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onisile\Desktop\Municipal vehicle pound\"/>
    </mc:Choice>
  </mc:AlternateContent>
  <xr:revisionPtr revIDLastSave="0" documentId="8_{978CE8A3-53F5-4AAE-95DE-157BB77DA61C}" xr6:coauthVersionLast="47" xr6:coauthVersionMax="47" xr10:uidLastSave="{00000000-0000-0000-0000-000000000000}"/>
  <bookViews>
    <workbookView xWindow="-120" yWindow="-120" windowWidth="20730" windowHeight="11160" tabRatio="991" firstSheet="6" activeTab="24" xr2:uid="{00000000-000D-0000-FFFF-FFFF00000000}"/>
  </bookViews>
  <sheets>
    <sheet name="1200" sheetId="44" r:id="rId1"/>
    <sheet name="1300 " sheetId="1" r:id="rId2"/>
    <sheet name="1400" sheetId="2" r:id="rId3"/>
    <sheet name="1500" sheetId="3" r:id="rId4"/>
    <sheet name="1700" sheetId="5" r:id="rId5"/>
    <sheet name="1800" sheetId="60" r:id="rId6"/>
    <sheet name="2100" sheetId="77" r:id="rId7"/>
    <sheet name="2200" sheetId="7" r:id="rId8"/>
    <sheet name="2300" sheetId="67" r:id="rId9"/>
    <sheet name="3100" sheetId="58" r:id="rId10"/>
    <sheet name="3300" sheetId="12" r:id="rId11"/>
    <sheet name="3400" sheetId="13" r:id="rId12"/>
    <sheet name="3500" sheetId="69" r:id="rId13"/>
    <sheet name="3600" sheetId="79" r:id="rId14"/>
    <sheet name="4100" sheetId="70" r:id="rId15"/>
    <sheet name="4200" sheetId="71" r:id="rId16"/>
    <sheet name="4500" sheetId="72" r:id="rId17"/>
    <sheet name="5100" sheetId="25" r:id="rId18"/>
    <sheet name="5200" sheetId="26" r:id="rId19"/>
    <sheet name="5400" sheetId="65" r:id="rId20"/>
    <sheet name="5600" sheetId="73" r:id="rId21"/>
    <sheet name="5700" sheetId="74" r:id="rId22"/>
    <sheet name="5900" sheetId="33" r:id="rId23"/>
    <sheet name="SUMMARY A1" sheetId="38" r:id="rId24"/>
    <sheet name="Sheet3" sheetId="82" r:id="rId25"/>
    <sheet name="Sheet1" sheetId="83" r:id="rId26"/>
  </sheets>
  <externalReferences>
    <externalReference r:id="rId27"/>
  </externalReferences>
  <definedNames>
    <definedName name="___SEC1200">#REF!</definedName>
    <definedName name="__SEC1200" localSheetId="6">'2100'!#REF!</definedName>
    <definedName name="_SEC1200" localSheetId="0">'1200'!#REF!</definedName>
    <definedName name="_SEC1200" localSheetId="1">'1300 '!#REF!</definedName>
    <definedName name="_SEC1200" localSheetId="2">'1400'!#REF!</definedName>
    <definedName name="_SEC1200" localSheetId="3">'1500'!#REF!</definedName>
    <definedName name="_SEC1200" localSheetId="4">'1700'!#REF!</definedName>
    <definedName name="_SEC1200" localSheetId="5">'1800'!#REF!</definedName>
    <definedName name="_SEC1200" localSheetId="7">'2200'!#REF!</definedName>
    <definedName name="_SEC1200" localSheetId="10">'3300'!#REF!</definedName>
    <definedName name="_SEC1200" localSheetId="11">'3400'!#REF!</definedName>
    <definedName name="_SEC1200" localSheetId="13">#REF!</definedName>
    <definedName name="_SEC1200" localSheetId="17">'5100'!#REF!</definedName>
    <definedName name="_SEC1200" localSheetId="18">'5200'!#REF!</definedName>
    <definedName name="_SEC1200" localSheetId="19">'5400'!#REF!</definedName>
    <definedName name="_SEC1200" localSheetId="22">'5900'!#REF!</definedName>
    <definedName name="_SEC1200" localSheetId="23">'SUMMARY A1'!#REF!</definedName>
    <definedName name="_SEC1200">#REF!</definedName>
    <definedName name="_xlnm.Print_Area" localSheetId="0">'1200'!$A$53:$I$104</definedName>
    <definedName name="_xlnm.Print_Area" localSheetId="1">'1300 '!$A$48:$H$49</definedName>
    <definedName name="_xlnm.Print_Area" localSheetId="2">'1400'!$A$63:$H$64</definedName>
    <definedName name="_xlnm.Print_Area" localSheetId="5">'1800'!$A$1:$H$58</definedName>
    <definedName name="_xlnm.Print_Area" localSheetId="7">'2200'!$A$1:$I$172</definedName>
    <definedName name="_xlnm.Print_Area" localSheetId="8">'2300'!$A$1:$I$54</definedName>
    <definedName name="_xlnm.Print_Area" localSheetId="9">'3100'!$A$60:$H$61</definedName>
    <definedName name="_xlnm.Print_Area" localSheetId="10">'3300'!$A$1:$H$109</definedName>
    <definedName name="_xlnm.Print_Area" localSheetId="11">'3400'!$A$1:$H$49</definedName>
    <definedName name="_xlnm.Print_Area" localSheetId="12">'3500'!$A$1:$H$56</definedName>
    <definedName name="_xlnm.Print_Area" localSheetId="13">'3600'!$A$1:$H$51</definedName>
    <definedName name="_xlnm.Print_Area" localSheetId="14">'4100'!$A$1:$H$52</definedName>
    <definedName name="_xlnm.Print_Area" localSheetId="15">'4200'!$A$1:$H$60</definedName>
    <definedName name="_xlnm.Print_Area" localSheetId="16">'4500'!$A$1:$H$60</definedName>
    <definedName name="_xlnm.Print_Area" localSheetId="18">'5200'!$A$3:$I$56</definedName>
    <definedName name="_xlnm.Print_Area" localSheetId="19">'5400'!$A$3:$I$57</definedName>
    <definedName name="_xlnm.Print_Area" localSheetId="24">Sheet3!$A$1:$C$7</definedName>
    <definedName name="_xlnm.Print_Area" localSheetId="23">'SUMMARY A1'!$A$1:$C$31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" i="38" l="1"/>
  <c r="A2" i="38"/>
  <c r="A1" i="38"/>
  <c r="F95" i="12"/>
  <c r="F35" i="12"/>
  <c r="F43" i="12" l="1"/>
  <c r="F41" i="12"/>
  <c r="F39" i="12"/>
  <c r="F37" i="12"/>
  <c r="I43" i="12" s="1"/>
  <c r="F29" i="12"/>
  <c r="F27" i="12"/>
  <c r="F25" i="12"/>
  <c r="F23" i="12"/>
  <c r="H20" i="58" l="1"/>
  <c r="H18" i="58"/>
  <c r="H16" i="58"/>
  <c r="H11" i="58"/>
  <c r="H53" i="58" l="1"/>
  <c r="H41" i="2"/>
  <c r="H53" i="2" l="1"/>
  <c r="H50" i="2"/>
  <c r="H36" i="2"/>
  <c r="H28" i="2"/>
  <c r="H26" i="2"/>
  <c r="H16" i="2"/>
  <c r="H14" i="2"/>
  <c r="H60" i="2" l="1"/>
  <c r="H19" i="1"/>
  <c r="H17" i="1"/>
  <c r="H15" i="1"/>
  <c r="H13" i="1"/>
  <c r="H44" i="1" l="1"/>
  <c r="I72" i="7" l="1"/>
  <c r="A103" i="44"/>
  <c r="I11" i="44"/>
  <c r="B19" i="38"/>
  <c r="O30" i="7"/>
  <c r="O29" i="7"/>
  <c r="O28" i="7"/>
  <c r="I13" i="44" l="1"/>
  <c r="I51" i="44" s="1"/>
  <c r="O34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Moedi - George</author>
  </authors>
  <commentList>
    <comment ref="G20" authorId="0" shapeId="0" xr:uid="{00000000-0006-0000-0700-000001000000}">
      <text>
        <r>
          <rPr>
            <b/>
            <sz val="8"/>
            <color indexed="81"/>
            <rFont val="Tahoma"/>
            <family val="2"/>
          </rPr>
          <t>Moedi - George:</t>
        </r>
        <r>
          <rPr>
            <sz val="8"/>
            <color indexed="81"/>
            <rFont val="Tahoma"/>
            <family val="2"/>
          </rPr>
          <t xml:space="preserve">
I've taken as 11 km haul, this includes material used for backfill in mass haul (deducted the backfill volumes)
</t>
        </r>
      </text>
    </comment>
    <comment ref="G27" authorId="0" shapeId="0" xr:uid="{00000000-0006-0000-0700-000002000000}">
      <text>
        <r>
          <rPr>
            <b/>
            <sz val="8"/>
            <color indexed="81"/>
            <rFont val="Tahoma"/>
            <family val="2"/>
          </rPr>
          <t xml:space="preserve">Mava
</t>
        </r>
        <r>
          <rPr>
            <sz val="8"/>
            <color indexed="81"/>
            <rFont val="Tahoma"/>
            <family val="2"/>
          </rPr>
          <t>guestimate</t>
        </r>
      </text>
    </comment>
    <comment ref="G32" authorId="0" shapeId="0" xr:uid="{CE42793E-C812-4827-9DE4-A72853D43772}">
      <text>
        <r>
          <rPr>
            <b/>
            <sz val="8"/>
            <color indexed="81"/>
            <rFont val="Tahoma"/>
            <family val="2"/>
          </rPr>
          <t xml:space="preserve">Mava
</t>
        </r>
        <r>
          <rPr>
            <sz val="8"/>
            <color indexed="81"/>
            <rFont val="Tahoma"/>
            <family val="2"/>
          </rPr>
          <t>guestimate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Moedi - George</author>
  </authors>
  <commentList>
    <comment ref="F25" authorId="0" shapeId="0" xr:uid="{00000000-0006-0000-0B00-000001000000}">
      <text>
        <r>
          <rPr>
            <b/>
            <sz val="8"/>
            <color indexed="81"/>
            <rFont val="Tahoma"/>
            <family val="2"/>
          </rPr>
          <t>Moedi - George:</t>
        </r>
        <r>
          <rPr>
            <sz val="8"/>
            <color indexed="81"/>
            <rFont val="Tahoma"/>
            <family val="2"/>
          </rPr>
          <t xml:space="preserve">
the first value is the road, the second value is for the intersections &amp; the third value is for the bas stops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Moedi - George</author>
  </authors>
  <commentList>
    <comment ref="F14" authorId="0" shapeId="0" xr:uid="{00000000-0006-0000-1000-000001000000}">
      <text>
        <r>
          <rPr>
            <b/>
            <sz val="8"/>
            <color indexed="81"/>
            <rFont val="Tahoma"/>
            <family val="2"/>
          </rPr>
          <t>Moedi - George:</t>
        </r>
        <r>
          <rPr>
            <sz val="8"/>
            <color indexed="81"/>
            <rFont val="Tahoma"/>
            <family val="2"/>
          </rPr>
          <t xml:space="preserve">
Road area = 30285 m long x 7 m wide + majoe intersection 2 area = 2569 m² + major type 1 intersection = 3 number x 1821 m² + 12 bus stop next to the rad and intersection as shown on drawing PWRT 123/12-038 as 1002 &amp; 659 m²</t>
        </r>
      </text>
    </comment>
    <comment ref="F21" authorId="0" shapeId="0" xr:uid="{00000000-0006-0000-1000-000002000000}">
      <text>
        <r>
          <rPr>
            <b/>
            <sz val="8"/>
            <color indexed="81"/>
            <rFont val="Tahoma"/>
            <family val="2"/>
          </rPr>
          <t>Moedi - George:</t>
        </r>
        <r>
          <rPr>
            <sz val="8"/>
            <color indexed="81"/>
            <rFont val="Tahoma"/>
            <family val="2"/>
          </rPr>
          <t xml:space="preserve">
applies to the whole area including bus stops &amp; intersections - add only 10% for the variation
</t>
        </r>
      </text>
    </comment>
    <comment ref="F27" authorId="0" shapeId="0" xr:uid="{00000000-0006-0000-1000-000003000000}">
      <text>
        <r>
          <rPr>
            <b/>
            <sz val="8"/>
            <color indexed="81"/>
            <rFont val="Tahoma"/>
            <family val="2"/>
          </rPr>
          <t>Moedi - George:</t>
        </r>
        <r>
          <rPr>
            <sz val="8"/>
            <color indexed="81"/>
            <rFont val="Tahoma"/>
            <family val="2"/>
          </rPr>
          <t xml:space="preserve">
Road area = 30285 m long x 7 m wide + majoe intersection 2 area = 2569 m² + major type 1 intersection = 3 number x 1821 m² + 12 bus stop next to the rad and intersection as shown on drawing PWRT 123/12-038 as 1002 &amp; 659 m² - used 10% for this variation
</t>
        </r>
      </text>
    </comment>
    <comment ref="F29" authorId="0" shapeId="0" xr:uid="{00000000-0006-0000-1000-000004000000}">
      <text>
        <r>
          <rPr>
            <b/>
            <sz val="8"/>
            <color indexed="81"/>
            <rFont val="Tahoma"/>
            <family val="2"/>
          </rPr>
          <t>Moedi - George:</t>
        </r>
        <r>
          <rPr>
            <sz val="8"/>
            <color indexed="81"/>
            <rFont val="Tahoma"/>
            <family val="2"/>
          </rPr>
          <t xml:space="preserve">
Road area = 30285 m long x 7 m wide + majoe intersection 2 area = 2569 m² + major type 1 intersection = 3 number x 1821 m² + 12 bus stop next to the rad and intersection as shown on drawing PWRT 123/12-038 as 1002 &amp; 659 m²- used 10% for this variation
</t>
        </r>
      </text>
    </comment>
    <comment ref="F41" authorId="0" shapeId="0" xr:uid="{00000000-0006-0000-1000-000005000000}">
      <text>
        <r>
          <rPr>
            <b/>
            <sz val="8"/>
            <color indexed="81"/>
            <rFont val="Tahoma"/>
            <family val="2"/>
          </rPr>
          <t>Moedi - George:</t>
        </r>
        <r>
          <rPr>
            <sz val="8"/>
            <color indexed="81"/>
            <rFont val="Tahoma"/>
            <family val="2"/>
          </rPr>
          <t xml:space="preserve">
Road area = 30285 m long x 7 m wide + majoe intersection 2 area = 2569 m² + major type 1 intersection = 3 number x 1821 m² + 12 bus stop next to the rad and intersection as shown on drawing PWRT 123/12-038 as 1002 &amp; 659 m²</t>
        </r>
      </text>
    </comment>
    <comment ref="F43" authorId="0" shapeId="0" xr:uid="{00000000-0006-0000-1000-000006000000}">
      <text>
        <r>
          <rPr>
            <b/>
            <sz val="8"/>
            <color indexed="81"/>
            <rFont val="Tahoma"/>
            <family val="2"/>
          </rPr>
          <t>Moedi - George:</t>
        </r>
        <r>
          <rPr>
            <sz val="8"/>
            <color indexed="81"/>
            <rFont val="Tahoma"/>
            <family val="2"/>
          </rPr>
          <t xml:space="preserve">
Road area = 30285 m long x 7 m wide + majoe intersection 2 area = 2569 m² + major type 1 intersection = 3 number x 1821 m² + 12 bus stop next to the rad and intersection as shown on drawing PWRT 123/12-038 as 1002 &amp; 659 m²</t>
        </r>
      </text>
    </comment>
    <comment ref="F46" authorId="0" shapeId="0" xr:uid="{00000000-0006-0000-1000-000007000000}">
      <text>
        <r>
          <rPr>
            <b/>
            <sz val="8"/>
            <color indexed="81"/>
            <rFont val="Tahoma"/>
            <family val="2"/>
          </rPr>
          <t>Moedi - George:</t>
        </r>
        <r>
          <rPr>
            <sz val="8"/>
            <color indexed="81"/>
            <rFont val="Tahoma"/>
            <family val="2"/>
          </rPr>
          <t xml:space="preserve">
Road area = 30285 m long x 7 m wide + majoe intersection 2 area = 2569 m² + major type 1 intersection = 3 number x 1821 m² + 12 bus stop next to the rad and intersection as shown on drawing PWRT 123/12-038 as 1002 &amp; 659 m²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Moedi - George</author>
  </authors>
  <commentList>
    <comment ref="F26" authorId="0" shapeId="0" xr:uid="{00000000-0006-0000-1500-000001000000}">
      <text>
        <r>
          <rPr>
            <b/>
            <sz val="8"/>
            <color indexed="81"/>
            <rFont val="Tahoma"/>
            <family val="2"/>
          </rPr>
          <t>Moedi - George:</t>
        </r>
        <r>
          <rPr>
            <sz val="8"/>
            <color indexed="81"/>
            <rFont val="Tahoma"/>
            <family val="2"/>
          </rPr>
          <t xml:space="preserve">
this is for stp marking on 5 road junctions</t>
        </r>
      </text>
    </comment>
  </commentList>
</comments>
</file>

<file path=xl/sharedStrings.xml><?xml version="1.0" encoding="utf-8"?>
<sst xmlns="http://schemas.openxmlformats.org/spreadsheetml/2006/main" count="1427" uniqueCount="629">
  <si>
    <t>B14.03</t>
  </si>
  <si>
    <t>Delineators (DTG50J), 600 x 150mm sides:</t>
  </si>
  <si>
    <t>Movable barricade/road sign combination,</t>
  </si>
  <si>
    <t>1800 x 300mm and 900mm diameter</t>
  </si>
  <si>
    <t xml:space="preserve">  1200</t>
  </si>
  <si>
    <t xml:space="preserve"> 22.03</t>
  </si>
  <si>
    <t xml:space="preserve"> Carried forward</t>
  </si>
  <si>
    <t>Handling costs and profit in respect of</t>
  </si>
  <si>
    <t>%</t>
  </si>
  <si>
    <t xml:space="preserve">In inlet and outlet structures, skewed ends, </t>
  </si>
  <si>
    <t xml:space="preserve">blocks, excluding formwork, but including </t>
  </si>
  <si>
    <t>22.10</t>
  </si>
  <si>
    <t>Steel reinforcement:</t>
  </si>
  <si>
    <t>Mild steel bars</t>
  </si>
  <si>
    <t>FINISHING THE ROAD AND ROAD RESERVE</t>
  </si>
  <si>
    <t>AND TREATING OLD ROADS</t>
  </si>
  <si>
    <t>59.01</t>
  </si>
  <si>
    <t>Finishing the road and road reserve:</t>
  </si>
  <si>
    <t>Single-carriageway road</t>
  </si>
  <si>
    <t xml:space="preserve"> 5900</t>
  </si>
  <si>
    <t>temporary deviations</t>
  </si>
  <si>
    <t>Shaping of temporary deviations</t>
  </si>
  <si>
    <t>Single</t>
  </si>
  <si>
    <t>Temporary deviations</t>
  </si>
  <si>
    <t>SECTION 1700</t>
  </si>
  <si>
    <t>Clearing and grubbing</t>
  </si>
  <si>
    <t>SECTION 3300</t>
  </si>
  <si>
    <t>MASS EARTHWORKS</t>
  </si>
  <si>
    <t>SCHEDULE A : ROAD CONSTRUCTION</t>
  </si>
  <si>
    <t>SECTION 1300</t>
  </si>
  <si>
    <t>ITEM</t>
  </si>
  <si>
    <t>DESCRIPTION</t>
  </si>
  <si>
    <t>UNIT</t>
  </si>
  <si>
    <t>QUANTITY</t>
  </si>
  <si>
    <t>RATE</t>
  </si>
  <si>
    <t>AMOUNT</t>
  </si>
  <si>
    <t>NO</t>
  </si>
  <si>
    <t>CONTRACTOR'S ESTABLISHMENT ON SITE</t>
  </si>
  <si>
    <t>AND GENERAL OBLIGATIONS</t>
  </si>
  <si>
    <t>B13.01</t>
  </si>
  <si>
    <t>The Contractor's general obligations:</t>
  </si>
  <si>
    <t>(a)</t>
  </si>
  <si>
    <t>Fixed obligations</t>
  </si>
  <si>
    <t>sum</t>
  </si>
  <si>
    <t>(b)</t>
  </si>
  <si>
    <t>Value-related obligations</t>
  </si>
  <si>
    <t>(c)</t>
  </si>
  <si>
    <t>Time-related obligations</t>
  </si>
  <si>
    <t>month</t>
  </si>
  <si>
    <t/>
  </si>
  <si>
    <t>NB</t>
  </si>
  <si>
    <t>Cut and borrow to fill</t>
  </si>
  <si>
    <t>m³</t>
  </si>
  <si>
    <t>Cut to spoil</t>
  </si>
  <si>
    <t>Temporary traffic-control facilities:</t>
  </si>
  <si>
    <t>Flagmen</t>
  </si>
  <si>
    <t>Portable STOP and GO-RY signs</t>
  </si>
  <si>
    <t>(g)</t>
  </si>
  <si>
    <t>(h)</t>
  </si>
  <si>
    <t xml:space="preserve"> 1500</t>
  </si>
  <si>
    <t>m</t>
  </si>
  <si>
    <t>(n)</t>
  </si>
  <si>
    <t>Galvanized gabion mattresses, (80 x 100</t>
  </si>
  <si>
    <t>m³-km</t>
  </si>
  <si>
    <t>CLEARING AND GRUBBING</t>
  </si>
  <si>
    <t xml:space="preserve">Removal and grubbing of large trees and </t>
  </si>
  <si>
    <t>tree stumps:</t>
  </si>
  <si>
    <t>Girth exceeding 1 m up to and including 2 m</t>
  </si>
  <si>
    <t>Girth exceeding 2 m up to and including 3 m</t>
  </si>
  <si>
    <t>ha</t>
  </si>
  <si>
    <t>PAVEMENT LAYERS OF GRAVEL MATERIAL</t>
  </si>
  <si>
    <t>Intermediate excavation</t>
  </si>
  <si>
    <t>Hard excavation</t>
  </si>
  <si>
    <t>t</t>
  </si>
  <si>
    <t xml:space="preserve"> 1300</t>
  </si>
  <si>
    <t>TOTAL CARRIED TO SUMMARY</t>
  </si>
  <si>
    <t>SECTION 1400</t>
  </si>
  <si>
    <t>HOUSING, OFFICES AND LABORATORIES</t>
  </si>
  <si>
    <t>FOR THE ENGINEER'S SITE PERSONNEL</t>
  </si>
  <si>
    <t>Office and laboratory accommodation:</t>
  </si>
  <si>
    <t>m²</t>
  </si>
  <si>
    <t>(d)</t>
  </si>
  <si>
    <t>(e)</t>
  </si>
  <si>
    <t>Ablution units</t>
  </si>
  <si>
    <t>(f)</t>
  </si>
  <si>
    <t>Office and laboratory fittings, installations and</t>
  </si>
  <si>
    <t>GENERAL REQUIREMENTS AND PROVISIONS</t>
  </si>
  <si>
    <t>GABIONS</t>
  </si>
  <si>
    <t>52.01</t>
  </si>
  <si>
    <t>Foundation trench excavation and backfilling:</t>
  </si>
  <si>
    <t>In all other classes of material</t>
  </si>
  <si>
    <t>52.02</t>
  </si>
  <si>
    <t>Surface preparation for bedding the gabions</t>
  </si>
  <si>
    <t>52.03</t>
  </si>
  <si>
    <t>Gabions:</t>
  </si>
  <si>
    <t xml:space="preserve"> 5200</t>
  </si>
  <si>
    <t>52.04</t>
  </si>
  <si>
    <t>22.07(c) above (type of finish indicated):</t>
  </si>
  <si>
    <t>TENDER SUM CARRIED TO FORM OF TENDER</t>
  </si>
  <si>
    <t>SUBTOTAL</t>
  </si>
  <si>
    <t>SECTION 3400</t>
  </si>
  <si>
    <t>No.</t>
  </si>
  <si>
    <t>22.07</t>
  </si>
  <si>
    <t>Cast in situ concrete and formwork:</t>
  </si>
  <si>
    <t xml:space="preserve">Formwork of concrete under subitem </t>
  </si>
  <si>
    <t>Class F1 surface finish</t>
  </si>
  <si>
    <t>Class F2 surface finish</t>
  </si>
  <si>
    <t>kg</t>
  </si>
  <si>
    <t xml:space="preserve"> 1700</t>
  </si>
  <si>
    <t>The combined total tendered for subitems</t>
  </si>
  <si>
    <t>(a), (b) and (c) shall not exceed 15% of  the</t>
  </si>
  <si>
    <t>SECTION 1500</t>
  </si>
  <si>
    <t>ACCOMMODATION OF TRAFFIC</t>
  </si>
  <si>
    <t xml:space="preserve">Accommodating traffic and maintaining </t>
  </si>
  <si>
    <t>km</t>
  </si>
  <si>
    <t>15.02</t>
  </si>
  <si>
    <t>man-day</t>
  </si>
  <si>
    <t>series (excluding delineators and barricades)</t>
  </si>
  <si>
    <t>Road signs, STW-, DTG-, TGS- and TG-</t>
  </si>
  <si>
    <t xml:space="preserve">Overhaul on excavated material carted to spoil, </t>
  </si>
  <si>
    <t xml:space="preserve">and removing and relaying, and removing and </t>
  </si>
  <si>
    <t>stacking existing prefabricated culverts, for</t>
  </si>
  <si>
    <t>haul in excess of the free-haul distance</t>
  </si>
  <si>
    <t>22.25</t>
  </si>
  <si>
    <t>equipment:</t>
  </si>
  <si>
    <t>(i)</t>
  </si>
  <si>
    <t>(ii)</t>
  </si>
  <si>
    <t>(iii)</t>
  </si>
  <si>
    <t xml:space="preserve"> </t>
  </si>
  <si>
    <t xml:space="preserve"> 1400</t>
  </si>
  <si>
    <t>Carried forward</t>
  </si>
  <si>
    <t>Brought forward</t>
  </si>
  <si>
    <t>(x)</t>
  </si>
  <si>
    <t>AASHTO density</t>
  </si>
  <si>
    <t>33.03</t>
  </si>
  <si>
    <t>Extra over item 33.01 for excavating and</t>
  </si>
  <si>
    <t>breaking down material in:</t>
  </si>
  <si>
    <t xml:space="preserve"> 3300</t>
  </si>
  <si>
    <t>Material obtained from:</t>
  </si>
  <si>
    <t>Soft excavation</t>
  </si>
  <si>
    <t xml:space="preserve"> 33.10</t>
  </si>
  <si>
    <t xml:space="preserve">Roadbed preparation and the compaction of </t>
  </si>
  <si>
    <t>material:</t>
  </si>
  <si>
    <t xml:space="preserve">Compaction to 90% of modified AASHTO </t>
  </si>
  <si>
    <t>SECTION 2200</t>
  </si>
  <si>
    <t>PREFABRICATED CULVERTS</t>
  </si>
  <si>
    <t>22.01</t>
  </si>
  <si>
    <t>Excavation:</t>
  </si>
  <si>
    <t>Excavating soft material situated within the</t>
  </si>
  <si>
    <t xml:space="preserve">Extra over subitem 22.01(a) for excavation </t>
  </si>
  <si>
    <t xml:space="preserve"> 22.02</t>
  </si>
  <si>
    <t>Backfilling:</t>
  </si>
  <si>
    <t>Using the excavated material</t>
  </si>
  <si>
    <t>Using imported selected material</t>
  </si>
  <si>
    <t>Extra over subitems 22.02(a) and (b) for soil</t>
  </si>
  <si>
    <t>Concrete pipe culverts:</t>
  </si>
  <si>
    <t xml:space="preserve"> 2200</t>
  </si>
  <si>
    <t>PITCHING, STONEWORK AND PROTECTION</t>
  </si>
  <si>
    <t>AGAINST EROSION</t>
  </si>
  <si>
    <t>Stone pitching:</t>
  </si>
  <si>
    <t xml:space="preserve"> 5100</t>
  </si>
  <si>
    <t xml:space="preserve">following depth ranges below the surface </t>
  </si>
  <si>
    <t>level:</t>
  </si>
  <si>
    <t>0 m up to 1,5 m</t>
  </si>
  <si>
    <t>Exceeding 1,5 m and up to 3,0 m</t>
  </si>
  <si>
    <t>in hard material, irrespective of depth</t>
  </si>
  <si>
    <t>cement backfilling containing 5% cement</t>
  </si>
  <si>
    <t>Watering of temporary deviations</t>
  </si>
  <si>
    <t>kl</t>
  </si>
  <si>
    <t xml:space="preserve"> 15.07</t>
  </si>
  <si>
    <t>Blading by road grader of:</t>
  </si>
  <si>
    <t>km-pass</t>
  </si>
  <si>
    <t>SECTION 3100</t>
  </si>
  <si>
    <t>BORROW MATERIALS</t>
  </si>
  <si>
    <t xml:space="preserve"> 31.01</t>
  </si>
  <si>
    <t xml:space="preserve">Excess overburden                       </t>
  </si>
  <si>
    <t xml:space="preserve"> 31.03</t>
  </si>
  <si>
    <t>Finishing-off borrow areas in:</t>
  </si>
  <si>
    <t>Hard material</t>
  </si>
  <si>
    <t>Intermediate material</t>
  </si>
  <si>
    <t>Soft material</t>
  </si>
  <si>
    <t>3100</t>
  </si>
  <si>
    <t>TOTAL  CARRIED TO SUMMARY</t>
  </si>
  <si>
    <t>Filter fabric, (Kaytech A4 or similar, non-woven)</t>
  </si>
  <si>
    <t>Construction Regulations</t>
  </si>
  <si>
    <t>(iv)</t>
  </si>
  <si>
    <t>SECTION 1800</t>
  </si>
  <si>
    <t>DAYWORK AND HIRE OF CONSTRUCTION</t>
  </si>
  <si>
    <t>EQUIPMENT</t>
  </si>
  <si>
    <t>B18.01</t>
  </si>
  <si>
    <t>Normal working hours:</t>
  </si>
  <si>
    <t>Labour</t>
  </si>
  <si>
    <t>Foreman</t>
  </si>
  <si>
    <t>Artisan</t>
  </si>
  <si>
    <t>Operator</t>
  </si>
  <si>
    <t>Labourer</t>
  </si>
  <si>
    <t>B18.02</t>
  </si>
  <si>
    <t>Hire of construction equipment</t>
  </si>
  <si>
    <t>Bulldozer with ripper:</t>
  </si>
  <si>
    <t>Cat D6 or similar</t>
  </si>
  <si>
    <t>Self-propelled grader (Cat 14H or similar)</t>
  </si>
  <si>
    <t>Front-end loader with 2 to 3m³ capacity</t>
  </si>
  <si>
    <t>48 kW capacity</t>
  </si>
  <si>
    <t>Tip truck or dumper with:</t>
  </si>
  <si>
    <t>Pneumatic-tyred roller with 10 to 25 tons</t>
  </si>
  <si>
    <t>capacity</t>
  </si>
  <si>
    <t>Vibratory roller of 8 tons capacity</t>
  </si>
  <si>
    <t>(j)</t>
  </si>
  <si>
    <t>11 000 litre water tanker</t>
  </si>
  <si>
    <t>hour</t>
  </si>
  <si>
    <t>Liaison Officer(s)</t>
  </si>
  <si>
    <t>Remuneration of Liaison Officer(s)</t>
  </si>
  <si>
    <t>Note:  The contractor will not be required to provide</t>
  </si>
  <si>
    <t>B17.01</t>
  </si>
  <si>
    <t>Galvanized gabion boxes, (80 x 100 x 2,7mm</t>
  </si>
  <si>
    <t>x 2,7mm dia wire mesh 3 x 2 x 0,3m deep)</t>
  </si>
  <si>
    <t>DAYWORK AND HIRE OF CONSTRUCTION EQUIPMENT</t>
  </si>
  <si>
    <t>(ix)</t>
  </si>
  <si>
    <t>T.L.B. (Tractor, Loader, Backhoe):</t>
  </si>
  <si>
    <t>Cut to spoil, including free-haul up to 1,0 km.</t>
  </si>
  <si>
    <t>Pavement layers constructed from gravel</t>
  </si>
  <si>
    <t>34.02</t>
  </si>
  <si>
    <t>Extra over item 34.01 for excavation of</t>
  </si>
  <si>
    <t>material in:</t>
  </si>
  <si>
    <t>Mounted back to back</t>
  </si>
  <si>
    <t>Traffic cones</t>
  </si>
  <si>
    <t>Provision of cellular telephones</t>
  </si>
  <si>
    <t>sub-item 14.03(b)(x) above</t>
  </si>
  <si>
    <t>Class 30 / 19 concrete</t>
  </si>
  <si>
    <t>33.04</t>
  </si>
  <si>
    <t>34.01</t>
  </si>
  <si>
    <t>Road signs, R- and TR-series, (1200mm)</t>
  </si>
  <si>
    <t>Road signs, TW-series, (1200mm)</t>
  </si>
  <si>
    <t xml:space="preserve">Overtime, Sundays and Public Holidays </t>
  </si>
  <si>
    <t>On class B bedding, SC type with ogee joints:</t>
  </si>
  <si>
    <t>Offices</t>
  </si>
  <si>
    <t>including free haul up to 1,0km:</t>
  </si>
  <si>
    <t>taken from cut or borrow</t>
  </si>
  <si>
    <t>including freehaul of up to 1.0km</t>
  </si>
  <si>
    <t>i) 1 x 1,0 x 1,0 high</t>
  </si>
  <si>
    <t>ii) 2 x 1,0 x 1,0 high</t>
  </si>
  <si>
    <t>dia wire mesh:</t>
  </si>
  <si>
    <t>No</t>
  </si>
  <si>
    <t xml:space="preserve">Cut and borrow to fill </t>
  </si>
  <si>
    <t>22.12</t>
  </si>
  <si>
    <t>Removing existing concrete:</t>
  </si>
  <si>
    <t>Plain concrete</t>
  </si>
  <si>
    <t>Reinforced concrete</t>
  </si>
  <si>
    <t>Rate Only</t>
  </si>
  <si>
    <t>compacted layer thickness of 150mm</t>
  </si>
  <si>
    <t>Removing and Stacking existing culverts</t>
  </si>
  <si>
    <t>600mm pipe (All Classes)</t>
  </si>
  <si>
    <t>GUARDRAILS</t>
  </si>
  <si>
    <t>54.01</t>
  </si>
  <si>
    <t xml:space="preserve">Guardrails on timber posts: </t>
  </si>
  <si>
    <t xml:space="preserve">Galvanized </t>
  </si>
  <si>
    <t>Painted</t>
  </si>
  <si>
    <t>54.03</t>
  </si>
  <si>
    <t xml:space="preserve">Extra over items 54.01, 54.02 and 54.11 for </t>
  </si>
  <si>
    <t>horizontally curved guardrails factory bent to</t>
  </si>
  <si>
    <t>a radius of less than 45 m</t>
  </si>
  <si>
    <t>54.04</t>
  </si>
  <si>
    <t>End treatments:</t>
  </si>
  <si>
    <t>End wings</t>
  </si>
  <si>
    <t>Bull noses</t>
  </si>
  <si>
    <t>54.05</t>
  </si>
  <si>
    <t>Additional guardrail posts:</t>
  </si>
  <si>
    <t>Timber</t>
  </si>
  <si>
    <t>54.06</t>
  </si>
  <si>
    <t xml:space="preserve">Reflective plates                       </t>
  </si>
  <si>
    <t>54.07</t>
  </si>
  <si>
    <t xml:space="preserve">Removing existing guardrails             </t>
  </si>
  <si>
    <t xml:space="preserve"> 5400</t>
  </si>
  <si>
    <t>54.12</t>
  </si>
  <si>
    <t xml:space="preserve">Extra over items 54.01 and 54.02 for drilling </t>
  </si>
  <si>
    <t>and blasting holes for guardrail posts</t>
  </si>
  <si>
    <t>B14.11</t>
  </si>
  <si>
    <t>SECTION 2300</t>
  </si>
  <si>
    <r>
      <t>m</t>
    </r>
    <r>
      <rPr>
        <vertAlign val="superscript"/>
        <sz val="10"/>
        <rFont val="Arial"/>
        <family val="2"/>
      </rPr>
      <t>2</t>
    </r>
  </si>
  <si>
    <t xml:space="preserve">CONCRETE KERBING, CONCRETE CHANNELING, </t>
  </si>
  <si>
    <t>LINING FOR OPEN DRAINS</t>
  </si>
  <si>
    <t xml:space="preserve">CHUTES AND DOWNPIPES AND CONCRETE </t>
  </si>
  <si>
    <t>compacted layer thickness of 150 mm</t>
  </si>
  <si>
    <t>SECTION 3500</t>
  </si>
  <si>
    <t>STABILIZATION</t>
  </si>
  <si>
    <t>Chemical stabilization extra over for</t>
  </si>
  <si>
    <t>unstabilised compacted layers:</t>
  </si>
  <si>
    <t>Chemical stabilising agent</t>
  </si>
  <si>
    <t>PRIME COAT</t>
  </si>
  <si>
    <t>Prime coat</t>
  </si>
  <si>
    <t>ASPHALT BASE AND SURFACING</t>
  </si>
  <si>
    <t>Grouted stone pitching (Method 1)</t>
  </si>
  <si>
    <r>
      <t>m</t>
    </r>
    <r>
      <rPr>
        <vertAlign val="superscript"/>
        <sz val="10"/>
        <rFont val="Arial"/>
        <family val="2"/>
      </rPr>
      <t>3</t>
    </r>
  </si>
  <si>
    <t>DOUBLE SEALS</t>
  </si>
  <si>
    <t>Note: No extra payment for work in areas inaccessible to</t>
  </si>
  <si>
    <t>Double seal using : precoated aggregate</t>
  </si>
  <si>
    <t>Bituminous binder variations :</t>
  </si>
  <si>
    <t>80/100 penetration grade bitumen</t>
  </si>
  <si>
    <t>Aggregate variations : precoated</t>
  </si>
  <si>
    <t>ROAD SIGNS</t>
  </si>
  <si>
    <t>Road sign boards with painted or coloured</t>
  </si>
  <si>
    <t>semi-matt background. Symbols lettering and borders</t>
  </si>
  <si>
    <t>in semi-matt black or in Class 1 retro-reflective material</t>
  </si>
  <si>
    <t>where the signboard is constructed from</t>
  </si>
  <si>
    <t>Kilometer posts</t>
  </si>
  <si>
    <t>Excavation and backfilling of road sign supports</t>
  </si>
  <si>
    <t>not applicable to kilometer posts</t>
  </si>
  <si>
    <t>Extra over for item 56.05 for rock excavation</t>
  </si>
  <si>
    <t>B56.10</t>
  </si>
  <si>
    <t>Danger plates at culverts / structures</t>
  </si>
  <si>
    <t>ROAD MARKINGS</t>
  </si>
  <si>
    <t>Road marking paint</t>
  </si>
  <si>
    <t xml:space="preserve">Re-establishing the painting unit at the end of </t>
  </si>
  <si>
    <t>the maintenance period</t>
  </si>
  <si>
    <t>CONCRETE KERBING, CHANNELLING, CHUTES, LININGS FOR DRAINS</t>
  </si>
  <si>
    <t>Training</t>
  </si>
  <si>
    <t>QTY</t>
  </si>
  <si>
    <t>ASPHALT BASE &amp; SURFACING</t>
  </si>
  <si>
    <t>B14.12</t>
  </si>
  <si>
    <t>Survey equipment</t>
  </si>
  <si>
    <t>haulage in excess of 1.0km free-haul</t>
  </si>
  <si>
    <t>Extra over subitem 15.02 (c) for</t>
  </si>
  <si>
    <t>Extra over subitems 22.01(a) and (b) for overhaul</t>
  </si>
  <si>
    <t xml:space="preserve">of spoil of unsuitable material </t>
  </si>
  <si>
    <t>ADD 10% CONTINGENCIES (10% of total above)</t>
  </si>
  <si>
    <t>density, 150mm depth</t>
  </si>
  <si>
    <t>Rehabilitation of existing borrowpits</t>
  </si>
  <si>
    <t>after construction</t>
  </si>
  <si>
    <t>Rehabilitation of the existing borrow pits</t>
  </si>
  <si>
    <t>Suitable borrow pit is 5km away form the site</t>
  </si>
  <si>
    <t>apronslab :</t>
  </si>
  <si>
    <t>wingwalls :</t>
  </si>
  <si>
    <t>headwall :</t>
  </si>
  <si>
    <t>Concrete volumes :</t>
  </si>
  <si>
    <t>High-tensile steel bars Y10 starters</t>
  </si>
  <si>
    <t>Concrete kerbing</t>
  </si>
  <si>
    <t>Finishing off cut and fill slopes, medians and</t>
  </si>
  <si>
    <t>interchange areas :</t>
  </si>
  <si>
    <t>Cut slopes</t>
  </si>
  <si>
    <t xml:space="preserve">(b) </t>
  </si>
  <si>
    <t>Fill slopes</t>
  </si>
  <si>
    <t>Material in compacted layer of 150 mm thickness</t>
  </si>
  <si>
    <t>Boulder excavation class A</t>
  </si>
  <si>
    <t>Boulder excavation class B</t>
  </si>
  <si>
    <t>Overbreak in hard and boulder class A excavation</t>
  </si>
  <si>
    <t>In layer thickness of 150 mm :</t>
  </si>
  <si>
    <t>Stable material</t>
  </si>
  <si>
    <t>Removal of unsuitable material (including free haul</t>
  </si>
  <si>
    <t>of 0.5 km</t>
  </si>
  <si>
    <t>compacted to:</t>
  </si>
  <si>
    <t xml:space="preserve">Gravel base (chemically stabilised material) </t>
  </si>
  <si>
    <t>Technical Skills</t>
  </si>
  <si>
    <t>Generic and Management Skills</t>
  </si>
  <si>
    <t>Training venue</t>
  </si>
  <si>
    <t xml:space="preserve"> Generic and Management Skills</t>
  </si>
  <si>
    <t xml:space="preserve">Provision and laying of temporary prefabricated </t>
  </si>
  <si>
    <t>Eventual removal of temporary culverts on</t>
  </si>
  <si>
    <t>600mm, 100D storm water pipe with og joints</t>
  </si>
  <si>
    <t>Other stabilizing agents</t>
  </si>
  <si>
    <t>CRM 11 32.5 BL</t>
  </si>
  <si>
    <t>Mechanical Equipment</t>
  </si>
  <si>
    <t>Concrete pitching and block paving</t>
  </si>
  <si>
    <t xml:space="preserve">(a) </t>
  </si>
  <si>
    <t>Red lines broken or unbroken</t>
  </si>
  <si>
    <t>Width of line: 100mm</t>
  </si>
  <si>
    <t>Width of line: 200mm</t>
  </si>
  <si>
    <t>White lines  broken or unbroken</t>
  </si>
  <si>
    <t>Yellow lines  broken or unbroken</t>
  </si>
  <si>
    <t>Width of line: 200mm continuity line WM2</t>
  </si>
  <si>
    <t>White lettering and symbols</t>
  </si>
  <si>
    <t xml:space="preserve">Setting out and pre-marking the lines (including </t>
  </si>
  <si>
    <t>traffic island marking, lettering &amp; symbols)</t>
  </si>
  <si>
    <t>ℓ</t>
  </si>
  <si>
    <t xml:space="preserve">19.0mm aggregate                </t>
  </si>
  <si>
    <t>97% of modified AASHTO density for a</t>
  </si>
  <si>
    <t>Transverse lines, painted island and arrestor bed</t>
  </si>
  <si>
    <t>markings (any colour)</t>
  </si>
  <si>
    <t>SECTION 2100</t>
  </si>
  <si>
    <t>DRAINS</t>
  </si>
  <si>
    <t>21.01</t>
  </si>
  <si>
    <t>Excavation for open drains:</t>
  </si>
  <si>
    <t xml:space="preserve">Excavating soft material situated within the </t>
  </si>
  <si>
    <t>Exceeding 1,5m and up to 3,0m</t>
  </si>
  <si>
    <t xml:space="preserve">Extra over subitem 21.01(a) for excavation </t>
  </si>
  <si>
    <t>21.02</t>
  </si>
  <si>
    <t>Clearing and shaping existing open drains</t>
  </si>
  <si>
    <t>21.15</t>
  </si>
  <si>
    <t xml:space="preserve">Overhaul for material hauled in excess of </t>
  </si>
  <si>
    <t>1,0 km free-haul (normal overhaul)</t>
  </si>
  <si>
    <t>21.16</t>
  </si>
  <si>
    <t>Natural permeable material in subsoil drainage</t>
  </si>
  <si>
    <t>systems (crushed stone)</t>
  </si>
  <si>
    <t>Pipes in subsoil drainage system</t>
  </si>
  <si>
    <t>normal duty, complete with couplings</t>
  </si>
  <si>
    <t>Synthetic fibre filter fabric (Kaytech 36 or similar)</t>
  </si>
  <si>
    <t xml:space="preserve"> 2100</t>
  </si>
  <si>
    <t xml:space="preserve">(c) </t>
  </si>
  <si>
    <t>1.6 mm thick or approved equivalent)</t>
  </si>
  <si>
    <t>Prepainted galvanised steel plate (chromadek</t>
  </si>
  <si>
    <t xml:space="preserve">Chromadek sheet regulatory warning and </t>
  </si>
  <si>
    <t>information signs</t>
  </si>
  <si>
    <t>Octagonal (900mm width)</t>
  </si>
  <si>
    <t>Triangular (1200mm side)</t>
  </si>
  <si>
    <t>Round (1200mm diameter)</t>
  </si>
  <si>
    <t>Rectangular (1200mm x 900mm)</t>
  </si>
  <si>
    <t>Galvanised steel</t>
  </si>
  <si>
    <t xml:space="preserve">(e) </t>
  </si>
  <si>
    <t>Continuously graded (medium grade)</t>
  </si>
  <si>
    <t xml:space="preserve">Asphalt surfacing (40 mm thick with 80/100 </t>
  </si>
  <si>
    <t>Rate only</t>
  </si>
  <si>
    <t>application for first coat</t>
  </si>
  <si>
    <r>
      <t xml:space="preserve">with 80/100 penetration grade bitumen applied @1.8 </t>
    </r>
    <r>
      <rPr>
        <sz val="9"/>
        <rFont val="Tahoma"/>
        <family val="2"/>
      </rPr>
      <t/>
    </r>
  </si>
  <si>
    <t>ℓ/m² for first coat and 1.2 ℓ/m² for second coat)</t>
  </si>
  <si>
    <t xml:space="preserve">19.0 mm and 9.5 mm aggregate (Grade 1 aggregate </t>
  </si>
  <si>
    <t>9.5mm aggregate</t>
  </si>
  <si>
    <t>Application of fog spray consisting of :</t>
  </si>
  <si>
    <t>30% spray grade emulsion (cationic)</t>
  </si>
  <si>
    <t>B45.08</t>
  </si>
  <si>
    <t>SECTION 3600</t>
  </si>
  <si>
    <t>Precoating aggregate</t>
  </si>
  <si>
    <t>80/100 penetration grade bitumen @ 13 ℓ/m³</t>
  </si>
  <si>
    <t>for 19 mm stones</t>
  </si>
  <si>
    <t>80/100 penetration grade bitumen @ 18 ℓ/m³</t>
  </si>
  <si>
    <t>for 9.5 mm stones</t>
  </si>
  <si>
    <t>Slurry</t>
  </si>
  <si>
    <t>with 220 ℓ/m³ stable grade emulsion</t>
  </si>
  <si>
    <t>Apply 8 mm thick medium grade slurry mixed</t>
  </si>
  <si>
    <t>CRUSHED STONE BASE</t>
  </si>
  <si>
    <t>Crushed-stone base :</t>
  </si>
  <si>
    <t xml:space="preserve">commercial sources and compacted to 88% </t>
  </si>
  <si>
    <t>apparent density in 150 mm layer thickness</t>
  </si>
  <si>
    <t xml:space="preserve">(d) </t>
  </si>
  <si>
    <t>Temporary culverts :</t>
  </si>
  <si>
    <t>600mm dia</t>
  </si>
  <si>
    <t>900mm dia</t>
  </si>
  <si>
    <t>culverts complete of type SC 75D load pipes with</t>
  </si>
  <si>
    <t>ogee joints and bedding</t>
  </si>
  <si>
    <t>Crushed stone obtained from commercial sources</t>
  </si>
  <si>
    <t>Course grade</t>
  </si>
  <si>
    <t>Unplasticised perforated PVC and fittings</t>
  </si>
  <si>
    <t>C12.01</t>
  </si>
  <si>
    <t>Contractor's charge to allow for handling costs</t>
  </si>
  <si>
    <t>&amp; profit in respect of subitem C12.01(a) &amp; (b)</t>
  </si>
  <si>
    <t xml:space="preserve">transport for the liaison officer(s) and/or liaison </t>
  </si>
  <si>
    <t>D07.01</t>
  </si>
  <si>
    <t xml:space="preserve">Renumeration for workers undergoing skills </t>
  </si>
  <si>
    <t>training</t>
  </si>
  <si>
    <t>Contractor's handling cost, profit and other</t>
  </si>
  <si>
    <t>charges in respect of sub items D07.01(a) &amp; (b)</t>
  </si>
  <si>
    <t xml:space="preserve">Tender Sum and further the sub-item (a) ie. </t>
  </si>
  <si>
    <t xml:space="preserve">"Fixed obligations" shall not exceed 60% of the </t>
  </si>
  <si>
    <t>total value of Item 13.01.</t>
  </si>
  <si>
    <t>Health and safety obligation</t>
  </si>
  <si>
    <t>Items measured by number :</t>
  </si>
  <si>
    <t>sum :</t>
  </si>
  <si>
    <t>Prime-cost items and items paid for in a lump</t>
  </si>
  <si>
    <t>(xix)</t>
  </si>
  <si>
    <t>Plan holder</t>
  </si>
  <si>
    <t>no</t>
  </si>
  <si>
    <t>Engineer</t>
  </si>
  <si>
    <t xml:space="preserve">Other traffic control measures ordered by the </t>
  </si>
  <si>
    <t xml:space="preserve">Provision of other traffic control measures </t>
  </si>
  <si>
    <t>B15.15</t>
  </si>
  <si>
    <t xml:space="preserve">Provision of traffic safety equipment for use by </t>
  </si>
  <si>
    <t>the Engineer</t>
  </si>
  <si>
    <t>sub-item 15.12(a)(i)&amp;(ii)</t>
  </si>
  <si>
    <t>Safety jackets</t>
  </si>
  <si>
    <t>in half-widths</t>
  </si>
  <si>
    <t>Accomodation of traffic where road is constructed</t>
  </si>
  <si>
    <t>B17.07</t>
  </si>
  <si>
    <t>temporary stockpiling thereof in:</t>
  </si>
  <si>
    <t>21.10</t>
  </si>
  <si>
    <t>B22.30</t>
  </si>
  <si>
    <t>98% of modified AASHTO density for a</t>
  </si>
  <si>
    <t>B42.08</t>
  </si>
  <si>
    <t>100 mm cores in asphalt pavement</t>
  </si>
  <si>
    <t>B42.11</t>
  </si>
  <si>
    <t>purposes in accordance with the provisions</t>
  </si>
  <si>
    <t>of sub-sub-clause B4213(f)(ii)</t>
  </si>
  <si>
    <t>Asphalt layer constructed for rehabilitation</t>
  </si>
  <si>
    <t>ton</t>
  </si>
  <si>
    <t>B42.21</t>
  </si>
  <si>
    <t xml:space="preserve">Aggregate variations </t>
  </si>
  <si>
    <t>B45.03</t>
  </si>
  <si>
    <t>B15.01</t>
  </si>
  <si>
    <t>B15.03</t>
  </si>
  <si>
    <t>sub-item B15.03(n)(i) above</t>
  </si>
  <si>
    <t>B15.10</t>
  </si>
  <si>
    <t>B45.05</t>
  </si>
  <si>
    <t xml:space="preserve">Extra over subitem 45.01(a) for application of </t>
  </si>
  <si>
    <t>second layer of aggregate in two separate</t>
  </si>
  <si>
    <t xml:space="preserve">operations </t>
  </si>
  <si>
    <t>B56.01</t>
  </si>
  <si>
    <t>B57.05</t>
  </si>
  <si>
    <t>Bidirectional studs - red / red</t>
  </si>
  <si>
    <t xml:space="preserve">Roadstuds </t>
  </si>
  <si>
    <t>B57.06</t>
  </si>
  <si>
    <t>E23.01</t>
  </si>
  <si>
    <t xml:space="preserve">Contractor’s initial obligations in respect of the </t>
  </si>
  <si>
    <t xml:space="preserve">Occupational Health and Safety Act and </t>
  </si>
  <si>
    <t xml:space="preserve">The contractor has notified the Provincial Director </t>
  </si>
  <si>
    <t xml:space="preserve">of the Department of Labour in writing of the </t>
  </si>
  <si>
    <t>project.</t>
  </si>
  <si>
    <t>lump sum</t>
  </si>
  <si>
    <t>prov sum</t>
  </si>
  <si>
    <t>appointments of employees and sub-contractors.</t>
  </si>
  <si>
    <t xml:space="preserve">The contractor has made the required initial </t>
  </si>
  <si>
    <t xml:space="preserve">The client has approved the contractor’s Health </t>
  </si>
  <si>
    <t>and Safety Plan.</t>
  </si>
  <si>
    <t xml:space="preserve">The contractor has set up his Health and Safety </t>
  </si>
  <si>
    <t>File.</t>
  </si>
  <si>
    <t>TOTAL OF SCHEDULE OF QUANTITIES</t>
  </si>
  <si>
    <t>Name board as per Drawing details</t>
  </si>
  <si>
    <t>3 culverts = 6 structures</t>
  </si>
  <si>
    <t>Concrete lining for open drains</t>
  </si>
  <si>
    <t xml:space="preserve">Class U2 surface fininsh to cast-in-situ concrete </t>
  </si>
  <si>
    <t>Formwork to cast-in-situ concerete lining for</t>
  </si>
  <si>
    <t>open drains (Class F2 surfaces)</t>
  </si>
  <si>
    <t>and road edges</t>
  </si>
  <si>
    <t>beam at tie-ins to gravel surfaces</t>
  </si>
  <si>
    <t xml:space="preserve">Gravel subbase material </t>
  </si>
  <si>
    <r>
      <t>Area not exceeding 2m</t>
    </r>
    <r>
      <rPr>
        <vertAlign val="superscript"/>
        <sz val="10"/>
        <rFont val="Arial"/>
        <family val="2"/>
      </rPr>
      <t>2</t>
    </r>
  </si>
  <si>
    <t xml:space="preserve">Segmented block paving with 80 mm heavy duty </t>
  </si>
  <si>
    <t>95% of modified AASHTO density for a</t>
  </si>
  <si>
    <t>Without prefabricated floor slabs</t>
  </si>
  <si>
    <t>Welded steel fabric ref.: 617</t>
  </si>
  <si>
    <t>interlocking paving blocks including soil poisoning</t>
  </si>
  <si>
    <t>Concrete class 30/19 including joint sealant</t>
  </si>
  <si>
    <t>on 20mm sand bedding</t>
  </si>
  <si>
    <t>backfill</t>
  </si>
  <si>
    <t xml:space="preserve">Extra over for item 56.05 for cement treated soil </t>
  </si>
  <si>
    <t>B12.01</t>
  </si>
  <si>
    <t>B12.02</t>
  </si>
  <si>
    <t>B12.03</t>
  </si>
  <si>
    <t>B12.04</t>
  </si>
  <si>
    <t>Location of existing services by hand</t>
  </si>
  <si>
    <t>Relocation of water pipes</t>
  </si>
  <si>
    <t>Relocation of fences</t>
  </si>
  <si>
    <t>Sum</t>
  </si>
  <si>
    <t>Brickwork</t>
  </si>
  <si>
    <t>a)</t>
  </si>
  <si>
    <t xml:space="preserve">b) </t>
  </si>
  <si>
    <t>115 mm thick</t>
  </si>
  <si>
    <t>230 mm thick</t>
  </si>
  <si>
    <t>Relocation of underground cables</t>
  </si>
  <si>
    <t>B12.05</t>
  </si>
  <si>
    <t>Earthworks for temporary deviation:</t>
  </si>
  <si>
    <t xml:space="preserve">Cut to Spoil of topsoil and unsuitable material and </t>
  </si>
  <si>
    <t xml:space="preserve">Topsoil in windrows alongside the road and work area </t>
  </si>
  <si>
    <t>and stockpile at borrow pits</t>
  </si>
  <si>
    <t>Excavation of Banks and Dykes</t>
  </si>
  <si>
    <t>B33.20</t>
  </si>
  <si>
    <t>Fill from commercial sources</t>
  </si>
  <si>
    <t>Pioneer layer (Dump Rock)</t>
  </si>
  <si>
    <r>
      <t xml:space="preserve">penetration grade bitumen) </t>
    </r>
    <r>
      <rPr>
        <sz val="10"/>
        <rFont val="Arial"/>
        <family val="2"/>
      </rPr>
      <t>(on road with)</t>
    </r>
  </si>
  <si>
    <r>
      <t xml:space="preserve">penetration grade bitumen) </t>
    </r>
    <r>
      <rPr>
        <sz val="10"/>
        <rFont val="Arial"/>
        <family val="2"/>
      </rPr>
      <t>(on sidewalks)</t>
    </r>
  </si>
  <si>
    <t>Relocation of sewer pipes</t>
  </si>
  <si>
    <t>450mm, 100D storm water pipe with og joints</t>
  </si>
  <si>
    <t xml:space="preserve">catchpits, manholes, culvert top and bottom slabs </t>
  </si>
  <si>
    <t>Figure 7 barrier kerb at road edges</t>
  </si>
  <si>
    <t>Mini Kerb barrier kerb at road edges</t>
  </si>
  <si>
    <t xml:space="preserve">Constructed from type G2 material obtained from </t>
  </si>
  <si>
    <t>Suitable borrow pit is less than 5km away from the site</t>
  </si>
  <si>
    <t>Welded steel fabric ref.: MR500</t>
  </si>
  <si>
    <t>750mm pipe (All Classes)</t>
  </si>
  <si>
    <t>berm</t>
  </si>
  <si>
    <t>Backfilling existing eroded side drains and earth</t>
  </si>
  <si>
    <t xml:space="preserve">SUMMARY OF SCHEDULE OF QUANTITIES </t>
  </si>
  <si>
    <t>B14.07</t>
  </si>
  <si>
    <t>Provisional sum for providing rented housing or</t>
  </si>
  <si>
    <t>Prov Sum</t>
  </si>
  <si>
    <t>accommodation for Engineer's personnel</t>
  </si>
  <si>
    <t>BILLED</t>
  </si>
  <si>
    <t>33/16.02</t>
  </si>
  <si>
    <t xml:space="preserve">overhaul) </t>
  </si>
  <si>
    <t xml:space="preserve">Overhaul on material hauled in excess of 1,0 km (ordinary  </t>
  </si>
  <si>
    <t>34/16.02</t>
  </si>
  <si>
    <t>Overhaul on material hauled in excess of 1,0 km (ordinary</t>
  </si>
  <si>
    <t>overhaul)</t>
  </si>
  <si>
    <t>Tack coat 30% stable grade emulsion</t>
  </si>
  <si>
    <r>
      <t xml:space="preserve">MC-30 cut back bitumen @ 1.2 </t>
    </r>
    <r>
      <rPr>
        <sz val="10"/>
        <rFont val="Tahoma"/>
        <family val="2"/>
      </rPr>
      <t>ℓ</t>
    </r>
    <r>
      <rPr>
        <sz val="10"/>
        <rFont val="Arial"/>
        <family val="2"/>
      </rPr>
      <t>/m² application</t>
    </r>
  </si>
  <si>
    <t>Gravel gravel selected layer including shoulders</t>
  </si>
  <si>
    <t>existing structures demolished and removed to spoil,</t>
  </si>
  <si>
    <t>Concrete class 30/19 in 300 mm x 200 mm edge</t>
  </si>
  <si>
    <t>ADD VALUE-ADDED TAX (VAT) (The tenderer shall add 15% of the subtotal for VAT)</t>
  </si>
  <si>
    <t>Filter sand</t>
  </si>
  <si>
    <t>following depthe ranges below the surface</t>
  </si>
  <si>
    <t>0m up to 1.5m</t>
  </si>
  <si>
    <t>Exceeding 1.5m up to 3m</t>
  </si>
  <si>
    <t>Extra over sub item 21.01 (a)  for excavation in</t>
  </si>
  <si>
    <t>hard material irrespective of depth</t>
  </si>
  <si>
    <t>23.04-LI</t>
  </si>
  <si>
    <t>Steel reinforcement</t>
  </si>
  <si>
    <t>committee members</t>
  </si>
  <si>
    <t>Stipend for Project Steering Committee</t>
  </si>
  <si>
    <t>(i) 220/250 volt power points</t>
  </si>
  <si>
    <t>(ii) Double 80 watt flourescent light fittings complete with ballast and tubes</t>
  </si>
  <si>
    <t>(iii) Fire extinguishers, 9.0kg, all purpose dry powder type, complete, mounted on wall with brackets</t>
  </si>
  <si>
    <t>(iv) Steel filing cabinets with draws</t>
  </si>
  <si>
    <t>(v) Bookcases</t>
  </si>
  <si>
    <t>(c) Items measured by number</t>
  </si>
  <si>
    <t>900 x 600 x 175S</t>
  </si>
  <si>
    <t>1500 x 1500 x 175S</t>
  </si>
  <si>
    <t>600 x 450 x 175S</t>
  </si>
  <si>
    <t xml:space="preserve">Asphalt surfacing (25 mm thick with 80/100 </t>
  </si>
  <si>
    <t>TENDER</t>
  </si>
  <si>
    <t xml:space="preserve">TENDER </t>
  </si>
  <si>
    <t>LIC</t>
  </si>
  <si>
    <t>TENDER AMOUNT</t>
  </si>
  <si>
    <t>Figure 7a barrier kerb at road edges</t>
  </si>
  <si>
    <t>Transition kerbs</t>
  </si>
  <si>
    <t>160mm external dia perforated and slotted</t>
  </si>
  <si>
    <t>Using filter sand bedding material</t>
  </si>
  <si>
    <t>RELOCATION OF SERVICES</t>
  </si>
  <si>
    <t>G5 material compacted to 98% of modified</t>
  </si>
  <si>
    <t>compacted layer thickness of 200mm</t>
  </si>
  <si>
    <t>G5 gravel material (Borrowed from cut)</t>
  </si>
  <si>
    <t xml:space="preserve">G5 gravel material stabilised to C3 </t>
  </si>
  <si>
    <t>(Commercially sourced)</t>
  </si>
  <si>
    <t>SubBase layer</t>
  </si>
  <si>
    <t>150mm G5 Material to C3 Material</t>
  </si>
  <si>
    <t xml:space="preserve"> STONE PITCHING </t>
  </si>
  <si>
    <t>Welded steel fabric Ref MR245 Mesh</t>
  </si>
  <si>
    <t>(OBTAINED FROM COMMERCIAL SOURCES)</t>
  </si>
  <si>
    <t>G5 material stabilised to C3</t>
  </si>
  <si>
    <t>Loffelstein Retaini Wall refurbishment</t>
  </si>
  <si>
    <t>SUBTOTAL A = (SECTION A + SECTION B + SECTION C)</t>
  </si>
  <si>
    <t>Summary of the Schedule of  Quantities</t>
  </si>
  <si>
    <t>SCHEDULE C : ROAD CONSTRUCTION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</si>
</sst>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64" formatCode="_ &quot;R&quot;\ * #,##0.00_ ;_ &quot;R&quot;\ * \-#,##0.00_ ;_ &quot;R&quot;\ * &quot;-&quot;??_ ;_ @_ "/>
    <numFmt numFmtId="165" formatCode="_ * #,##0.00_ ;_ * \-#,##0.00_ ;_ * &quot;-&quot;??_ ;_ @_ "/>
    <numFmt numFmtId="166" formatCode="#,##0.0"/>
    <numFmt numFmtId="167" formatCode="#,##0.000"/>
    <numFmt numFmtId="168" formatCode="&quot;R&quot;\ #,##0.00"/>
    <numFmt numFmtId="169" formatCode="0.0"/>
    <numFmt numFmtId="170" formatCode="0.000"/>
    <numFmt numFmtId="171" formatCode="&quot;R&quot;\ #,##0"/>
    <numFmt numFmtId="172" formatCode="0.000000"/>
    <numFmt numFmtId="173" formatCode="0_)"/>
  </numFmts>
  <fonts count="37" x14ac:knownFonts="1">
    <font>
      <sz val="12"/>
      <name val="Arial"/>
    </font>
    <font>
      <b/>
      <sz val="12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i/>
      <u/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u/>
      <sz val="10"/>
      <name val="Arial"/>
      <family val="2"/>
    </font>
    <font>
      <strike/>
      <sz val="10"/>
      <name val="Arial"/>
      <family val="2"/>
    </font>
    <font>
      <sz val="9"/>
      <name val="Arial"/>
      <family val="2"/>
    </font>
    <font>
      <sz val="12"/>
      <name val="Arial"/>
      <family val="2"/>
    </font>
    <font>
      <sz val="10"/>
      <name val="Times New Roman"/>
      <family val="1"/>
    </font>
    <font>
      <vertAlign val="superscript"/>
      <sz val="10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b/>
      <sz val="10"/>
      <color theme="1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12"/>
      <color rgb="FF0070C0"/>
      <name val="Arial"/>
      <family val="2"/>
    </font>
    <font>
      <sz val="10"/>
      <color rgb="FF0070C0"/>
      <name val="Arial"/>
      <family val="2"/>
    </font>
    <font>
      <sz val="10"/>
      <color rgb="FF00B0F0"/>
      <name val="Arial"/>
      <family val="2"/>
    </font>
    <font>
      <b/>
      <i/>
      <sz val="10"/>
      <name val="Arial"/>
      <family val="2"/>
    </font>
    <font>
      <sz val="10"/>
      <name val="Tahoma"/>
      <family val="2"/>
    </font>
    <font>
      <sz val="9"/>
      <name val="Tahoma"/>
      <family val="2"/>
    </font>
    <font>
      <i/>
      <u/>
      <sz val="10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theme="1"/>
      <name val="Arial"/>
      <family val="2"/>
    </font>
    <font>
      <sz val="20"/>
      <color theme="7" tint="-0.499984740745262"/>
      <name val="Arial"/>
      <family val="2"/>
    </font>
    <font>
      <sz val="10"/>
      <color theme="7" tint="-0.499984740745262"/>
      <name val="Arial"/>
      <family val="2"/>
    </font>
    <font>
      <sz val="12"/>
      <color theme="7" tint="-0.499984740745262"/>
      <name val="Arial"/>
      <family val="2"/>
    </font>
    <font>
      <sz val="16"/>
      <name val="Arial"/>
      <family val="2"/>
    </font>
    <font>
      <b/>
      <sz val="1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</fills>
  <borders count="42">
    <border>
      <left/>
      <right/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rgb="FF0070C0"/>
      </bottom>
      <diagonal/>
    </border>
    <border>
      <left/>
      <right/>
      <top style="thin">
        <color rgb="FF0070C0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theme="1" tint="0.499984740745262"/>
      </left>
      <right/>
      <top style="medium">
        <color theme="1" tint="0.499984740745262"/>
      </top>
      <bottom style="thin">
        <color theme="1" tint="0.499984740745262"/>
      </bottom>
      <diagonal/>
    </border>
    <border>
      <left/>
      <right/>
      <top style="medium">
        <color theme="1" tint="0.499984740745262"/>
      </top>
      <bottom style="thin">
        <color theme="1" tint="0.499984740745262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 style="thin">
        <color theme="1" tint="0.499984740745262"/>
      </bottom>
      <diagonal/>
    </border>
  </borders>
  <cellStyleXfs count="23">
    <xf numFmtId="0" fontId="0" fillId="0" borderId="0"/>
    <xf numFmtId="4" fontId="2" fillId="0" borderId="1" applyProtection="0"/>
    <xf numFmtId="3" fontId="2" fillId="0" borderId="2" applyProtection="0"/>
    <xf numFmtId="166" fontId="2" fillId="0" borderId="1" applyProtection="0"/>
    <xf numFmtId="4" fontId="3" fillId="0" borderId="1" applyProtection="0"/>
    <xf numFmtId="167" fontId="2" fillId="0" borderId="1" applyProtection="0"/>
    <xf numFmtId="168" fontId="2" fillId="0" borderId="1" applyProtection="0">
      <alignment horizontal="right"/>
    </xf>
    <xf numFmtId="0" fontId="13" fillId="0" borderId="0" applyProtection="0"/>
    <xf numFmtId="2" fontId="13" fillId="0" borderId="0" applyProtection="0"/>
    <xf numFmtId="0" fontId="3" fillId="0" borderId="0" applyNumberFormat="0" applyFont="0" applyFill="0" applyBorder="0" applyAlignment="0" applyProtection="0">
      <protection locked="0"/>
    </xf>
    <xf numFmtId="0" fontId="1" fillId="0" borderId="0" applyProtection="0"/>
    <xf numFmtId="0" fontId="4" fillId="0" borderId="2"/>
    <xf numFmtId="9" fontId="2" fillId="0" borderId="1" applyProtection="0">
      <alignment horizontal="right"/>
    </xf>
    <xf numFmtId="0" fontId="13" fillId="0" borderId="3" applyProtection="0"/>
    <xf numFmtId="0" fontId="7" fillId="0" borderId="0"/>
    <xf numFmtId="4" fontId="2" fillId="0" borderId="1" applyProtection="0"/>
    <xf numFmtId="0" fontId="29" fillId="0" borderId="0"/>
    <xf numFmtId="165" fontId="2" fillId="0" borderId="0" applyFont="0" applyFill="0" applyBorder="0" applyAlignment="0" applyProtection="0"/>
    <xf numFmtId="0" fontId="2" fillId="0" borderId="0"/>
    <xf numFmtId="0" fontId="30" fillId="0" borderId="0" applyNumberFormat="0" applyFill="0" applyBorder="0" applyAlignment="0" applyProtection="0">
      <alignment vertical="top"/>
      <protection locked="0"/>
    </xf>
    <xf numFmtId="0" fontId="2" fillId="0" borderId="0"/>
    <xf numFmtId="173" fontId="2" fillId="0" borderId="0" applyFont="0" applyFill="0" applyBorder="0" applyAlignment="0" applyProtection="0"/>
    <xf numFmtId="10" fontId="2" fillId="0" borderId="0"/>
  </cellStyleXfs>
  <cellXfs count="516">
    <xf numFmtId="0" fontId="0" fillId="0" borderId="0" xfId="0" applyProtection="1">
      <protection locked="0"/>
    </xf>
    <xf numFmtId="0" fontId="5" fillId="0" borderId="0" xfId="0" applyFont="1" applyProtection="1">
      <protection locked="0"/>
    </xf>
    <xf numFmtId="0" fontId="7" fillId="0" borderId="0" xfId="0" applyFo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4" fontId="5" fillId="0" borderId="0" xfId="0" applyNumberFormat="1" applyFont="1" applyAlignment="1" applyProtection="1">
      <alignment horizontal="right"/>
      <protection locked="0"/>
    </xf>
    <xf numFmtId="4" fontId="5" fillId="0" borderId="0" xfId="0" applyNumberFormat="1" applyFont="1" applyProtection="1">
      <protection locked="0"/>
    </xf>
    <xf numFmtId="0" fontId="5" fillId="0" borderId="0" xfId="0" applyFont="1"/>
    <xf numFmtId="4" fontId="5" fillId="0" borderId="0" xfId="0" applyNumberFormat="1" applyFont="1" applyAlignment="1" applyProtection="1">
      <alignment horizontal="center"/>
      <protection locked="0"/>
    </xf>
    <xf numFmtId="3" fontId="5" fillId="0" borderId="0" xfId="0" applyNumberFormat="1" applyFont="1" applyProtection="1">
      <protection locked="0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1" fontId="5" fillId="0" borderId="0" xfId="0" applyNumberFormat="1" applyFont="1" applyAlignment="1" applyProtection="1">
      <alignment horizontal="center"/>
      <protection locked="0"/>
    </xf>
    <xf numFmtId="3" fontId="5" fillId="0" borderId="0" xfId="0" applyNumberFormat="1" applyFont="1" applyAlignment="1" applyProtection="1">
      <alignment horizontal="center"/>
      <protection locked="0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12" fillId="0" borderId="7" xfId="0" applyFont="1" applyBorder="1" applyAlignment="1">
      <alignment horizontal="left" vertical="center"/>
    </xf>
    <xf numFmtId="0" fontId="12" fillId="0" borderId="0" xfId="0" applyFont="1" applyAlignment="1" applyProtection="1">
      <alignment vertical="center"/>
      <protection locked="0"/>
    </xf>
    <xf numFmtId="0" fontId="16" fillId="0" borderId="7" xfId="0" applyFont="1" applyBorder="1" applyAlignment="1">
      <alignment horizontal="left" vertical="center"/>
    </xf>
    <xf numFmtId="0" fontId="10" fillId="0" borderId="0" xfId="0" applyFont="1" applyAlignment="1" applyProtection="1">
      <alignment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3" fontId="5" fillId="0" borderId="0" xfId="0" applyNumberFormat="1" applyFont="1" applyAlignment="1" applyProtection="1">
      <alignment horizontal="center" vertical="center"/>
      <protection locked="0"/>
    </xf>
    <xf numFmtId="4" fontId="5" fillId="0" borderId="0" xfId="0" applyNumberFormat="1" applyFont="1" applyAlignment="1" applyProtection="1">
      <alignment vertical="center"/>
      <protection locked="0"/>
    </xf>
    <xf numFmtId="4" fontId="6" fillId="0" borderId="0" xfId="0" applyNumberFormat="1" applyFont="1" applyAlignment="1" applyProtection="1">
      <alignment horizontal="right" vertical="center"/>
      <protection locked="0"/>
    </xf>
    <xf numFmtId="0" fontId="6" fillId="0" borderId="4" xfId="0" applyFont="1" applyBorder="1" applyAlignment="1" applyProtection="1">
      <alignment vertical="center"/>
      <protection locked="0"/>
    </xf>
    <xf numFmtId="0" fontId="5" fillId="0" borderId="4" xfId="0" applyFont="1" applyBorder="1" applyAlignment="1" applyProtection="1">
      <alignment vertical="center"/>
      <protection locked="0"/>
    </xf>
    <xf numFmtId="0" fontId="5" fillId="0" borderId="4" xfId="0" applyFont="1" applyBorder="1" applyAlignment="1" applyProtection="1">
      <alignment horizontal="center" vertical="center"/>
      <protection locked="0"/>
    </xf>
    <xf numFmtId="3" fontId="5" fillId="0" borderId="4" xfId="0" applyNumberFormat="1" applyFont="1" applyBorder="1" applyAlignment="1" applyProtection="1">
      <alignment horizontal="center" vertical="center"/>
      <protection locked="0"/>
    </xf>
    <xf numFmtId="4" fontId="5" fillId="0" borderId="4" xfId="0" applyNumberFormat="1" applyFont="1" applyBorder="1" applyAlignment="1" applyProtection="1">
      <alignment vertical="center"/>
      <protection locked="0"/>
    </xf>
    <xf numFmtId="4" fontId="6" fillId="0" borderId="4" xfId="0" applyNumberFormat="1" applyFont="1" applyBorder="1" applyAlignment="1" applyProtection="1">
      <alignment vertical="center"/>
      <protection locked="0"/>
    </xf>
    <xf numFmtId="0" fontId="5" fillId="0" borderId="8" xfId="0" applyFont="1" applyBorder="1" applyAlignment="1" applyProtection="1">
      <alignment horizontal="center" vertical="center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center" vertical="center"/>
      <protection locked="0"/>
    </xf>
    <xf numFmtId="4" fontId="5" fillId="0" borderId="8" xfId="0" applyNumberFormat="1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6" fillId="0" borderId="7" xfId="0" applyFont="1" applyBorder="1" applyAlignment="1" applyProtection="1">
      <alignment horizontal="centerContinuous" vertical="center"/>
      <protection locked="0"/>
    </xf>
    <xf numFmtId="0" fontId="6" fillId="0" borderId="0" xfId="0" applyFont="1" applyAlignment="1" applyProtection="1">
      <alignment horizontal="centerContinuous" vertical="center"/>
      <protection locked="0"/>
    </xf>
    <xf numFmtId="0" fontId="6" fillId="0" borderId="12" xfId="0" applyFont="1" applyBorder="1" applyAlignment="1" applyProtection="1">
      <alignment horizontal="centerContinuous" vertical="center"/>
      <protection locked="0"/>
    </xf>
    <xf numFmtId="3" fontId="6" fillId="0" borderId="6" xfId="0" applyNumberFormat="1" applyFont="1" applyBorder="1" applyAlignment="1" applyProtection="1">
      <alignment horizontal="center" vertical="center"/>
      <protection locked="0"/>
    </xf>
    <xf numFmtId="4" fontId="6" fillId="0" borderId="6" xfId="0" applyNumberFormat="1" applyFont="1" applyBorder="1" applyAlignment="1" applyProtection="1">
      <alignment horizontal="center" vertical="center"/>
      <protection locked="0"/>
    </xf>
    <xf numFmtId="0" fontId="6" fillId="0" borderId="7" xfId="0" applyFont="1" applyBorder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5" fillId="0" borderId="12" xfId="0" applyFont="1" applyBorder="1" applyAlignment="1" applyProtection="1">
      <alignment horizontal="center" vertical="center"/>
      <protection locked="0"/>
    </xf>
    <xf numFmtId="0" fontId="5" fillId="0" borderId="6" xfId="0" applyFont="1" applyBorder="1" applyAlignment="1" applyProtection="1">
      <alignment horizontal="center" vertical="center"/>
      <protection locked="0"/>
    </xf>
    <xf numFmtId="3" fontId="5" fillId="0" borderId="6" xfId="0" applyNumberFormat="1" applyFont="1" applyBorder="1" applyAlignment="1" applyProtection="1">
      <alignment horizontal="center" vertical="center"/>
      <protection locked="0"/>
    </xf>
    <xf numFmtId="4" fontId="5" fillId="0" borderId="6" xfId="0" applyNumberFormat="1" applyFont="1" applyBorder="1" applyAlignment="1" applyProtection="1">
      <alignment horizontal="center" vertical="center"/>
      <protection locked="0"/>
    </xf>
    <xf numFmtId="0" fontId="5" fillId="0" borderId="9" xfId="0" applyFont="1" applyBorder="1" applyAlignment="1" applyProtection="1">
      <alignment horizontal="center" vertical="center"/>
      <protection locked="0"/>
    </xf>
    <xf numFmtId="0" fontId="5" fillId="0" borderId="13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center" vertical="center"/>
      <protection locked="0"/>
    </xf>
    <xf numFmtId="3" fontId="5" fillId="0" borderId="9" xfId="0" applyNumberFormat="1" applyFont="1" applyBorder="1" applyAlignment="1" applyProtection="1">
      <alignment horizontal="center" vertical="center"/>
      <protection locked="0"/>
    </xf>
    <xf numFmtId="4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vertical="center"/>
      <protection locked="0"/>
    </xf>
    <xf numFmtId="0" fontId="5" fillId="0" borderId="10" xfId="0" applyFont="1" applyBorder="1" applyAlignment="1" applyProtection="1">
      <alignment vertical="center"/>
      <protection locked="0"/>
    </xf>
    <xf numFmtId="0" fontId="5" fillId="0" borderId="5" xfId="0" applyFont="1" applyBorder="1" applyAlignment="1" applyProtection="1">
      <alignment vertical="center"/>
      <protection locked="0"/>
    </xf>
    <xf numFmtId="0" fontId="5" fillId="0" borderId="11" xfId="0" applyFont="1" applyBorder="1" applyAlignment="1" applyProtection="1">
      <alignment vertical="center"/>
      <protection locked="0"/>
    </xf>
    <xf numFmtId="4" fontId="5" fillId="0" borderId="8" xfId="0" applyNumberFormat="1" applyFont="1" applyBorder="1" applyAlignment="1" applyProtection="1">
      <alignment vertical="center"/>
      <protection locked="0"/>
    </xf>
    <xf numFmtId="4" fontId="5" fillId="0" borderId="6" xfId="2" applyNumberFormat="1" applyFont="1" applyBorder="1" applyAlignment="1">
      <alignment vertical="center"/>
    </xf>
    <xf numFmtId="0" fontId="5" fillId="0" borderId="6" xfId="0" applyFont="1" applyBorder="1" applyAlignment="1" applyProtection="1">
      <alignment vertical="center"/>
      <protection locked="0"/>
    </xf>
    <xf numFmtId="0" fontId="8" fillId="0" borderId="7" xfId="0" applyFont="1" applyBorder="1" applyAlignment="1" applyProtection="1">
      <alignment vertical="center"/>
      <protection locked="0"/>
    </xf>
    <xf numFmtId="0" fontId="5" fillId="0" borderId="12" xfId="0" applyFont="1" applyBorder="1" applyAlignment="1" applyProtection="1">
      <alignment vertical="center"/>
      <protection locked="0"/>
    </xf>
    <xf numFmtId="0" fontId="5" fillId="0" borderId="7" xfId="0" applyFont="1" applyBorder="1" applyAlignment="1" applyProtection="1">
      <alignment vertical="center"/>
      <protection locked="0"/>
    </xf>
    <xf numFmtId="0" fontId="6" fillId="0" borderId="6" xfId="0" applyFont="1" applyBorder="1" applyAlignment="1" applyProtection="1">
      <alignment vertical="center"/>
      <protection locked="0"/>
    </xf>
    <xf numFmtId="0" fontId="6" fillId="0" borderId="7" xfId="0" applyFont="1" applyBorder="1" applyAlignment="1" applyProtection="1">
      <alignment vertical="center"/>
      <protection locked="0"/>
    </xf>
    <xf numFmtId="0" fontId="6" fillId="0" borderId="12" xfId="0" applyFont="1" applyBorder="1" applyAlignment="1" applyProtection="1">
      <alignment vertical="center"/>
      <protection locked="0"/>
    </xf>
    <xf numFmtId="0" fontId="2" fillId="0" borderId="6" xfId="0" applyFont="1" applyBorder="1" applyAlignment="1" applyProtection="1">
      <alignment horizontal="center" vertical="center"/>
      <protection locked="0"/>
    </xf>
    <xf numFmtId="168" fontId="12" fillId="0" borderId="7" xfId="6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vertical="center"/>
      <protection locked="0"/>
    </xf>
    <xf numFmtId="3" fontId="5" fillId="0" borderId="7" xfId="6" quotePrefix="1" applyNumberFormat="1" applyFont="1" applyBorder="1" applyAlignment="1" applyProtection="1">
      <alignment horizontal="center" vertical="center"/>
      <protection locked="0"/>
    </xf>
    <xf numFmtId="4" fontId="5" fillId="0" borderId="6" xfId="0" applyNumberFormat="1" applyFont="1" applyBorder="1" applyAlignment="1" applyProtection="1">
      <alignment horizontal="right" vertical="center"/>
      <protection locked="0"/>
    </xf>
    <xf numFmtId="168" fontId="5" fillId="0" borderId="7" xfId="0" applyNumberFormat="1" applyFont="1" applyBorder="1" applyAlignment="1" applyProtection="1">
      <alignment horizontal="center" vertical="center"/>
      <protection locked="0"/>
    </xf>
    <xf numFmtId="9" fontId="2" fillId="0" borderId="6" xfId="12" applyBorder="1" applyAlignment="1" applyProtection="1">
      <alignment horizontal="right" vertical="center"/>
      <protection locked="0"/>
    </xf>
    <xf numFmtId="0" fontId="5" fillId="0" borderId="6" xfId="0" applyFont="1" applyBorder="1" applyAlignment="1" applyProtection="1">
      <alignment horizontal="centerContinuous" vertical="center"/>
      <protection locked="0"/>
    </xf>
    <xf numFmtId="4" fontId="5" fillId="0" borderId="6" xfId="1" applyFont="1" applyBorder="1" applyAlignment="1" applyProtection="1">
      <alignment vertical="center"/>
      <protection locked="0"/>
    </xf>
    <xf numFmtId="0" fontId="2" fillId="0" borderId="7" xfId="0" applyFont="1" applyBorder="1" applyAlignment="1" applyProtection="1">
      <alignment vertical="center"/>
      <protection locked="0"/>
    </xf>
    <xf numFmtId="1" fontId="5" fillId="0" borderId="6" xfId="2" applyNumberFormat="1" applyFont="1" applyBorder="1" applyAlignment="1" applyProtection="1">
      <alignment horizontal="center" vertical="center"/>
      <protection locked="0"/>
    </xf>
    <xf numFmtId="0" fontId="5" fillId="0" borderId="9" xfId="0" applyFont="1" applyBorder="1" applyAlignment="1" applyProtection="1">
      <alignment vertical="center"/>
      <protection locked="0"/>
    </xf>
    <xf numFmtId="0" fontId="5" fillId="0" borderId="13" xfId="0" applyFont="1" applyBorder="1" applyAlignment="1" applyProtection="1">
      <alignment vertical="center"/>
      <protection locked="0"/>
    </xf>
    <xf numFmtId="0" fontId="5" fillId="0" borderId="14" xfId="0" applyFont="1" applyBorder="1" applyAlignment="1" applyProtection="1">
      <alignment vertical="center"/>
      <protection locked="0"/>
    </xf>
    <xf numFmtId="4" fontId="5" fillId="0" borderId="5" xfId="0" applyNumberFormat="1" applyFont="1" applyBorder="1" applyAlignment="1" applyProtection="1">
      <alignment horizontal="center" vertical="center"/>
      <protection locked="0"/>
    </xf>
    <xf numFmtId="4" fontId="5" fillId="0" borderId="11" xfId="0" applyNumberFormat="1" applyFont="1" applyBorder="1" applyAlignment="1" applyProtection="1">
      <alignment vertical="center"/>
      <protection locked="0"/>
    </xf>
    <xf numFmtId="4" fontId="5" fillId="0" borderId="0" xfId="0" applyNumberFormat="1" applyFont="1" applyAlignment="1" applyProtection="1">
      <alignment horizontal="center" vertical="center"/>
      <protection locked="0"/>
    </xf>
    <xf numFmtId="4" fontId="5" fillId="0" borderId="12" xfId="0" applyNumberFormat="1" applyFont="1" applyBorder="1" applyAlignment="1" applyProtection="1">
      <alignment vertical="center"/>
      <protection locked="0"/>
    </xf>
    <xf numFmtId="4" fontId="6" fillId="0" borderId="6" xfId="0" applyNumberFormat="1" applyFont="1" applyBorder="1" applyAlignment="1" applyProtection="1">
      <alignment horizontal="right" vertical="center"/>
      <protection locked="0"/>
    </xf>
    <xf numFmtId="4" fontId="5" fillId="0" borderId="4" xfId="0" applyNumberFormat="1" applyFont="1" applyBorder="1" applyAlignment="1" applyProtection="1">
      <alignment horizontal="center" vertical="center"/>
      <protection locked="0"/>
    </xf>
    <xf numFmtId="4" fontId="5" fillId="0" borderId="14" xfId="0" applyNumberFormat="1" applyFont="1" applyBorder="1" applyAlignment="1" applyProtection="1">
      <alignment vertical="center"/>
      <protection locked="0"/>
    </xf>
    <xf numFmtId="2" fontId="5" fillId="0" borderId="0" xfId="0" applyNumberFormat="1" applyFont="1" applyAlignment="1" applyProtection="1">
      <alignment horizontal="right" vertical="center"/>
      <protection locked="0"/>
    </xf>
    <xf numFmtId="0" fontId="7" fillId="0" borderId="0" xfId="0" applyFont="1" applyAlignment="1" applyProtection="1">
      <alignment vertical="center"/>
      <protection locked="0"/>
    </xf>
    <xf numFmtId="4" fontId="5" fillId="0" borderId="0" xfId="0" applyNumberFormat="1" applyFont="1" applyAlignment="1" applyProtection="1">
      <alignment horizontal="right" vertical="center"/>
      <protection locked="0"/>
    </xf>
    <xf numFmtId="0" fontId="6" fillId="0" borderId="8" xfId="0" applyFont="1" applyBorder="1" applyAlignment="1" applyProtection="1">
      <alignment horizontal="center" vertical="center"/>
      <protection locked="0"/>
    </xf>
    <xf numFmtId="0" fontId="6" fillId="0" borderId="10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/>
      <protection locked="0"/>
    </xf>
    <xf numFmtId="0" fontId="6" fillId="0" borderId="11" xfId="0" applyFont="1" applyBorder="1" applyAlignment="1" applyProtection="1">
      <alignment horizontal="center" vertical="center"/>
      <protection locked="0"/>
    </xf>
    <xf numFmtId="2" fontId="6" fillId="0" borderId="8" xfId="0" applyNumberFormat="1" applyFont="1" applyBorder="1" applyAlignment="1" applyProtection="1">
      <alignment horizontal="right" vertical="center"/>
      <protection locked="0"/>
    </xf>
    <xf numFmtId="4" fontId="5" fillId="0" borderId="8" xfId="0" applyNumberFormat="1" applyFont="1" applyBorder="1" applyAlignment="1" applyProtection="1">
      <alignment horizontal="right" vertical="center"/>
      <protection locked="0"/>
    </xf>
    <xf numFmtId="0" fontId="7" fillId="0" borderId="12" xfId="0" applyFont="1" applyBorder="1" applyAlignment="1" applyProtection="1">
      <alignment horizontal="centerContinuous" vertical="center"/>
      <protection locked="0"/>
    </xf>
    <xf numFmtId="2" fontId="6" fillId="0" borderId="6" xfId="0" applyNumberFormat="1" applyFont="1" applyBorder="1" applyAlignment="1" applyProtection="1">
      <alignment horizontal="center" vertical="center"/>
      <protection locked="0"/>
    </xf>
    <xf numFmtId="0" fontId="6" fillId="0" borderId="9" xfId="0" applyFont="1" applyBorder="1" applyAlignment="1" applyProtection="1">
      <alignment horizontal="center" vertical="center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0" fontId="6" fillId="0" borderId="4" xfId="0" applyFont="1" applyBorder="1" applyAlignment="1" applyProtection="1">
      <alignment horizontal="center" vertical="center"/>
      <protection locked="0"/>
    </xf>
    <xf numFmtId="0" fontId="6" fillId="0" borderId="14" xfId="0" applyFont="1" applyBorder="1" applyAlignment="1" applyProtection="1">
      <alignment horizontal="center" vertical="center"/>
      <protection locked="0"/>
    </xf>
    <xf numFmtId="4" fontId="5" fillId="0" borderId="9" xfId="0" applyNumberFormat="1" applyFont="1" applyBorder="1" applyAlignment="1" applyProtection="1">
      <alignment horizontal="right" vertical="center"/>
      <protection locked="0"/>
    </xf>
    <xf numFmtId="2" fontId="5" fillId="0" borderId="8" xfId="0" applyNumberFormat="1" applyFont="1" applyBorder="1" applyAlignment="1" applyProtection="1">
      <alignment horizontal="right" vertical="center"/>
      <protection locked="0"/>
    </xf>
    <xf numFmtId="2" fontId="5" fillId="0" borderId="6" xfId="0" applyNumberFormat="1" applyFont="1" applyBorder="1" applyAlignment="1" applyProtection="1">
      <alignment horizontal="right" vertical="center"/>
      <protection locked="0"/>
    </xf>
    <xf numFmtId="0" fontId="6" fillId="0" borderId="6" xfId="0" applyFont="1" applyBorder="1" applyAlignment="1" applyProtection="1">
      <alignment horizontal="left" vertical="center"/>
      <protection locked="0"/>
    </xf>
    <xf numFmtId="4" fontId="5" fillId="0" borderId="6" xfId="2" applyNumberFormat="1" applyFont="1" applyBorder="1" applyAlignment="1">
      <alignment horizontal="right" vertical="center"/>
    </xf>
    <xf numFmtId="1" fontId="5" fillId="0" borderId="6" xfId="0" applyNumberFormat="1" applyFont="1" applyBorder="1" applyAlignment="1" applyProtection="1">
      <alignment horizontal="center" vertical="center"/>
      <protection locked="0"/>
    </xf>
    <xf numFmtId="3" fontId="5" fillId="0" borderId="6" xfId="2" applyFont="1" applyBorder="1" applyAlignment="1" applyProtection="1">
      <alignment horizontal="right" vertical="center"/>
      <protection locked="0"/>
    </xf>
    <xf numFmtId="3" fontId="5" fillId="0" borderId="6" xfId="2" applyFont="1" applyBorder="1" applyAlignment="1" applyProtection="1">
      <alignment horizontal="center" vertical="center"/>
      <protection locked="0"/>
    </xf>
    <xf numFmtId="2" fontId="5" fillId="0" borderId="6" xfId="0" applyNumberFormat="1" applyFont="1" applyBorder="1" applyAlignment="1" applyProtection="1">
      <alignment horizontal="center" vertical="center"/>
      <protection locked="0"/>
    </xf>
    <xf numFmtId="0" fontId="6" fillId="0" borderId="9" xfId="0" applyFont="1" applyBorder="1" applyAlignment="1" applyProtection="1">
      <alignment vertical="center"/>
      <protection locked="0"/>
    </xf>
    <xf numFmtId="0" fontId="6" fillId="0" borderId="13" xfId="0" applyFont="1" applyBorder="1" applyAlignment="1" applyProtection="1">
      <alignment vertical="center"/>
      <protection locked="0"/>
    </xf>
    <xf numFmtId="2" fontId="5" fillId="0" borderId="9" xfId="0" applyNumberFormat="1" applyFont="1" applyBorder="1" applyAlignment="1" applyProtection="1">
      <alignment horizontal="right" vertical="center"/>
      <protection locked="0"/>
    </xf>
    <xf numFmtId="0" fontId="6" fillId="0" borderId="8" xfId="0" applyFont="1" applyBorder="1" applyAlignment="1" applyProtection="1">
      <alignment vertical="center"/>
      <protection locked="0"/>
    </xf>
    <xf numFmtId="0" fontId="6" fillId="0" borderId="10" xfId="0" applyFont="1" applyBorder="1" applyAlignment="1" applyProtection="1">
      <alignment vertical="center"/>
      <protection locked="0"/>
    </xf>
    <xf numFmtId="0" fontId="6" fillId="0" borderId="5" xfId="0" applyFont="1" applyBorder="1" applyAlignment="1" applyProtection="1">
      <alignment vertical="center"/>
      <protection locked="0"/>
    </xf>
    <xf numFmtId="2" fontId="5" fillId="0" borderId="11" xfId="0" applyNumberFormat="1" applyFont="1" applyBorder="1" applyAlignment="1" applyProtection="1">
      <alignment horizontal="right" vertical="center"/>
      <protection locked="0"/>
    </xf>
    <xf numFmtId="2" fontId="5" fillId="0" borderId="12" xfId="0" applyNumberFormat="1" applyFont="1" applyBorder="1" applyAlignment="1" applyProtection="1">
      <alignment horizontal="right" vertical="center"/>
      <protection locked="0"/>
    </xf>
    <xf numFmtId="2" fontId="5" fillId="0" borderId="14" xfId="0" applyNumberFormat="1" applyFont="1" applyBorder="1" applyAlignment="1" applyProtection="1">
      <alignment horizontal="right" vertical="center"/>
      <protection locked="0"/>
    </xf>
    <xf numFmtId="0" fontId="6" fillId="0" borderId="6" xfId="0" quotePrefix="1" applyFont="1" applyBorder="1" applyAlignment="1" applyProtection="1">
      <alignment vertical="center"/>
      <protection locked="0"/>
    </xf>
    <xf numFmtId="4" fontId="5" fillId="0" borderId="6" xfId="1" applyFont="1" applyBorder="1" applyAlignment="1" applyProtection="1">
      <alignment horizontal="right" vertical="center"/>
      <protection locked="0"/>
    </xf>
    <xf numFmtId="2" fontId="5" fillId="0" borderId="0" xfId="0" applyNumberFormat="1" applyFont="1" applyAlignment="1" applyProtection="1">
      <alignment horizontal="center" vertical="center"/>
      <protection locked="0"/>
    </xf>
    <xf numFmtId="2" fontId="6" fillId="0" borderId="8" xfId="0" applyNumberFormat="1" applyFont="1" applyBorder="1" applyAlignment="1" applyProtection="1">
      <alignment horizontal="center" vertical="center"/>
      <protection locked="0"/>
    </xf>
    <xf numFmtId="2" fontId="6" fillId="0" borderId="9" xfId="0" applyNumberFormat="1" applyFont="1" applyBorder="1" applyAlignment="1" applyProtection="1">
      <alignment horizontal="center" vertical="center"/>
      <protection locked="0"/>
    </xf>
    <xf numFmtId="2" fontId="5" fillId="0" borderId="8" xfId="0" applyNumberFormat="1" applyFont="1" applyBorder="1" applyAlignment="1" applyProtection="1">
      <alignment horizontal="center" vertical="center"/>
      <protection locked="0"/>
    </xf>
    <xf numFmtId="0" fontId="8" fillId="0" borderId="12" xfId="0" applyFont="1" applyBorder="1" applyAlignment="1" applyProtection="1">
      <alignment vertical="center"/>
      <protection locked="0"/>
    </xf>
    <xf numFmtId="4" fontId="5" fillId="0" borderId="6" xfId="2" applyNumberFormat="1" applyFont="1" applyBorder="1" applyAlignment="1" applyProtection="1">
      <alignment horizontal="center" vertical="center"/>
      <protection locked="0"/>
    </xf>
    <xf numFmtId="2" fontId="5" fillId="0" borderId="9" xfId="0" applyNumberFormat="1" applyFont="1" applyBorder="1" applyAlignment="1" applyProtection="1">
      <alignment horizontal="center" vertical="center"/>
      <protection locked="0"/>
    </xf>
    <xf numFmtId="2" fontId="5" fillId="0" borderId="5" xfId="0" applyNumberFormat="1" applyFont="1" applyBorder="1" applyAlignment="1" applyProtection="1">
      <alignment horizontal="center" vertical="center"/>
      <protection locked="0"/>
    </xf>
    <xf numFmtId="2" fontId="5" fillId="0" borderId="4" xfId="0" applyNumberFormat="1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12" xfId="0" applyBorder="1" applyAlignment="1" applyProtection="1">
      <alignment horizontal="centerContinuous" vertical="center"/>
      <protection locked="0"/>
    </xf>
    <xf numFmtId="0" fontId="14" fillId="0" borderId="12" xfId="0" applyFont="1" applyBorder="1" applyAlignment="1" applyProtection="1">
      <alignment vertical="center"/>
      <protection locked="0"/>
    </xf>
    <xf numFmtId="0" fontId="14" fillId="0" borderId="0" xfId="0" applyFont="1" applyAlignment="1" applyProtection="1">
      <alignment vertical="center"/>
      <protection locked="0"/>
    </xf>
    <xf numFmtId="0" fontId="0" fillId="0" borderId="12" xfId="0" applyBorder="1" applyAlignment="1">
      <alignment vertical="center"/>
    </xf>
    <xf numFmtId="4" fontId="2" fillId="0" borderId="6" xfId="2" applyNumberFormat="1" applyBorder="1" applyAlignment="1">
      <alignment horizontal="right" vertical="center"/>
    </xf>
    <xf numFmtId="0" fontId="7" fillId="0" borderId="6" xfId="0" applyFont="1" applyBorder="1" applyAlignment="1" applyProtection="1">
      <alignment vertical="center"/>
      <protection locked="0"/>
    </xf>
    <xf numFmtId="0" fontId="7" fillId="0" borderId="12" xfId="0" applyFont="1" applyBorder="1" applyAlignment="1">
      <alignment vertical="center"/>
    </xf>
    <xf numFmtId="4" fontId="5" fillId="0" borderId="8" xfId="2" applyNumberFormat="1" applyFont="1" applyBorder="1" applyAlignment="1">
      <alignment vertical="center"/>
    </xf>
    <xf numFmtId="1" fontId="5" fillId="0" borderId="0" xfId="0" applyNumberFormat="1" applyFont="1" applyAlignment="1" applyProtection="1">
      <alignment horizontal="center" vertical="center"/>
      <protection locked="0"/>
    </xf>
    <xf numFmtId="2" fontId="5" fillId="0" borderId="0" xfId="0" applyNumberFormat="1" applyFont="1" applyAlignment="1" applyProtection="1">
      <alignment vertical="center"/>
      <protection locked="0"/>
    </xf>
    <xf numFmtId="1" fontId="6" fillId="0" borderId="8" xfId="0" applyNumberFormat="1" applyFont="1" applyBorder="1" applyAlignment="1" applyProtection="1">
      <alignment horizontal="center" vertical="center"/>
      <protection locked="0"/>
    </xf>
    <xf numFmtId="1" fontId="6" fillId="0" borderId="6" xfId="0" applyNumberFormat="1" applyFont="1" applyBorder="1" applyAlignment="1" applyProtection="1">
      <alignment horizontal="center" vertical="center"/>
      <protection locked="0"/>
    </xf>
    <xf numFmtId="1" fontId="5" fillId="0" borderId="8" xfId="0" applyNumberFormat="1" applyFont="1" applyBorder="1" applyAlignment="1" applyProtection="1">
      <alignment horizontal="center" vertical="center"/>
      <protection locked="0"/>
    </xf>
    <xf numFmtId="2" fontId="5" fillId="0" borderId="8" xfId="0" applyNumberFormat="1" applyFont="1" applyBorder="1" applyAlignment="1" applyProtection="1">
      <alignment vertical="center"/>
      <protection locked="0"/>
    </xf>
    <xf numFmtId="2" fontId="5" fillId="0" borderId="6" xfId="0" applyNumberFormat="1" applyFont="1" applyBorder="1" applyAlignment="1" applyProtection="1">
      <alignment vertical="center"/>
      <protection locked="0"/>
    </xf>
    <xf numFmtId="1" fontId="5" fillId="0" borderId="5" xfId="2" applyNumberFormat="1" applyFont="1" applyBorder="1" applyAlignment="1" applyProtection="1">
      <alignment horizontal="center" vertical="center"/>
      <protection locked="0"/>
    </xf>
    <xf numFmtId="2" fontId="5" fillId="0" borderId="11" xfId="0" applyNumberFormat="1" applyFont="1" applyBorder="1" applyAlignment="1" applyProtection="1">
      <alignment vertical="center"/>
      <protection locked="0"/>
    </xf>
    <xf numFmtId="0" fontId="6" fillId="0" borderId="0" xfId="0" quotePrefix="1" applyFont="1" applyAlignment="1" applyProtection="1">
      <alignment vertical="center"/>
      <protection locked="0"/>
    </xf>
    <xf numFmtId="1" fontId="5" fillId="0" borderId="4" xfId="2" applyNumberFormat="1" applyFont="1" applyBorder="1" applyAlignment="1" applyProtection="1">
      <alignment horizontal="center" vertical="center"/>
      <protection locked="0"/>
    </xf>
    <xf numFmtId="4" fontId="5" fillId="0" borderId="14" xfId="0" applyNumberFormat="1" applyFont="1" applyBorder="1" applyAlignment="1" applyProtection="1">
      <alignment horizontal="right" vertical="center"/>
      <protection locked="0"/>
    </xf>
    <xf numFmtId="1" fontId="6" fillId="0" borderId="9" xfId="0" applyNumberFormat="1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left" vertical="center"/>
      <protection locked="0"/>
    </xf>
    <xf numFmtId="0" fontId="5" fillId="0" borderId="9" xfId="0" applyFont="1" applyBorder="1" applyAlignment="1" applyProtection="1">
      <alignment horizontal="left" vertical="center"/>
      <protection locked="0"/>
    </xf>
    <xf numFmtId="0" fontId="6" fillId="0" borderId="6" xfId="0" quotePrefix="1" applyFont="1" applyBorder="1" applyAlignment="1" applyProtection="1">
      <alignment horizontal="left" vertical="center"/>
      <protection locked="0"/>
    </xf>
    <xf numFmtId="0" fontId="2" fillId="0" borderId="12" xfId="0" applyFont="1" applyBorder="1" applyAlignment="1" applyProtection="1">
      <alignment vertical="center"/>
      <protection locked="0"/>
    </xf>
    <xf numFmtId="0" fontId="2" fillId="0" borderId="0" xfId="0" quotePrefix="1" applyFont="1" applyAlignment="1" applyProtection="1">
      <alignment vertical="center"/>
      <protection locked="0"/>
    </xf>
    <xf numFmtId="0" fontId="5" fillId="0" borderId="0" xfId="0" quotePrefix="1" applyFont="1" applyAlignment="1" applyProtection="1">
      <alignment vertical="center"/>
      <protection locked="0"/>
    </xf>
    <xf numFmtId="0" fontId="5" fillId="0" borderId="6" xfId="0" applyFont="1" applyBorder="1" applyAlignment="1" applyProtection="1">
      <alignment horizontal="left" vertical="center"/>
      <protection locked="0"/>
    </xf>
    <xf numFmtId="2" fontId="5" fillId="0" borderId="12" xfId="0" applyNumberFormat="1" applyFont="1" applyBorder="1" applyAlignment="1" applyProtection="1">
      <alignment vertical="center"/>
      <protection locked="0"/>
    </xf>
    <xf numFmtId="2" fontId="5" fillId="0" borderId="14" xfId="0" applyNumberFormat="1" applyFont="1" applyBorder="1" applyAlignment="1" applyProtection="1">
      <alignment vertical="center"/>
      <protection locked="0"/>
    </xf>
    <xf numFmtId="0" fontId="7" fillId="0" borderId="0" xfId="0" applyFont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0" xfId="0" applyFont="1" applyAlignment="1">
      <alignment horizontal="centerContinuous" vertical="center"/>
    </xf>
    <xf numFmtId="0" fontId="5" fillId="0" borderId="0" xfId="0" applyFont="1" applyAlignment="1">
      <alignment vertical="center"/>
    </xf>
    <xf numFmtId="0" fontId="5" fillId="0" borderId="4" xfId="0" applyFont="1" applyBorder="1" applyAlignment="1">
      <alignment vertical="center"/>
    </xf>
    <xf numFmtId="0" fontId="2" fillId="0" borderId="0" xfId="0" applyFont="1" applyAlignment="1">
      <alignment vertical="center"/>
    </xf>
    <xf numFmtId="170" fontId="5" fillId="0" borderId="6" xfId="2" applyNumberFormat="1" applyFont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Continuous" vertical="center"/>
      <protection locked="0"/>
    </xf>
    <xf numFmtId="0" fontId="5" fillId="0" borderId="0" xfId="0" applyFont="1" applyAlignment="1" applyProtection="1">
      <alignment horizontal="centerContinuous" vertical="center"/>
      <protection locked="0"/>
    </xf>
    <xf numFmtId="0" fontId="11" fillId="0" borderId="12" xfId="0" applyFont="1" applyBorder="1" applyAlignment="1" applyProtection="1">
      <alignment vertical="center"/>
      <protection locked="0"/>
    </xf>
    <xf numFmtId="2" fontId="5" fillId="0" borderId="6" xfId="2" applyNumberFormat="1" applyFont="1" applyBorder="1" applyAlignment="1" applyProtection="1">
      <alignment horizontal="center" vertical="center"/>
      <protection locked="0"/>
    </xf>
    <xf numFmtId="169" fontId="5" fillId="0" borderId="6" xfId="2" applyNumberFormat="1" applyFont="1" applyBorder="1" applyAlignment="1" applyProtection="1">
      <alignment horizontal="center" vertical="center"/>
      <protection locked="0"/>
    </xf>
    <xf numFmtId="0" fontId="9" fillId="0" borderId="5" xfId="0" applyFont="1" applyBorder="1" applyAlignment="1" applyProtection="1">
      <alignment vertical="center"/>
      <protection locked="0"/>
    </xf>
    <xf numFmtId="166" fontId="5" fillId="0" borderId="6" xfId="2" applyNumberFormat="1" applyFont="1" applyBorder="1" applyAlignment="1" applyProtection="1">
      <alignment horizontal="center" vertical="center"/>
      <protection locked="0"/>
    </xf>
    <xf numFmtId="0" fontId="5" fillId="0" borderId="12" xfId="0" applyFont="1" applyBorder="1" applyAlignment="1">
      <alignment vertical="center"/>
    </xf>
    <xf numFmtId="168" fontId="5" fillId="0" borderId="6" xfId="6" applyFont="1" applyBorder="1" applyAlignment="1" applyProtection="1">
      <alignment horizontal="center" vertical="center"/>
      <protection locked="0"/>
    </xf>
    <xf numFmtId="9" fontId="5" fillId="0" borderId="6" xfId="12" applyFont="1" applyBorder="1" applyAlignment="1" applyProtection="1">
      <alignment horizontal="right" vertical="center"/>
      <protection locked="0"/>
    </xf>
    <xf numFmtId="0" fontId="5" fillId="0" borderId="12" xfId="0" applyFont="1" applyBorder="1" applyAlignment="1" applyProtection="1">
      <alignment horizontal="centerContinuous" vertical="center"/>
      <protection locked="0"/>
    </xf>
    <xf numFmtId="0" fontId="9" fillId="0" borderId="7" xfId="0" applyFont="1" applyBorder="1" applyAlignment="1" applyProtection="1">
      <alignment vertical="center"/>
      <protection locked="0"/>
    </xf>
    <xf numFmtId="0" fontId="9" fillId="0" borderId="12" xfId="0" applyFont="1" applyBorder="1" applyAlignment="1" applyProtection="1">
      <alignment vertical="center"/>
      <protection locked="0"/>
    </xf>
    <xf numFmtId="171" fontId="5" fillId="0" borderId="6" xfId="0" applyNumberFormat="1" applyFont="1" applyBorder="1" applyAlignment="1" applyProtection="1">
      <alignment vertical="center"/>
      <protection locked="0"/>
    </xf>
    <xf numFmtId="4" fontId="2" fillId="0" borderId="6" xfId="0" applyNumberFormat="1" applyFont="1" applyBorder="1" applyAlignment="1" applyProtection="1">
      <alignment horizontal="center" vertical="center"/>
      <protection locked="0"/>
    </xf>
    <xf numFmtId="4" fontId="5" fillId="0" borderId="11" xfId="0" applyNumberFormat="1" applyFont="1" applyBorder="1" applyAlignment="1" applyProtection="1">
      <alignment horizontal="right" vertical="center"/>
      <protection locked="0"/>
    </xf>
    <xf numFmtId="4" fontId="6" fillId="0" borderId="0" xfId="0" applyNumberFormat="1" applyFont="1" applyAlignment="1" applyProtection="1">
      <alignment horizontal="center" vertical="center"/>
      <protection locked="0"/>
    </xf>
    <xf numFmtId="4" fontId="6" fillId="0" borderId="12" xfId="0" applyNumberFormat="1" applyFont="1" applyBorder="1" applyAlignment="1" applyProtection="1">
      <alignment horizontal="right" vertical="center"/>
      <protection locked="0"/>
    </xf>
    <xf numFmtId="0" fontId="5" fillId="0" borderId="0" xfId="0" applyFont="1" applyAlignment="1">
      <alignment horizontal="center" vertical="center"/>
    </xf>
    <xf numFmtId="3" fontId="5" fillId="0" borderId="0" xfId="0" applyNumberFormat="1" applyFont="1" applyAlignment="1" applyProtection="1">
      <alignment vertical="center"/>
      <protection locked="0"/>
    </xf>
    <xf numFmtId="3" fontId="5" fillId="0" borderId="4" xfId="0" applyNumberFormat="1" applyFont="1" applyBorder="1" applyAlignment="1" applyProtection="1">
      <alignment vertical="center"/>
      <protection locked="0"/>
    </xf>
    <xf numFmtId="3" fontId="5" fillId="0" borderId="8" xfId="0" applyNumberFormat="1" applyFont="1" applyBorder="1" applyAlignment="1" applyProtection="1">
      <alignment vertical="center"/>
      <protection locked="0"/>
    </xf>
    <xf numFmtId="3" fontId="5" fillId="0" borderId="6" xfId="0" applyNumberFormat="1" applyFont="1" applyBorder="1" applyAlignment="1" applyProtection="1">
      <alignment vertical="center"/>
      <protection locked="0"/>
    </xf>
    <xf numFmtId="3" fontId="5" fillId="0" borderId="9" xfId="0" applyNumberFormat="1" applyFont="1" applyBorder="1" applyAlignment="1" applyProtection="1">
      <alignment vertical="center"/>
      <protection locked="0"/>
    </xf>
    <xf numFmtId="3" fontId="5" fillId="0" borderId="5" xfId="0" applyNumberFormat="1" applyFont="1" applyBorder="1" applyAlignment="1" applyProtection="1">
      <alignment vertical="center"/>
      <protection locked="0"/>
    </xf>
    <xf numFmtId="164" fontId="6" fillId="0" borderId="0" xfId="6" applyNumberFormat="1" applyFont="1" applyBorder="1" applyAlignment="1">
      <alignment horizontal="right" vertical="center"/>
    </xf>
    <xf numFmtId="3" fontId="5" fillId="0" borderId="6" xfId="1" applyNumberFormat="1" applyFont="1" applyBorder="1" applyAlignment="1" applyProtection="1">
      <alignment vertical="center"/>
      <protection locked="0"/>
    </xf>
    <xf numFmtId="0" fontId="21" fillId="0" borderId="0" xfId="0" applyFont="1" applyProtection="1">
      <protection locked="0"/>
    </xf>
    <xf numFmtId="0" fontId="22" fillId="0" borderId="0" xfId="0" applyFont="1" applyAlignment="1" applyProtection="1">
      <alignment vertical="center"/>
      <protection locked="0"/>
    </xf>
    <xf numFmtId="172" fontId="22" fillId="0" borderId="0" xfId="0" applyNumberFormat="1" applyFont="1" applyAlignment="1" applyProtection="1">
      <alignment vertical="center"/>
      <protection locked="0"/>
    </xf>
    <xf numFmtId="0" fontId="22" fillId="0" borderId="18" xfId="0" applyFont="1" applyBorder="1" applyAlignment="1" applyProtection="1">
      <alignment vertical="center"/>
      <protection locked="0"/>
    </xf>
    <xf numFmtId="172" fontId="22" fillId="0" borderId="18" xfId="0" applyNumberFormat="1" applyFont="1" applyBorder="1" applyAlignment="1" applyProtection="1">
      <alignment vertical="center"/>
      <protection locked="0"/>
    </xf>
    <xf numFmtId="0" fontId="22" fillId="0" borderId="19" xfId="0" applyFont="1" applyBorder="1" applyAlignment="1" applyProtection="1">
      <alignment vertical="center"/>
      <protection locked="0"/>
    </xf>
    <xf numFmtId="172" fontId="22" fillId="0" borderId="19" xfId="0" applyNumberFormat="1" applyFont="1" applyBorder="1" applyAlignment="1" applyProtection="1">
      <alignment vertical="center"/>
      <protection locked="0"/>
    </xf>
    <xf numFmtId="0" fontId="2" fillId="0" borderId="0" xfId="0" applyFont="1" applyProtection="1">
      <protection locked="0"/>
    </xf>
    <xf numFmtId="0" fontId="6" fillId="0" borderId="0" xfId="0" applyFont="1" applyAlignment="1">
      <alignment vertical="center"/>
    </xf>
    <xf numFmtId="0" fontId="2" fillId="0" borderId="6" xfId="0" applyFont="1" applyBorder="1" applyAlignment="1" applyProtection="1">
      <alignment horizontal="centerContinuous" vertical="center"/>
      <protection locked="0"/>
    </xf>
    <xf numFmtId="3" fontId="2" fillId="0" borderId="6" xfId="2" applyBorder="1" applyAlignment="1" applyProtection="1">
      <alignment horizontal="center" vertical="center"/>
      <protection locked="0"/>
    </xf>
    <xf numFmtId="3" fontId="5" fillId="0" borderId="5" xfId="2" applyFont="1" applyBorder="1" applyAlignment="1" applyProtection="1">
      <alignment horizontal="center" vertical="center"/>
      <protection locked="0"/>
    </xf>
    <xf numFmtId="3" fontId="5" fillId="0" borderId="4" xfId="2" applyFont="1" applyBorder="1" applyAlignment="1" applyProtection="1">
      <alignment horizontal="center" vertical="center"/>
      <protection locked="0"/>
    </xf>
    <xf numFmtId="0" fontId="6" fillId="0" borderId="6" xfId="0" quotePrefix="1" applyFont="1" applyBorder="1" applyAlignment="1" applyProtection="1">
      <alignment horizontal="center" vertical="center"/>
      <protection locked="0"/>
    </xf>
    <xf numFmtId="0" fontId="24" fillId="0" borderId="6" xfId="0" applyFont="1" applyBorder="1" applyAlignment="1" applyProtection="1">
      <alignment horizontal="center" vertical="center"/>
      <protection locked="0"/>
    </xf>
    <xf numFmtId="0" fontId="9" fillId="0" borderId="6" xfId="0" applyFont="1" applyBorder="1" applyAlignment="1" applyProtection="1">
      <alignment horizontal="center" vertical="center"/>
      <protection locked="0"/>
    </xf>
    <xf numFmtId="3" fontId="5" fillId="0" borderId="7" xfId="0" applyNumberFormat="1" applyFont="1" applyBorder="1" applyAlignment="1" applyProtection="1">
      <alignment horizontal="center" vertical="center"/>
      <protection locked="0"/>
    </xf>
    <xf numFmtId="0" fontId="18" fillId="0" borderId="6" xfId="0" applyFont="1" applyBorder="1" applyAlignment="1" applyProtection="1">
      <alignment horizontal="center" vertical="center"/>
      <protection locked="0"/>
    </xf>
    <xf numFmtId="0" fontId="6" fillId="0" borderId="12" xfId="0" applyFont="1" applyBorder="1" applyProtection="1">
      <protection locked="0"/>
    </xf>
    <xf numFmtId="0" fontId="6" fillId="0" borderId="0" xfId="0" applyFont="1" applyProtection="1">
      <protection locked="0"/>
    </xf>
    <xf numFmtId="0" fontId="5" fillId="0" borderId="12" xfId="0" applyFont="1" applyBorder="1" applyProtection="1">
      <protection locked="0"/>
    </xf>
    <xf numFmtId="0" fontId="2" fillId="0" borderId="7" xfId="0" applyFont="1" applyBorder="1" applyProtection="1">
      <protection locked="0"/>
    </xf>
    <xf numFmtId="0" fontId="5" fillId="0" borderId="6" xfId="0" quotePrefix="1" applyFont="1" applyBorder="1" applyAlignment="1" applyProtection="1">
      <alignment horizontal="center" vertical="center"/>
      <protection locked="0"/>
    </xf>
    <xf numFmtId="0" fontId="2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/>
      <protection locked="0"/>
    </xf>
    <xf numFmtId="2" fontId="2" fillId="0" borderId="6" xfId="0" applyNumberFormat="1" applyFont="1" applyBorder="1" applyAlignment="1" applyProtection="1">
      <alignment horizontal="center" vertical="center"/>
      <protection locked="0"/>
    </xf>
    <xf numFmtId="2" fontId="2" fillId="0" borderId="6" xfId="0" applyNumberFormat="1" applyFont="1" applyBorder="1" applyAlignment="1" applyProtection="1">
      <alignment horizontal="right" vertical="center"/>
      <protection locked="0"/>
    </xf>
    <xf numFmtId="0" fontId="2" fillId="0" borderId="7" xfId="0" applyFont="1" applyBorder="1" applyAlignment="1">
      <alignment horizontal="left" vertical="center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12" xfId="0" applyFont="1" applyBorder="1" applyAlignment="1">
      <alignment horizontal="left" vertical="center"/>
    </xf>
    <xf numFmtId="4" fontId="2" fillId="0" borderId="6" xfId="1" applyBorder="1" applyAlignment="1" applyProtection="1">
      <alignment horizontal="right" vertical="center"/>
      <protection locked="0"/>
    </xf>
    <xf numFmtId="4" fontId="2" fillId="0" borderId="6" xfId="2" applyNumberFormat="1" applyBorder="1" applyAlignment="1" applyProtection="1">
      <alignment horizontal="center" vertical="center"/>
      <protection locked="0"/>
    </xf>
    <xf numFmtId="167" fontId="2" fillId="0" borderId="6" xfId="2" applyNumberFormat="1" applyBorder="1" applyAlignment="1" applyProtection="1">
      <alignment horizontal="center" vertical="center"/>
      <protection locked="0"/>
    </xf>
    <xf numFmtId="0" fontId="2" fillId="0" borderId="12" xfId="0" applyFont="1" applyBorder="1" applyAlignment="1">
      <alignment vertical="center"/>
    </xf>
    <xf numFmtId="0" fontId="6" fillId="0" borderId="7" xfId="0" applyFont="1" applyBorder="1" applyAlignment="1">
      <alignment horizontal="left" vertical="center"/>
    </xf>
    <xf numFmtId="0" fontId="7" fillId="0" borderId="0" xfId="0" applyFont="1" applyAlignment="1" applyProtection="1">
      <alignment horizontal="center" vertical="center"/>
      <protection locked="0"/>
    </xf>
    <xf numFmtId="0" fontId="7" fillId="0" borderId="6" xfId="0" applyFont="1" applyBorder="1" applyAlignment="1" applyProtection="1">
      <alignment horizontal="center" vertical="center"/>
      <protection locked="0"/>
    </xf>
    <xf numFmtId="0" fontId="25" fillId="0" borderId="6" xfId="0" applyFont="1" applyBorder="1" applyAlignment="1" applyProtection="1">
      <alignment horizontal="center" vertical="center"/>
      <protection locked="0"/>
    </xf>
    <xf numFmtId="0" fontId="6" fillId="0" borderId="12" xfId="0" quotePrefix="1" applyFont="1" applyBorder="1" applyAlignment="1" applyProtection="1">
      <alignment vertical="center"/>
      <protection locked="0"/>
    </xf>
    <xf numFmtId="3" fontId="5" fillId="0" borderId="6" xfId="0" applyNumberFormat="1" applyFont="1" applyBorder="1" applyAlignment="1" applyProtection="1">
      <alignment horizontal="right" vertical="center"/>
      <protection locked="0"/>
    </xf>
    <xf numFmtId="3" fontId="2" fillId="0" borderId="6" xfId="12" quotePrefix="1" applyNumberFormat="1" applyBorder="1" applyAlignment="1" applyProtection="1">
      <alignment horizontal="right" vertical="center"/>
      <protection locked="0"/>
    </xf>
    <xf numFmtId="4" fontId="5" fillId="0" borderId="12" xfId="0" applyNumberFormat="1" applyFont="1" applyBorder="1" applyAlignment="1" applyProtection="1">
      <alignment horizontal="right" vertical="center"/>
      <protection locked="0"/>
    </xf>
    <xf numFmtId="0" fontId="0" fillId="0" borderId="0" xfId="0" applyAlignment="1" applyProtection="1">
      <alignment horizontal="right" vertical="center"/>
      <protection locked="0"/>
    </xf>
    <xf numFmtId="0" fontId="5" fillId="0" borderId="12" xfId="0" applyFont="1" applyBorder="1" applyAlignment="1" applyProtection="1">
      <alignment horizontal="right" vertical="center"/>
      <protection locked="0"/>
    </xf>
    <xf numFmtId="0" fontId="5" fillId="0" borderId="14" xfId="0" applyFont="1" applyBorder="1" applyAlignment="1" applyProtection="1">
      <alignment horizontal="right" vertical="center"/>
      <protection locked="0"/>
    </xf>
    <xf numFmtId="0" fontId="5" fillId="0" borderId="0" xfId="0" applyFont="1" applyAlignment="1" applyProtection="1">
      <alignment horizontal="right" vertical="center"/>
      <protection locked="0"/>
    </xf>
    <xf numFmtId="4" fontId="10" fillId="0" borderId="6" xfId="0" applyNumberFormat="1" applyFont="1" applyBorder="1" applyAlignment="1" applyProtection="1">
      <alignment horizontal="right" vertical="center"/>
      <protection locked="0"/>
    </xf>
    <xf numFmtId="9" fontId="5" fillId="0" borderId="6" xfId="1" applyNumberFormat="1" applyFont="1" applyBorder="1" applyAlignment="1" applyProtection="1">
      <alignment horizontal="right" vertical="center"/>
      <protection locked="0"/>
    </xf>
    <xf numFmtId="0" fontId="5" fillId="0" borderId="0" xfId="0" applyFont="1" applyAlignment="1">
      <alignment horizontal="right" vertical="center"/>
    </xf>
    <xf numFmtId="3" fontId="5" fillId="0" borderId="6" xfId="1" applyNumberFormat="1" applyFont="1" applyBorder="1" applyAlignment="1" applyProtection="1">
      <alignment horizontal="right" vertical="center"/>
      <protection locked="0"/>
    </xf>
    <xf numFmtId="0" fontId="6" fillId="0" borderId="0" xfId="14" applyFont="1" applyProtection="1">
      <protection locked="0"/>
    </xf>
    <xf numFmtId="0" fontId="2" fillId="0" borderId="0" xfId="14" applyFont="1" applyProtection="1">
      <protection locked="0"/>
    </xf>
    <xf numFmtId="4" fontId="2" fillId="0" borderId="0" xfId="14" applyNumberFormat="1" applyFont="1" applyAlignment="1" applyProtection="1">
      <alignment horizontal="center"/>
      <protection locked="0"/>
    </xf>
    <xf numFmtId="4" fontId="6" fillId="0" borderId="0" xfId="14" applyNumberFormat="1" applyFont="1" applyAlignment="1" applyProtection="1">
      <alignment horizontal="right"/>
      <protection locked="0"/>
    </xf>
    <xf numFmtId="0" fontId="7" fillId="0" borderId="0" xfId="14" applyProtection="1">
      <protection locked="0"/>
    </xf>
    <xf numFmtId="4" fontId="2" fillId="0" borderId="0" xfId="14" applyNumberFormat="1" applyFont="1" applyProtection="1">
      <protection locked="0"/>
    </xf>
    <xf numFmtId="0" fontId="6" fillId="0" borderId="8" xfId="14" applyFont="1" applyBorder="1" applyAlignment="1" applyProtection="1">
      <alignment horizontal="center"/>
      <protection locked="0"/>
    </xf>
    <xf numFmtId="0" fontId="6" fillId="0" borderId="10" xfId="14" applyFont="1" applyBorder="1" applyAlignment="1" applyProtection="1">
      <alignment horizontal="center"/>
      <protection locked="0"/>
    </xf>
    <xf numFmtId="0" fontId="6" fillId="0" borderId="5" xfId="14" applyFont="1" applyBorder="1" applyAlignment="1" applyProtection="1">
      <alignment horizontal="center"/>
      <protection locked="0"/>
    </xf>
    <xf numFmtId="0" fontId="6" fillId="0" borderId="11" xfId="14" applyFont="1" applyBorder="1" applyAlignment="1" applyProtection="1">
      <alignment horizontal="center"/>
      <protection locked="0"/>
    </xf>
    <xf numFmtId="4" fontId="6" fillId="0" borderId="8" xfId="14" applyNumberFormat="1" applyFont="1" applyBorder="1" applyAlignment="1" applyProtection="1">
      <alignment horizontal="center"/>
      <protection locked="0"/>
    </xf>
    <xf numFmtId="0" fontId="6" fillId="0" borderId="6" xfId="14" applyFont="1" applyBorder="1" applyAlignment="1" applyProtection="1">
      <alignment horizontal="center"/>
      <protection locked="0"/>
    </xf>
    <xf numFmtId="0" fontId="6" fillId="0" borderId="7" xfId="14" applyFont="1" applyBorder="1" applyAlignment="1" applyProtection="1">
      <alignment horizontal="centerContinuous"/>
      <protection locked="0"/>
    </xf>
    <xf numFmtId="0" fontId="6" fillId="0" borderId="0" xfId="14" applyFont="1" applyAlignment="1" applyProtection="1">
      <alignment horizontal="centerContinuous"/>
      <protection locked="0"/>
    </xf>
    <xf numFmtId="0" fontId="7" fillId="0" borderId="12" xfId="14" applyBorder="1" applyAlignment="1" applyProtection="1">
      <alignment horizontal="centerContinuous"/>
      <protection locked="0"/>
    </xf>
    <xf numFmtId="4" fontId="6" fillId="0" borderId="6" xfId="14" applyNumberFormat="1" applyFont="1" applyBorder="1" applyAlignment="1" applyProtection="1">
      <alignment horizontal="center"/>
      <protection locked="0"/>
    </xf>
    <xf numFmtId="0" fontId="6" fillId="0" borderId="7" xfId="14" applyFont="1" applyBorder="1" applyAlignment="1" applyProtection="1">
      <alignment horizontal="center"/>
      <protection locked="0"/>
    </xf>
    <xf numFmtId="0" fontId="6" fillId="0" borderId="0" xfId="14" applyFont="1" applyAlignment="1" applyProtection="1">
      <alignment horizontal="center"/>
      <protection locked="0"/>
    </xf>
    <xf numFmtId="0" fontId="6" fillId="0" borderId="12" xfId="14" applyFont="1" applyBorder="1" applyProtection="1">
      <protection locked="0"/>
    </xf>
    <xf numFmtId="0" fontId="6" fillId="0" borderId="6" xfId="14" applyFont="1" applyBorder="1" applyProtection="1">
      <protection locked="0"/>
    </xf>
    <xf numFmtId="0" fontId="6" fillId="0" borderId="9" xfId="14" applyFont="1" applyBorder="1" applyAlignment="1" applyProtection="1">
      <alignment horizontal="center"/>
      <protection locked="0"/>
    </xf>
    <xf numFmtId="0" fontId="6" fillId="0" borderId="13" xfId="14" applyFont="1" applyBorder="1" applyAlignment="1" applyProtection="1">
      <alignment horizontal="center"/>
      <protection locked="0"/>
    </xf>
    <xf numFmtId="0" fontId="6" fillId="0" borderId="4" xfId="14" applyFont="1" applyBorder="1" applyAlignment="1" applyProtection="1">
      <alignment horizontal="center"/>
      <protection locked="0"/>
    </xf>
    <xf numFmtId="0" fontId="6" fillId="0" borderId="14" xfId="14" applyFont="1" applyBorder="1" applyAlignment="1" applyProtection="1">
      <alignment horizontal="center"/>
      <protection locked="0"/>
    </xf>
    <xf numFmtId="4" fontId="6" fillId="0" borderId="9" xfId="14" applyNumberFormat="1" applyFont="1" applyBorder="1" applyAlignment="1" applyProtection="1">
      <alignment horizontal="center"/>
      <protection locked="0"/>
    </xf>
    <xf numFmtId="0" fontId="2" fillId="0" borderId="8" xfId="14" applyFont="1" applyBorder="1" applyProtection="1">
      <protection locked="0"/>
    </xf>
    <xf numFmtId="0" fontId="2" fillId="0" borderId="10" xfId="14" applyFont="1" applyBorder="1" applyProtection="1">
      <protection locked="0"/>
    </xf>
    <xf numFmtId="0" fontId="2" fillId="0" borderId="5" xfId="14" applyFont="1" applyBorder="1" applyProtection="1">
      <protection locked="0"/>
    </xf>
    <xf numFmtId="0" fontId="2" fillId="0" borderId="11" xfId="14" applyFont="1" applyBorder="1" applyProtection="1">
      <protection locked="0"/>
    </xf>
    <xf numFmtId="4" fontId="2" fillId="0" borderId="8" xfId="14" applyNumberFormat="1" applyFont="1" applyBorder="1" applyAlignment="1" applyProtection="1">
      <alignment horizontal="center"/>
      <protection locked="0"/>
    </xf>
    <xf numFmtId="4" fontId="2" fillId="0" borderId="6" xfId="2" applyNumberFormat="1" applyBorder="1"/>
    <xf numFmtId="0" fontId="2" fillId="0" borderId="6" xfId="14" applyFont="1" applyBorder="1" applyProtection="1">
      <protection locked="0"/>
    </xf>
    <xf numFmtId="0" fontId="8" fillId="0" borderId="7" xfId="14" applyFont="1" applyBorder="1" applyProtection="1">
      <protection locked="0"/>
    </xf>
    <xf numFmtId="0" fontId="8" fillId="0" borderId="12" xfId="14" applyFont="1" applyBorder="1" applyProtection="1">
      <protection locked="0"/>
    </xf>
    <xf numFmtId="3" fontId="2" fillId="0" borderId="6" xfId="2" applyBorder="1" applyAlignment="1" applyProtection="1">
      <alignment horizontal="center"/>
      <protection locked="0"/>
    </xf>
    <xf numFmtId="4" fontId="2" fillId="0" borderId="6" xfId="1" applyBorder="1" applyAlignment="1" applyProtection="1">
      <alignment horizontal="center"/>
      <protection locked="0"/>
    </xf>
    <xf numFmtId="0" fontId="2" fillId="0" borderId="7" xfId="14" applyFont="1" applyBorder="1" applyProtection="1">
      <protection locked="0"/>
    </xf>
    <xf numFmtId="0" fontId="2" fillId="0" borderId="12" xfId="14" applyFont="1" applyBorder="1" applyProtection="1">
      <protection locked="0"/>
    </xf>
    <xf numFmtId="0" fontId="6" fillId="0" borderId="7" xfId="14" applyFont="1" applyBorder="1" applyProtection="1">
      <protection locked="0"/>
    </xf>
    <xf numFmtId="0" fontId="2" fillId="0" borderId="6" xfId="14" applyFont="1" applyBorder="1" applyAlignment="1" applyProtection="1">
      <alignment horizontal="center"/>
      <protection locked="0"/>
    </xf>
    <xf numFmtId="4" fontId="2" fillId="0" borderId="6" xfId="14" applyNumberFormat="1" applyFont="1" applyBorder="1" applyAlignment="1" applyProtection="1">
      <alignment horizontal="center"/>
      <protection locked="0"/>
    </xf>
    <xf numFmtId="0" fontId="7" fillId="0" borderId="12" xfId="14" applyBorder="1"/>
    <xf numFmtId="0" fontId="2" fillId="0" borderId="0" xfId="11" applyFont="1" applyBorder="1"/>
    <xf numFmtId="0" fontId="2" fillId="0" borderId="9" xfId="14" applyFont="1" applyBorder="1" applyProtection="1">
      <protection locked="0"/>
    </xf>
    <xf numFmtId="4" fontId="2" fillId="0" borderId="5" xfId="14" applyNumberFormat="1" applyFont="1" applyBorder="1" applyAlignment="1" applyProtection="1">
      <alignment horizontal="center"/>
      <protection locked="0"/>
    </xf>
    <xf numFmtId="4" fontId="2" fillId="0" borderId="11" xfId="14" applyNumberFormat="1" applyFont="1" applyBorder="1" applyAlignment="1" applyProtection="1">
      <alignment horizontal="center"/>
      <protection locked="0"/>
    </xf>
    <xf numFmtId="0" fontId="1" fillId="0" borderId="0" xfId="14" applyFont="1"/>
    <xf numFmtId="0" fontId="2" fillId="0" borderId="0" xfId="14" applyFont="1" applyAlignment="1" applyProtection="1">
      <alignment horizontal="center"/>
      <protection locked="0"/>
    </xf>
    <xf numFmtId="4" fontId="2" fillId="0" borderId="12" xfId="14" applyNumberFormat="1" applyFont="1" applyBorder="1" applyAlignment="1" applyProtection="1">
      <alignment horizontal="center"/>
      <protection locked="0"/>
    </xf>
    <xf numFmtId="4" fontId="6" fillId="0" borderId="6" xfId="2" applyNumberFormat="1" applyFont="1" applyBorder="1" applyAlignment="1" applyProtection="1">
      <alignment horizontal="right"/>
      <protection locked="0"/>
    </xf>
    <xf numFmtId="0" fontId="2" fillId="0" borderId="13" xfId="14" applyFont="1" applyBorder="1" applyProtection="1">
      <protection locked="0"/>
    </xf>
    <xf numFmtId="0" fontId="2" fillId="0" borderId="4" xfId="14" applyFont="1" applyBorder="1" applyProtection="1">
      <protection locked="0"/>
    </xf>
    <xf numFmtId="4" fontId="2" fillId="0" borderId="4" xfId="14" applyNumberFormat="1" applyFont="1" applyBorder="1" applyAlignment="1" applyProtection="1">
      <alignment horizontal="center"/>
      <protection locked="0"/>
    </xf>
    <xf numFmtId="4" fontId="2" fillId="0" borderId="14" xfId="14" applyNumberFormat="1" applyFont="1" applyBorder="1" applyAlignment="1" applyProtection="1">
      <alignment horizontal="center"/>
      <protection locked="0"/>
    </xf>
    <xf numFmtId="0" fontId="2" fillId="0" borderId="12" xfId="0" applyFont="1" applyBorder="1" applyProtection="1">
      <protection locked="0"/>
    </xf>
    <xf numFmtId="2" fontId="17" fillId="0" borderId="6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6" fillId="0" borderId="6" xfId="14" quotePrefix="1" applyFont="1" applyBorder="1" applyAlignment="1" applyProtection="1">
      <alignment horizontal="center"/>
      <protection locked="0"/>
    </xf>
    <xf numFmtId="0" fontId="5" fillId="0" borderId="0" xfId="0" applyFont="1" applyAlignment="1" applyProtection="1">
      <alignment horizontal="left" vertical="center"/>
      <protection locked="0"/>
    </xf>
    <xf numFmtId="4" fontId="5" fillId="0" borderId="7" xfId="2" applyNumberFormat="1" applyFont="1" applyBorder="1" applyAlignment="1">
      <alignment horizontal="right" vertical="center"/>
    </xf>
    <xf numFmtId="4" fontId="2" fillId="0" borderId="6" xfId="2" applyNumberFormat="1" applyBorder="1" applyAlignment="1">
      <alignment horizontal="right"/>
    </xf>
    <xf numFmtId="4" fontId="2" fillId="0" borderId="8" xfId="14" applyNumberFormat="1" applyFont="1" applyBorder="1" applyAlignment="1" applyProtection="1">
      <alignment horizontal="right"/>
      <protection locked="0"/>
    </xf>
    <xf numFmtId="4" fontId="2" fillId="0" borderId="9" xfId="14" applyNumberFormat="1" applyFont="1" applyBorder="1" applyAlignment="1" applyProtection="1">
      <alignment horizontal="right"/>
      <protection locked="0"/>
    </xf>
    <xf numFmtId="4" fontId="5" fillId="0" borderId="0" xfId="2" applyNumberFormat="1" applyFont="1" applyBorder="1" applyAlignment="1">
      <alignment horizontal="right" vertical="center"/>
    </xf>
    <xf numFmtId="49" fontId="6" fillId="0" borderId="6" xfId="0" applyNumberFormat="1" applyFont="1" applyBorder="1" applyAlignment="1" applyProtection="1">
      <alignment horizontal="center" vertical="center"/>
      <protection locked="0"/>
    </xf>
    <xf numFmtId="0" fontId="27" fillId="0" borderId="7" xfId="0" applyFont="1" applyBorder="1" applyAlignment="1" applyProtection="1">
      <alignment vertical="center"/>
      <protection locked="0"/>
    </xf>
    <xf numFmtId="0" fontId="27" fillId="0" borderId="0" xfId="0" applyFont="1" applyAlignment="1" applyProtection="1">
      <alignment vertical="center"/>
      <protection locked="0"/>
    </xf>
    <xf numFmtId="0" fontId="27" fillId="0" borderId="12" xfId="0" applyFont="1" applyBorder="1" applyAlignment="1" applyProtection="1">
      <alignment vertical="center"/>
      <protection locked="0"/>
    </xf>
    <xf numFmtId="49" fontId="6" fillId="0" borderId="6" xfId="14" applyNumberFormat="1" applyFont="1" applyBorder="1" applyAlignment="1" applyProtection="1">
      <alignment horizontal="center"/>
      <protection locked="0"/>
    </xf>
    <xf numFmtId="2" fontId="2" fillId="0" borderId="6" xfId="2" applyNumberFormat="1" applyBorder="1" applyAlignment="1" applyProtection="1">
      <alignment horizontal="center" vertical="center"/>
      <protection locked="0"/>
    </xf>
    <xf numFmtId="4" fontId="2" fillId="0" borderId="6" xfId="15" applyBorder="1" applyProtection="1">
      <protection locked="0"/>
    </xf>
    <xf numFmtId="0" fontId="0" fillId="0" borderId="0" xfId="0"/>
    <xf numFmtId="1" fontId="5" fillId="0" borderId="7" xfId="2" applyNumberFormat="1" applyFont="1" applyBorder="1" applyAlignment="1" applyProtection="1">
      <alignment horizontal="center" vertical="center"/>
      <protection locked="0"/>
    </xf>
    <xf numFmtId="167" fontId="5" fillId="0" borderId="6" xfId="2" applyNumberFormat="1" applyFont="1" applyBorder="1" applyAlignment="1" applyProtection="1">
      <alignment horizontal="center" vertical="center"/>
      <protection locked="0"/>
    </xf>
    <xf numFmtId="0" fontId="6" fillId="0" borderId="6" xfId="0" applyFont="1" applyBorder="1" applyProtection="1">
      <protection locked="0"/>
    </xf>
    <xf numFmtId="0" fontId="6" fillId="0" borderId="7" xfId="0" applyFont="1" applyBorder="1" applyProtection="1">
      <protection locked="0"/>
    </xf>
    <xf numFmtId="0" fontId="2" fillId="0" borderId="0" xfId="0" applyFont="1"/>
    <xf numFmtId="0" fontId="2" fillId="0" borderId="6" xfId="0" applyFont="1" applyBorder="1" applyProtection="1">
      <protection locked="0"/>
    </xf>
    <xf numFmtId="2" fontId="2" fillId="0" borderId="6" xfId="0" applyNumberFormat="1" applyFont="1" applyBorder="1" applyAlignment="1" applyProtection="1">
      <alignment horizontal="center"/>
      <protection locked="0"/>
    </xf>
    <xf numFmtId="2" fontId="2" fillId="0" borderId="6" xfId="0" applyNumberFormat="1" applyFont="1" applyBorder="1" applyProtection="1">
      <protection locked="0"/>
    </xf>
    <xf numFmtId="0" fontId="2" fillId="0" borderId="6" xfId="0" applyFont="1" applyBorder="1" applyAlignment="1" applyProtection="1">
      <alignment horizontal="center"/>
      <protection locked="0"/>
    </xf>
    <xf numFmtId="4" fontId="2" fillId="0" borderId="6" xfId="1" applyBorder="1" applyProtection="1">
      <protection locked="0"/>
    </xf>
    <xf numFmtId="1" fontId="2" fillId="0" borderId="6" xfId="2" applyNumberFormat="1" applyBorder="1" applyAlignment="1" applyProtection="1">
      <alignment horizontal="center"/>
      <protection locked="0"/>
    </xf>
    <xf numFmtId="2" fontId="5" fillId="0" borderId="4" xfId="0" applyNumberFormat="1" applyFont="1" applyBorder="1" applyAlignment="1" applyProtection="1">
      <alignment vertical="center"/>
      <protection locked="0"/>
    </xf>
    <xf numFmtId="4" fontId="5" fillId="0" borderId="4" xfId="0" applyNumberFormat="1" applyFont="1" applyBorder="1" applyAlignment="1" applyProtection="1">
      <alignment horizontal="right" vertical="center"/>
      <protection locked="0"/>
    </xf>
    <xf numFmtId="166" fontId="2" fillId="0" borderId="6" xfId="2" applyNumberFormat="1" applyBorder="1" applyAlignment="1" applyProtection="1">
      <alignment horizontal="center"/>
      <protection locked="0"/>
    </xf>
    <xf numFmtId="3" fontId="2" fillId="0" borderId="7" xfId="6" quotePrefix="1" applyNumberFormat="1" applyBorder="1" applyAlignment="1" applyProtection="1">
      <alignment horizontal="center" vertical="center"/>
      <protection locked="0"/>
    </xf>
    <xf numFmtId="166" fontId="5" fillId="0" borderId="6" xfId="0" applyNumberFormat="1" applyFont="1" applyBorder="1" applyAlignment="1" applyProtection="1">
      <alignment horizontal="right" vertical="center"/>
      <protection locked="0"/>
    </xf>
    <xf numFmtId="4" fontId="5" fillId="0" borderId="7" xfId="0" applyNumberFormat="1" applyFont="1" applyBorder="1" applyAlignment="1" applyProtection="1">
      <alignment horizontal="right" vertical="center"/>
      <protection locked="0"/>
    </xf>
    <xf numFmtId="4" fontId="5" fillId="0" borderId="13" xfId="0" applyNumberFormat="1" applyFont="1" applyBorder="1" applyAlignment="1" applyProtection="1">
      <alignment horizontal="right" vertical="center"/>
      <protection locked="0"/>
    </xf>
    <xf numFmtId="4" fontId="5" fillId="0" borderId="10" xfId="0" applyNumberFormat="1" applyFont="1" applyBorder="1" applyAlignment="1" applyProtection="1">
      <alignment horizontal="right" vertical="center"/>
      <protection locked="0"/>
    </xf>
    <xf numFmtId="4" fontId="6" fillId="0" borderId="7" xfId="0" applyNumberFormat="1" applyFont="1" applyBorder="1" applyAlignment="1" applyProtection="1">
      <alignment horizontal="right" vertical="center"/>
      <protection locked="0"/>
    </xf>
    <xf numFmtId="4" fontId="6" fillId="0" borderId="7" xfId="2" applyNumberFormat="1" applyFont="1" applyBorder="1" applyAlignment="1" applyProtection="1">
      <alignment horizontal="right" vertical="center"/>
      <protection locked="0"/>
    </xf>
    <xf numFmtId="4" fontId="5" fillId="0" borderId="13" xfId="0" applyNumberFormat="1" applyFont="1" applyBorder="1" applyAlignment="1" applyProtection="1">
      <alignment vertical="center"/>
      <protection locked="0"/>
    </xf>
    <xf numFmtId="0" fontId="2" fillId="0" borderId="6" xfId="0" applyFont="1" applyBorder="1" applyAlignment="1" applyProtection="1">
      <alignment vertical="center"/>
      <protection locked="0"/>
    </xf>
    <xf numFmtId="4" fontId="5" fillId="0" borderId="10" xfId="0" applyNumberFormat="1" applyFont="1" applyBorder="1" applyAlignment="1" applyProtection="1">
      <alignment horizontal="center" vertical="center"/>
      <protection locked="0"/>
    </xf>
    <xf numFmtId="4" fontId="6" fillId="0" borderId="7" xfId="0" applyNumberFormat="1" applyFont="1" applyBorder="1" applyAlignment="1" applyProtection="1">
      <alignment horizontal="centerContinuous" vertical="center"/>
      <protection locked="0"/>
    </xf>
    <xf numFmtId="4" fontId="5" fillId="0" borderId="13" xfId="0" applyNumberFormat="1" applyFont="1" applyBorder="1" applyAlignment="1" applyProtection="1">
      <alignment horizontal="center" vertical="center"/>
      <protection locked="0"/>
    </xf>
    <xf numFmtId="4" fontId="5" fillId="0" borderId="7" xfId="2" applyNumberFormat="1" applyFont="1" applyBorder="1" applyAlignment="1">
      <alignment vertical="center"/>
    </xf>
    <xf numFmtId="4" fontId="6" fillId="0" borderId="5" xfId="0" applyNumberFormat="1" applyFont="1" applyBorder="1" applyAlignment="1" applyProtection="1">
      <alignment horizontal="center" vertical="center"/>
      <protection locked="0"/>
    </xf>
    <xf numFmtId="4" fontId="6" fillId="0" borderId="11" xfId="0" applyNumberFormat="1" applyFont="1" applyBorder="1" applyAlignment="1" applyProtection="1">
      <alignment horizontal="right" vertical="center"/>
      <protection locked="0"/>
    </xf>
    <xf numFmtId="4" fontId="6" fillId="0" borderId="4" xfId="0" applyNumberFormat="1" applyFont="1" applyBorder="1" applyAlignment="1" applyProtection="1">
      <alignment horizontal="center" vertical="center"/>
      <protection locked="0"/>
    </xf>
    <xf numFmtId="4" fontId="6" fillId="0" borderId="14" xfId="0" applyNumberFormat="1" applyFont="1" applyBorder="1" applyAlignment="1" applyProtection="1">
      <alignment horizontal="right" vertical="center"/>
      <protection locked="0"/>
    </xf>
    <xf numFmtId="4" fontId="2" fillId="0" borderId="7" xfId="2" applyNumberFormat="1" applyBorder="1" applyAlignment="1">
      <alignment horizontal="right" vertical="center"/>
    </xf>
    <xf numFmtId="0" fontId="2" fillId="0" borderId="4" xfId="0" applyFont="1" applyBorder="1" applyAlignment="1" applyProtection="1">
      <alignment vertical="center"/>
      <protection locked="0"/>
    </xf>
    <xf numFmtId="4" fontId="2" fillId="0" borderId="7" xfId="2" applyNumberFormat="1" applyBorder="1"/>
    <xf numFmtId="1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left" vertical="center" wrapText="1"/>
    </xf>
    <xf numFmtId="0" fontId="5" fillId="0" borderId="23" xfId="0" applyFont="1" applyBorder="1" applyAlignment="1">
      <alignment horizontal="left" vertical="center"/>
    </xf>
    <xf numFmtId="164" fontId="6" fillId="0" borderId="15" xfId="6" applyNumberFormat="1" applyFont="1" applyBorder="1" applyAlignment="1">
      <alignment horizontal="right" vertical="center"/>
    </xf>
    <xf numFmtId="3" fontId="2" fillId="0" borderId="6" xfId="6" quotePrefix="1" applyNumberFormat="1" applyBorder="1" applyAlignment="1" applyProtection="1">
      <alignment horizontal="center" vertical="center"/>
      <protection locked="0"/>
    </xf>
    <xf numFmtId="166" fontId="2" fillId="0" borderId="6" xfId="1" applyNumberFormat="1" applyBorder="1" applyAlignment="1" applyProtection="1">
      <alignment horizontal="center"/>
      <protection locked="0"/>
    </xf>
    <xf numFmtId="4" fontId="6" fillId="0" borderId="0" xfId="0" applyNumberFormat="1" applyFont="1" applyAlignment="1" applyProtection="1">
      <alignment vertical="center"/>
      <protection locked="0"/>
    </xf>
    <xf numFmtId="3" fontId="6" fillId="0" borderId="6" xfId="0" applyNumberFormat="1" applyFont="1" applyBorder="1" applyAlignment="1" applyProtection="1">
      <alignment horizontal="center" vertical="center" wrapText="1"/>
      <protection locked="0"/>
    </xf>
    <xf numFmtId="4" fontId="6" fillId="0" borderId="6" xfId="0" applyNumberFormat="1" applyFont="1" applyBorder="1" applyAlignment="1" applyProtection="1">
      <alignment horizontal="center" vertical="center" wrapText="1"/>
      <protection locked="0"/>
    </xf>
    <xf numFmtId="3" fontId="5" fillId="0" borderId="6" xfId="0" applyNumberFormat="1" applyFont="1" applyBorder="1" applyAlignment="1" applyProtection="1">
      <alignment horizontal="center" vertical="center" wrapText="1"/>
      <protection locked="0"/>
    </xf>
    <xf numFmtId="3" fontId="5" fillId="0" borderId="9" xfId="0" applyNumberFormat="1" applyFont="1" applyBorder="1" applyAlignment="1" applyProtection="1">
      <alignment horizontal="center" vertical="center" wrapText="1"/>
      <protection locked="0"/>
    </xf>
    <xf numFmtId="4" fontId="5" fillId="0" borderId="9" xfId="0" applyNumberFormat="1" applyFont="1" applyBorder="1" applyAlignment="1" applyProtection="1">
      <alignment horizontal="center" vertical="center" wrapText="1"/>
      <protection locked="0"/>
    </xf>
    <xf numFmtId="4" fontId="6" fillId="0" borderId="8" xfId="0" applyNumberFormat="1" applyFont="1" applyBorder="1" applyAlignment="1" applyProtection="1">
      <alignment horizontal="center" vertical="center" wrapText="1"/>
      <protection locked="0"/>
    </xf>
    <xf numFmtId="4" fontId="5" fillId="0" borderId="6" xfId="2" quotePrefix="1" applyNumberFormat="1" applyFont="1" applyBorder="1" applyAlignment="1">
      <alignment horizontal="right" vertical="center"/>
    </xf>
    <xf numFmtId="3" fontId="2" fillId="0" borderId="6" xfId="0" applyNumberFormat="1" applyFont="1" applyBorder="1" applyAlignment="1" applyProtection="1">
      <alignment horizontal="center" vertical="center"/>
      <protection locked="0"/>
    </xf>
    <xf numFmtId="0" fontId="6" fillId="0" borderId="10" xfId="0" applyFont="1" applyBorder="1" applyAlignment="1" applyProtection="1">
      <alignment horizontal="centerContinuous" vertical="center"/>
      <protection locked="0"/>
    </xf>
    <xf numFmtId="0" fontId="6" fillId="0" borderId="5" xfId="0" applyFont="1" applyBorder="1" applyAlignment="1" applyProtection="1">
      <alignment horizontal="centerContinuous" vertical="center"/>
      <protection locked="0"/>
    </xf>
    <xf numFmtId="0" fontId="5" fillId="0" borderId="11" xfId="0" applyFont="1" applyBorder="1" applyAlignment="1" applyProtection="1">
      <alignment horizontal="centerContinuous" vertical="center"/>
      <protection locked="0"/>
    </xf>
    <xf numFmtId="4" fontId="6" fillId="0" borderId="8" xfId="0" applyNumberFormat="1" applyFont="1" applyBorder="1" applyAlignment="1" applyProtection="1">
      <alignment horizontal="center" vertical="center"/>
      <protection locked="0"/>
    </xf>
    <xf numFmtId="4" fontId="6" fillId="0" borderId="9" xfId="0" applyNumberFormat="1" applyFont="1" applyBorder="1" applyAlignment="1" applyProtection="1">
      <alignment horizontal="center" vertical="center" wrapText="1"/>
      <protection locked="0"/>
    </xf>
    <xf numFmtId="4" fontId="5" fillId="0" borderId="8" xfId="0" applyNumberFormat="1" applyFont="1" applyBorder="1" applyAlignment="1" applyProtection="1">
      <alignment horizontal="center" vertical="center" wrapText="1"/>
      <protection locked="0"/>
    </xf>
    <xf numFmtId="1" fontId="2" fillId="0" borderId="6" xfId="2" applyNumberFormat="1" applyBorder="1" applyAlignment="1" applyProtection="1">
      <alignment horizontal="center" vertical="center"/>
      <protection locked="0"/>
    </xf>
    <xf numFmtId="4" fontId="6" fillId="0" borderId="7" xfId="0" applyNumberFormat="1" applyFont="1" applyBorder="1" applyAlignment="1" applyProtection="1">
      <alignment horizontal="center" vertical="center"/>
      <protection locked="0"/>
    </xf>
    <xf numFmtId="49" fontId="16" fillId="2" borderId="24" xfId="0" applyNumberFormat="1" applyFont="1" applyFill="1" applyBorder="1" applyAlignment="1">
      <alignment horizontal="left" vertical="center" wrapText="1"/>
    </xf>
    <xf numFmtId="3" fontId="5" fillId="2" borderId="6" xfId="2" applyFont="1" applyFill="1" applyBorder="1" applyAlignment="1" applyProtection="1">
      <alignment horizontal="center" vertical="center"/>
      <protection locked="0"/>
    </xf>
    <xf numFmtId="4" fontId="5" fillId="2" borderId="6" xfId="1" applyFont="1" applyFill="1" applyBorder="1" applyAlignment="1" applyProtection="1">
      <alignment vertical="center"/>
      <protection locked="0"/>
    </xf>
    <xf numFmtId="4" fontId="5" fillId="2" borderId="7" xfId="2" applyNumberFormat="1" applyFont="1" applyFill="1" applyBorder="1" applyAlignment="1">
      <alignment horizontal="right" vertical="center"/>
    </xf>
    <xf numFmtId="0" fontId="7" fillId="2" borderId="0" xfId="0" applyFont="1" applyFill="1" applyProtection="1">
      <protection locked="0"/>
    </xf>
    <xf numFmtId="0" fontId="5" fillId="2" borderId="6" xfId="0" applyFont="1" applyFill="1" applyBorder="1" applyAlignment="1" applyProtection="1">
      <alignment horizontal="center" vertical="center"/>
      <protection locked="0"/>
    </xf>
    <xf numFmtId="4" fontId="5" fillId="2" borderId="6" xfId="1" applyFont="1" applyFill="1" applyBorder="1" applyAlignment="1" applyProtection="1">
      <alignment horizontal="right" vertical="center"/>
      <protection locked="0"/>
    </xf>
    <xf numFmtId="4" fontId="5" fillId="2" borderId="6" xfId="2" applyNumberFormat="1" applyFont="1" applyFill="1" applyBorder="1" applyAlignment="1">
      <alignment horizontal="right" vertical="center"/>
    </xf>
    <xf numFmtId="0" fontId="6" fillId="2" borderId="6" xfId="0" applyFont="1" applyFill="1" applyBorder="1" applyAlignment="1" applyProtection="1">
      <alignment horizontal="center" vertical="center"/>
      <protection locked="0"/>
    </xf>
    <xf numFmtId="0" fontId="0" fillId="2" borderId="0" xfId="0" applyFill="1" applyProtection="1">
      <protection locked="0"/>
    </xf>
    <xf numFmtId="1" fontId="17" fillId="0" borderId="6" xfId="2" applyNumberFormat="1" applyFont="1" applyBorder="1" applyAlignment="1" applyProtection="1">
      <alignment horizontal="center" vertical="center"/>
      <protection locked="0"/>
    </xf>
    <xf numFmtId="4" fontId="17" fillId="0" borderId="6" xfId="1" applyFont="1" applyBorder="1" applyAlignment="1" applyProtection="1">
      <alignment horizontal="right" vertical="center"/>
      <protection locked="0"/>
    </xf>
    <xf numFmtId="4" fontId="17" fillId="0" borderId="7" xfId="2" applyNumberFormat="1" applyFont="1" applyBorder="1" applyAlignment="1">
      <alignment horizontal="right" vertical="center"/>
    </xf>
    <xf numFmtId="166" fontId="17" fillId="0" borderId="6" xfId="2" applyNumberFormat="1" applyFont="1" applyBorder="1" applyAlignment="1" applyProtection="1">
      <alignment horizontal="center" vertical="center"/>
      <protection locked="0"/>
    </xf>
    <xf numFmtId="0" fontId="17" fillId="0" borderId="6" xfId="0" applyFont="1" applyBorder="1" applyAlignment="1" applyProtection="1">
      <alignment horizontal="center" vertical="center"/>
      <protection locked="0"/>
    </xf>
    <xf numFmtId="1" fontId="17" fillId="0" borderId="6" xfId="0" applyNumberFormat="1" applyFont="1" applyBorder="1" applyAlignment="1" applyProtection="1">
      <alignment horizontal="center" vertical="center"/>
      <protection locked="0"/>
    </xf>
    <xf numFmtId="4" fontId="17" fillId="0" borderId="6" xfId="0" applyNumberFormat="1" applyFont="1" applyBorder="1" applyAlignment="1" applyProtection="1">
      <alignment horizontal="right" vertical="center"/>
      <protection locked="0"/>
    </xf>
    <xf numFmtId="4" fontId="17" fillId="0" borderId="6" xfId="1" applyFont="1" applyBorder="1" applyAlignment="1" applyProtection="1">
      <alignment vertical="center"/>
      <protection locked="0"/>
    </xf>
    <xf numFmtId="3" fontId="17" fillId="0" borderId="6" xfId="2" applyFont="1" applyBorder="1" applyAlignment="1" applyProtection="1">
      <alignment horizontal="center" vertical="center"/>
      <protection locked="0"/>
    </xf>
    <xf numFmtId="0" fontId="17" fillId="0" borderId="12" xfId="0" applyFont="1" applyBorder="1" applyAlignment="1" applyProtection="1">
      <alignment vertical="center"/>
      <protection locked="0"/>
    </xf>
    <xf numFmtId="0" fontId="23" fillId="0" borderId="6" xfId="0" applyFont="1" applyBorder="1" applyAlignment="1" applyProtection="1">
      <alignment horizontal="center" vertical="center"/>
      <protection locked="0"/>
    </xf>
    <xf numFmtId="4" fontId="23" fillId="0" borderId="6" xfId="1" applyFont="1" applyBorder="1" applyAlignment="1" applyProtection="1">
      <alignment horizontal="right" vertical="center"/>
      <protection locked="0"/>
    </xf>
    <xf numFmtId="3" fontId="23" fillId="0" borderId="6" xfId="2" applyFont="1" applyBorder="1" applyAlignment="1" applyProtection="1">
      <alignment horizontal="center" vertical="center"/>
      <protection locked="0"/>
    </xf>
    <xf numFmtId="1" fontId="2" fillId="0" borderId="6" xfId="0" applyNumberFormat="1" applyFont="1" applyBorder="1" applyAlignment="1" applyProtection="1">
      <alignment horizontal="center" vertical="center"/>
      <protection locked="0"/>
    </xf>
    <xf numFmtId="4" fontId="2" fillId="0" borderId="6" xfId="0" applyNumberFormat="1" applyFont="1" applyBorder="1" applyAlignment="1" applyProtection="1">
      <alignment horizontal="right" vertical="center"/>
      <protection locked="0"/>
    </xf>
    <xf numFmtId="4" fontId="2" fillId="0" borderId="6" xfId="1" applyBorder="1" applyAlignment="1" applyProtection="1">
      <alignment vertical="center"/>
      <protection locked="0"/>
    </xf>
    <xf numFmtId="0" fontId="22" fillId="0" borderId="12" xfId="0" applyFont="1" applyBorder="1" applyAlignment="1" applyProtection="1">
      <alignment vertical="center"/>
      <protection locked="0"/>
    </xf>
    <xf numFmtId="3" fontId="31" fillId="0" borderId="6" xfId="2" applyFont="1" applyBorder="1" applyAlignment="1" applyProtection="1">
      <alignment horizontal="center" vertical="center"/>
      <protection locked="0"/>
    </xf>
    <xf numFmtId="4" fontId="31" fillId="0" borderId="6" xfId="1" applyFont="1" applyBorder="1" applyAlignment="1" applyProtection="1">
      <alignment horizontal="right" vertical="center"/>
      <protection locked="0"/>
    </xf>
    <xf numFmtId="4" fontId="31" fillId="0" borderId="7" xfId="2" applyNumberFormat="1" applyFont="1" applyBorder="1" applyAlignment="1">
      <alignment horizontal="right" vertical="center"/>
    </xf>
    <xf numFmtId="4" fontId="31" fillId="0" borderId="6" xfId="0" applyNumberFormat="1" applyFont="1" applyBorder="1" applyAlignment="1" applyProtection="1">
      <alignment horizontal="center" vertical="center"/>
      <protection locked="0"/>
    </xf>
    <xf numFmtId="4" fontId="31" fillId="0" borderId="6" xfId="0" applyNumberFormat="1" applyFont="1" applyBorder="1" applyAlignment="1" applyProtection="1">
      <alignment horizontal="right" vertical="center"/>
      <protection locked="0"/>
    </xf>
    <xf numFmtId="0" fontId="22" fillId="0" borderId="0" xfId="0" applyFont="1" applyAlignment="1">
      <alignment vertical="center"/>
    </xf>
    <xf numFmtId="3" fontId="2" fillId="2" borderId="7" xfId="6" quotePrefix="1" applyNumberFormat="1" applyFill="1" applyBorder="1" applyAlignment="1" applyProtection="1">
      <alignment horizontal="center" vertical="center"/>
      <protection locked="0"/>
    </xf>
    <xf numFmtId="4" fontId="2" fillId="0" borderId="12" xfId="0" applyNumberFormat="1" applyFont="1" applyBorder="1" applyAlignment="1" applyProtection="1">
      <alignment horizontal="right" vertical="center"/>
      <protection locked="0"/>
    </xf>
    <xf numFmtId="9" fontId="2" fillId="0" borderId="6" xfId="1" applyNumberFormat="1" applyBorder="1" applyAlignment="1" applyProtection="1">
      <alignment horizontal="right" vertical="center"/>
      <protection locked="0"/>
    </xf>
    <xf numFmtId="0" fontId="12" fillId="2" borderId="6" xfId="0" applyFont="1" applyFill="1" applyBorder="1" applyAlignment="1">
      <alignment horizontal="center" vertical="center" wrapText="1"/>
    </xf>
    <xf numFmtId="3" fontId="2" fillId="2" borderId="6" xfId="2" applyFill="1" applyBorder="1" applyAlignment="1" applyProtection="1">
      <alignment horizontal="center" vertical="center"/>
      <protection locked="0"/>
    </xf>
    <xf numFmtId="4" fontId="2" fillId="2" borderId="6" xfId="1" applyFill="1" applyBorder="1" applyAlignment="1" applyProtection="1">
      <alignment vertical="center"/>
      <protection locked="0"/>
    </xf>
    <xf numFmtId="0" fontId="12" fillId="2" borderId="6" xfId="0" applyFont="1" applyFill="1" applyBorder="1" applyAlignment="1">
      <alignment horizontal="center" wrapText="1"/>
    </xf>
    <xf numFmtId="3" fontId="2" fillId="2" borderId="6" xfId="0" applyNumberFormat="1" applyFont="1" applyFill="1" applyBorder="1" applyAlignment="1" applyProtection="1">
      <alignment horizontal="center" vertical="center"/>
      <protection locked="0"/>
    </xf>
    <xf numFmtId="4" fontId="2" fillId="2" borderId="6" xfId="1" applyFill="1" applyBorder="1" applyAlignment="1" applyProtection="1">
      <alignment horizontal="right" vertical="center"/>
      <protection locked="0"/>
    </xf>
    <xf numFmtId="2" fontId="2" fillId="2" borderId="6" xfId="0" applyNumberFormat="1" applyFont="1" applyFill="1" applyBorder="1" applyAlignment="1" applyProtection="1">
      <alignment horizontal="right" vertical="center"/>
      <protection locked="0"/>
    </xf>
    <xf numFmtId="0" fontId="6" fillId="0" borderId="20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6" fillId="2" borderId="6" xfId="0" applyFont="1" applyFill="1" applyBorder="1" applyAlignment="1" applyProtection="1">
      <alignment vertical="center"/>
      <protection locked="0"/>
    </xf>
    <xf numFmtId="0" fontId="6" fillId="2" borderId="7" xfId="0" applyFont="1" applyFill="1" applyBorder="1" applyAlignment="1" applyProtection="1">
      <alignment vertical="center"/>
      <protection locked="0"/>
    </xf>
    <xf numFmtId="0" fontId="6" fillId="2" borderId="0" xfId="0" applyFont="1" applyFill="1" applyAlignment="1" applyProtection="1">
      <alignment vertical="center"/>
      <protection locked="0"/>
    </xf>
    <xf numFmtId="0" fontId="6" fillId="2" borderId="12" xfId="0" applyFont="1" applyFill="1" applyBorder="1" applyAlignment="1" applyProtection="1">
      <alignment vertical="center"/>
      <protection locked="0"/>
    </xf>
    <xf numFmtId="0" fontId="28" fillId="3" borderId="21" xfId="0" applyFont="1" applyFill="1" applyBorder="1" applyAlignment="1">
      <alignment horizontal="left" vertical="center"/>
    </xf>
    <xf numFmtId="0" fontId="5" fillId="3" borderId="22" xfId="0" applyFont="1" applyFill="1" applyBorder="1" applyAlignment="1">
      <alignment horizontal="left" vertical="center"/>
    </xf>
    <xf numFmtId="4" fontId="6" fillId="3" borderId="15" xfId="0" applyNumberFormat="1" applyFont="1" applyFill="1" applyBorder="1" applyAlignment="1" applyProtection="1">
      <alignment horizontal="centerContinuous" vertical="center"/>
      <protection locked="0"/>
    </xf>
    <xf numFmtId="4" fontId="17" fillId="0" borderId="6" xfId="2" applyNumberFormat="1" applyFont="1" applyBorder="1" applyAlignment="1">
      <alignment horizontal="right" vertical="center"/>
    </xf>
    <xf numFmtId="4" fontId="6" fillId="0" borderId="6" xfId="2" applyNumberFormat="1" applyFont="1" applyBorder="1" applyAlignment="1" applyProtection="1">
      <alignment horizontal="right" vertical="center"/>
      <protection locked="0"/>
    </xf>
    <xf numFmtId="4" fontId="5" fillId="0" borderId="9" xfId="0" applyNumberFormat="1" applyFont="1" applyBorder="1" applyAlignment="1" applyProtection="1">
      <alignment vertical="center"/>
      <protection locked="0"/>
    </xf>
    <xf numFmtId="0" fontId="2" fillId="0" borderId="6" xfId="0" applyFont="1" applyBorder="1" applyAlignment="1" applyProtection="1">
      <alignment horizontal="left"/>
      <protection locked="0"/>
    </xf>
    <xf numFmtId="0" fontId="6" fillId="0" borderId="6" xfId="0" applyFont="1" applyBorder="1" applyAlignment="1" applyProtection="1">
      <alignment horizontal="left"/>
      <protection locked="0"/>
    </xf>
    <xf numFmtId="3" fontId="5" fillId="0" borderId="7" xfId="2" applyFont="1" applyBorder="1" applyAlignment="1" applyProtection="1">
      <alignment horizontal="center" vertical="center"/>
      <protection locked="0"/>
    </xf>
    <xf numFmtId="0" fontId="5" fillId="0" borderId="6" xfId="0" applyFont="1" applyBorder="1" applyProtection="1">
      <protection locked="0"/>
    </xf>
    <xf numFmtId="4" fontId="2" fillId="0" borderId="6" xfId="2" applyNumberFormat="1" applyBorder="1" applyAlignment="1" applyProtection="1">
      <alignment horizontal="center"/>
      <protection locked="0"/>
    </xf>
    <xf numFmtId="4" fontId="6" fillId="0" borderId="6" xfId="0" applyNumberFormat="1" applyFont="1" applyBorder="1" applyAlignment="1" applyProtection="1">
      <alignment horizontal="centerContinuous" vertical="center"/>
      <protection locked="0"/>
    </xf>
    <xf numFmtId="4" fontId="23" fillId="0" borderId="6" xfId="2" applyNumberFormat="1" applyFont="1" applyBorder="1" applyAlignment="1">
      <alignment horizontal="right" vertical="center"/>
    </xf>
    <xf numFmtId="4" fontId="6" fillId="0" borderId="8" xfId="0" applyNumberFormat="1" applyFont="1" applyBorder="1" applyAlignment="1" applyProtection="1">
      <alignment horizontal="centerContinuous" vertical="center"/>
      <protection locked="0"/>
    </xf>
    <xf numFmtId="4" fontId="2" fillId="0" borderId="9" xfId="2" applyNumberFormat="1" applyBorder="1" applyAlignment="1" applyProtection="1">
      <alignment horizontal="right" vertical="center"/>
      <protection locked="0"/>
    </xf>
    <xf numFmtId="49" fontId="16" fillId="2" borderId="6" xfId="0" applyNumberFormat="1" applyFont="1" applyFill="1" applyBorder="1" applyAlignment="1">
      <alignment horizontal="left" vertical="top" wrapText="1"/>
    </xf>
    <xf numFmtId="0" fontId="5" fillId="0" borderId="7" xfId="0" applyFont="1" applyBorder="1" applyAlignment="1" applyProtection="1">
      <alignment horizontal="center" vertical="center"/>
      <protection locked="0"/>
    </xf>
    <xf numFmtId="0" fontId="2" fillId="0" borderId="7" xfId="0" applyFont="1" applyBorder="1" applyAlignment="1" applyProtection="1">
      <alignment horizontal="center" vertical="center"/>
      <protection locked="0"/>
    </xf>
    <xf numFmtId="4" fontId="6" fillId="0" borderId="6" xfId="0" applyNumberFormat="1" applyFont="1" applyBorder="1" applyAlignment="1" applyProtection="1">
      <alignment horizontal="center"/>
      <protection locked="0"/>
    </xf>
    <xf numFmtId="4" fontId="6" fillId="0" borderId="10" xfId="0" applyNumberFormat="1" applyFont="1" applyBorder="1" applyAlignment="1" applyProtection="1">
      <alignment horizontal="right" vertical="center"/>
      <protection locked="0"/>
    </xf>
    <xf numFmtId="4" fontId="6" fillId="0" borderId="13" xfId="0" applyNumberFormat="1" applyFont="1" applyBorder="1" applyAlignment="1" applyProtection="1">
      <alignment horizontal="right" vertical="center"/>
      <protection locked="0"/>
    </xf>
    <xf numFmtId="0" fontId="0" fillId="0" borderId="7" xfId="0" applyBorder="1"/>
    <xf numFmtId="0" fontId="2" fillId="0" borderId="7" xfId="14" applyFont="1" applyBorder="1" applyAlignment="1" applyProtection="1">
      <alignment horizontal="center"/>
      <protection locked="0"/>
    </xf>
    <xf numFmtId="0" fontId="0" fillId="0" borderId="6" xfId="0" applyBorder="1"/>
    <xf numFmtId="4" fontId="5" fillId="0" borderId="6" xfId="1" applyFont="1" applyBorder="1" applyAlignment="1" applyProtection="1">
      <alignment horizontal="center" vertical="center"/>
      <protection locked="0"/>
    </xf>
    <xf numFmtId="4" fontId="17" fillId="0" borderId="6" xfId="1" applyFont="1" applyBorder="1" applyAlignment="1" applyProtection="1">
      <alignment horizontal="center" vertical="center"/>
      <protection locked="0"/>
    </xf>
    <xf numFmtId="3" fontId="2" fillId="2" borderId="6" xfId="12" quotePrefix="1" applyNumberFormat="1" applyFill="1" applyBorder="1" applyAlignment="1" applyProtection="1">
      <alignment horizontal="center" vertical="center"/>
      <protection locked="0"/>
    </xf>
    <xf numFmtId="3" fontId="2" fillId="0" borderId="6" xfId="12" quotePrefix="1" applyNumberFormat="1" applyBorder="1" applyAlignment="1" applyProtection="1">
      <alignment horizontal="center" vertical="center"/>
      <protection locked="0"/>
    </xf>
    <xf numFmtId="4" fontId="2" fillId="0" borderId="6" xfId="1" applyBorder="1" applyAlignment="1" applyProtection="1">
      <alignment horizontal="center" vertical="center"/>
      <protection locked="0"/>
    </xf>
    <xf numFmtId="4" fontId="5" fillId="0" borderId="6" xfId="2" applyNumberFormat="1" applyFont="1" applyBorder="1" applyAlignment="1">
      <alignment horizontal="center" vertical="center"/>
    </xf>
    <xf numFmtId="4" fontId="17" fillId="0" borderId="6" xfId="2" applyNumberFormat="1" applyFont="1" applyBorder="1" applyAlignment="1">
      <alignment horizontal="center" vertical="center"/>
    </xf>
    <xf numFmtId="4" fontId="2" fillId="2" borderId="6" xfId="0" applyNumberFormat="1" applyFont="1" applyFill="1" applyBorder="1" applyAlignment="1" applyProtection="1">
      <alignment horizontal="center" vertical="center"/>
      <protection locked="0"/>
    </xf>
    <xf numFmtId="4" fontId="2" fillId="0" borderId="6" xfId="2" applyNumberFormat="1" applyBorder="1" applyAlignment="1">
      <alignment horizontal="center" vertical="center"/>
    </xf>
    <xf numFmtId="4" fontId="5" fillId="0" borderId="6" xfId="0" applyNumberFormat="1" applyFont="1" applyBorder="1" applyAlignment="1" applyProtection="1">
      <alignment vertical="center"/>
      <protection locked="0"/>
    </xf>
    <xf numFmtId="0" fontId="7" fillId="0" borderId="7" xfId="0" applyFont="1" applyBorder="1" applyProtection="1">
      <protection locked="0"/>
    </xf>
    <xf numFmtId="164" fontId="6" fillId="0" borderId="13" xfId="6" applyNumberFormat="1" applyFont="1" applyBorder="1" applyAlignment="1">
      <alignment horizontal="right" vertical="center"/>
    </xf>
    <xf numFmtId="164" fontId="6" fillId="0" borderId="20" xfId="6" applyNumberFormat="1" applyFont="1" applyBorder="1" applyAlignment="1">
      <alignment horizontal="right" vertical="center"/>
    </xf>
    <xf numFmtId="0" fontId="0" fillId="0" borderId="7" xfId="0" applyBorder="1" applyProtection="1">
      <protection locked="0"/>
    </xf>
    <xf numFmtId="4" fontId="7" fillId="0" borderId="0" xfId="0" applyNumberFormat="1" applyFont="1" applyProtection="1">
      <protection locked="0"/>
    </xf>
    <xf numFmtId="49" fontId="7" fillId="2" borderId="0" xfId="0" applyNumberFormat="1" applyFont="1" applyFill="1" applyProtection="1">
      <protection locked="0"/>
    </xf>
    <xf numFmtId="4" fontId="5" fillId="0" borderId="10" xfId="0" applyNumberFormat="1" applyFont="1" applyBorder="1" applyAlignment="1" applyProtection="1">
      <alignment horizontal="center" vertical="center" wrapText="1"/>
      <protection locked="0"/>
    </xf>
    <xf numFmtId="4" fontId="5" fillId="0" borderId="7" xfId="0" applyNumberFormat="1" applyFont="1" applyBorder="1" applyAlignment="1" applyProtection="1">
      <alignment horizontal="center" vertical="center"/>
      <protection locked="0"/>
    </xf>
    <xf numFmtId="4" fontId="5" fillId="0" borderId="7" xfId="1" applyFont="1" applyBorder="1" applyAlignment="1" applyProtection="1">
      <alignment horizontal="center" vertical="center"/>
      <protection locked="0"/>
    </xf>
    <xf numFmtId="2" fontId="2" fillId="0" borderId="11" xfId="0" applyNumberFormat="1" applyFont="1" applyBorder="1" applyAlignment="1" applyProtection="1">
      <alignment vertical="center"/>
      <protection locked="0"/>
    </xf>
    <xf numFmtId="2" fontId="2" fillId="0" borderId="5" xfId="0" applyNumberFormat="1" applyFont="1" applyBorder="1" applyAlignment="1" applyProtection="1">
      <alignment vertical="center"/>
      <protection locked="0"/>
    </xf>
    <xf numFmtId="0" fontId="34" fillId="0" borderId="36" xfId="0" applyFont="1" applyBorder="1" applyAlignment="1">
      <alignment vertical="center"/>
    </xf>
    <xf numFmtId="0" fontId="34" fillId="0" borderId="37" xfId="0" applyFont="1" applyBorder="1" applyAlignment="1">
      <alignment vertical="center"/>
    </xf>
    <xf numFmtId="0" fontId="33" fillId="0" borderId="38" xfId="0" applyFont="1" applyBorder="1" applyAlignment="1">
      <alignment vertical="center"/>
    </xf>
    <xf numFmtId="164" fontId="36" fillId="0" borderId="15" xfId="6" applyNumberFormat="1" applyFont="1" applyBorder="1" applyAlignment="1">
      <alignment horizontal="right" vertical="center"/>
    </xf>
    <xf numFmtId="164" fontId="36" fillId="0" borderId="29" xfId="6" applyNumberFormat="1" applyFont="1" applyBorder="1" applyAlignment="1">
      <alignment horizontal="right" vertical="center"/>
    </xf>
    <xf numFmtId="0" fontId="36" fillId="0" borderId="27" xfId="0" applyFont="1" applyBorder="1" applyAlignment="1">
      <alignment horizontal="left" vertical="center"/>
    </xf>
    <xf numFmtId="0" fontId="35" fillId="0" borderId="27" xfId="0" applyFont="1" applyBorder="1" applyAlignment="1">
      <alignment horizontal="left" vertical="center"/>
    </xf>
    <xf numFmtId="164" fontId="36" fillId="0" borderId="30" xfId="6" applyNumberFormat="1" applyFont="1" applyBorder="1" applyAlignment="1">
      <alignment horizontal="right" vertical="center"/>
    </xf>
    <xf numFmtId="0" fontId="34" fillId="0" borderId="31" xfId="0" applyFont="1" applyBorder="1" applyAlignment="1">
      <alignment vertical="center"/>
    </xf>
    <xf numFmtId="0" fontId="34" fillId="0" borderId="32" xfId="0" applyFont="1" applyBorder="1" applyAlignment="1">
      <alignment vertical="center"/>
    </xf>
    <xf numFmtId="0" fontId="34" fillId="0" borderId="33" xfId="0" applyFont="1" applyBorder="1" applyAlignment="1">
      <alignment vertical="center"/>
    </xf>
    <xf numFmtId="0" fontId="6" fillId="0" borderId="7" xfId="0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14" xfId="0" applyBorder="1" applyAlignment="1" applyProtection="1">
      <alignment horizontal="center" vertical="center"/>
      <protection locked="0"/>
    </xf>
    <xf numFmtId="0" fontId="2" fillId="0" borderId="7" xfId="0" applyFont="1" applyBorder="1" applyAlignment="1" applyProtection="1">
      <alignment vertical="center" wrapText="1"/>
      <protection locked="0"/>
    </xf>
    <xf numFmtId="0" fontId="0" fillId="0" borderId="0" xfId="0" applyAlignment="1" applyProtection="1">
      <alignment vertical="center" wrapText="1"/>
      <protection locked="0"/>
    </xf>
    <xf numFmtId="0" fontId="0" fillId="0" borderId="12" xfId="0" applyBorder="1" applyAlignment="1" applyProtection="1">
      <alignment vertical="center" wrapText="1"/>
      <protection locked="0"/>
    </xf>
    <xf numFmtId="0" fontId="6" fillId="2" borderId="7" xfId="0" applyFont="1" applyFill="1" applyBorder="1" applyAlignment="1" applyProtection="1">
      <alignment vertical="center" wrapText="1"/>
      <protection locked="0"/>
    </xf>
    <xf numFmtId="0" fontId="1" fillId="2" borderId="0" xfId="0" applyFont="1" applyFill="1" applyAlignment="1" applyProtection="1">
      <alignment vertical="center"/>
      <protection locked="0"/>
    </xf>
    <xf numFmtId="0" fontId="1" fillId="2" borderId="12" xfId="0" applyFont="1" applyFill="1" applyBorder="1" applyAlignment="1" applyProtection="1">
      <alignment vertical="center"/>
      <protection locked="0"/>
    </xf>
    <xf numFmtId="0" fontId="6" fillId="2" borderId="0" xfId="0" applyFont="1" applyFill="1" applyAlignment="1" applyProtection="1">
      <alignment vertical="center" wrapText="1"/>
      <protection locked="0"/>
    </xf>
    <xf numFmtId="0" fontId="6" fillId="2" borderId="12" xfId="0" applyFont="1" applyFill="1" applyBorder="1" applyAlignment="1" applyProtection="1">
      <alignment vertical="center" wrapText="1"/>
      <protection locked="0"/>
    </xf>
    <xf numFmtId="0" fontId="1" fillId="2" borderId="0" xfId="0" applyFont="1" applyFill="1" applyAlignment="1" applyProtection="1">
      <alignment vertical="center" wrapText="1"/>
      <protection locked="0"/>
    </xf>
    <xf numFmtId="0" fontId="1" fillId="2" borderId="12" xfId="0" applyFont="1" applyFill="1" applyBorder="1" applyAlignment="1" applyProtection="1">
      <alignment vertical="center" wrapText="1"/>
      <protection locked="0"/>
    </xf>
    <xf numFmtId="0" fontId="2" fillId="2" borderId="7" xfId="0" applyFont="1" applyFill="1" applyBorder="1" applyAlignment="1" applyProtection="1">
      <alignment vertical="center"/>
      <protection locked="0"/>
    </xf>
    <xf numFmtId="0" fontId="7" fillId="2" borderId="0" xfId="0" applyFont="1" applyFill="1" applyAlignment="1" applyProtection="1">
      <alignment vertical="center"/>
      <protection locked="0"/>
    </xf>
    <xf numFmtId="0" fontId="7" fillId="2" borderId="12" xfId="0" applyFont="1" applyFill="1" applyBorder="1" applyAlignment="1" applyProtection="1">
      <alignment vertical="center"/>
      <protection locked="0"/>
    </xf>
    <xf numFmtId="0" fontId="32" fillId="0" borderId="39" xfId="0" applyFont="1" applyBorder="1" applyAlignment="1">
      <alignment horizontal="center" vertical="center"/>
    </xf>
    <xf numFmtId="0" fontId="32" fillId="0" borderId="40" xfId="0" applyFont="1" applyBorder="1" applyAlignment="1">
      <alignment horizontal="center" vertical="center"/>
    </xf>
    <xf numFmtId="0" fontId="32" fillId="0" borderId="41" xfId="0" applyFont="1" applyBorder="1" applyAlignment="1">
      <alignment horizontal="center" vertical="center"/>
    </xf>
    <xf numFmtId="0" fontId="34" fillId="0" borderId="34" xfId="0" applyFont="1" applyBorder="1" applyAlignment="1">
      <alignment vertical="center" wrapText="1"/>
    </xf>
    <xf numFmtId="0" fontId="7" fillId="0" borderId="0" xfId="0" applyFont="1" applyAlignment="1" applyProtection="1">
      <alignment vertical="center" wrapText="1"/>
      <protection locked="0"/>
    </xf>
    <xf numFmtId="0" fontId="7" fillId="0" borderId="35" xfId="0" applyFont="1" applyBorder="1" applyAlignment="1" applyProtection="1">
      <alignment vertical="center" wrapText="1"/>
      <protection locked="0"/>
    </xf>
    <xf numFmtId="0" fontId="36" fillId="0" borderId="25" xfId="0" applyFont="1" applyBorder="1" applyAlignment="1">
      <alignment horizontal="left" vertical="center" wrapText="1"/>
    </xf>
    <xf numFmtId="0" fontId="36" fillId="0" borderId="26" xfId="0" applyFont="1" applyBorder="1" applyAlignment="1">
      <alignment horizontal="left" vertical="center" wrapText="1"/>
    </xf>
    <xf numFmtId="0" fontId="35" fillId="0" borderId="26" xfId="0" applyFont="1" applyBorder="1" applyAlignment="1" applyProtection="1">
      <alignment horizontal="left" vertical="center" wrapText="1"/>
      <protection locked="0"/>
    </xf>
    <xf numFmtId="0" fontId="35" fillId="0" borderId="17" xfId="0" applyFont="1" applyBorder="1" applyAlignment="1">
      <alignment horizontal="left" vertical="center" wrapText="1"/>
    </xf>
    <xf numFmtId="0" fontId="35" fillId="0" borderId="28" xfId="0" applyFont="1" applyBorder="1" applyAlignment="1" applyProtection="1">
      <alignment horizontal="left" vertical="center" wrapText="1"/>
      <protection locked="0"/>
    </xf>
    <xf numFmtId="0" fontId="36" fillId="4" borderId="21" xfId="0" applyFont="1" applyFill="1" applyBorder="1" applyAlignment="1" applyProtection="1">
      <alignment horizontal="center" vertical="center" wrapText="1"/>
      <protection locked="0"/>
    </xf>
    <xf numFmtId="0" fontId="36" fillId="4" borderId="22" xfId="0" applyFont="1" applyFill="1" applyBorder="1" applyAlignment="1" applyProtection="1">
      <alignment horizontal="center" vertical="center" wrapText="1"/>
      <protection locked="0"/>
    </xf>
    <xf numFmtId="0" fontId="36" fillId="4" borderId="26" xfId="0" applyFont="1" applyFill="1" applyBorder="1" applyAlignment="1" applyProtection="1">
      <alignment horizontal="center" vertical="center" wrapText="1"/>
      <protection locked="0"/>
    </xf>
  </cellXfs>
  <cellStyles count="23">
    <cellStyle name="Comma" xfId="1" builtinId="3"/>
    <cellStyle name="Comma 19" xfId="21" xr:uid="{00000000-0005-0000-0000-000001000000}"/>
    <cellStyle name="Comma 2" xfId="15" xr:uid="{00000000-0005-0000-0000-000002000000}"/>
    <cellStyle name="Comma 4" xfId="17" xr:uid="{00000000-0005-0000-0000-000003000000}"/>
    <cellStyle name="Comma0" xfId="2" xr:uid="{00000000-0005-0000-0000-000004000000}"/>
    <cellStyle name="Comma1" xfId="3" xr:uid="{00000000-0005-0000-0000-000005000000}"/>
    <cellStyle name="Comma2" xfId="4" xr:uid="{00000000-0005-0000-0000-000006000000}"/>
    <cellStyle name="Comma3" xfId="5" xr:uid="{00000000-0005-0000-0000-000007000000}"/>
    <cellStyle name="Currency" xfId="6" builtinId="4"/>
    <cellStyle name="Date" xfId="7" xr:uid="{00000000-0005-0000-0000-000009000000}"/>
    <cellStyle name="Fixed" xfId="8" xr:uid="{00000000-0005-0000-0000-00000A000000}"/>
    <cellStyle name="HEADING1" xfId="9" xr:uid="{00000000-0005-0000-0000-00000B000000}"/>
    <cellStyle name="HEADING2" xfId="10" xr:uid="{00000000-0005-0000-0000-00000C000000}"/>
    <cellStyle name="Hyperlink 2" xfId="19" xr:uid="{00000000-0005-0000-0000-00000D000000}"/>
    <cellStyle name="Normal" xfId="0" builtinId="0"/>
    <cellStyle name="Normal 17" xfId="16" xr:uid="{00000000-0005-0000-0000-00000F000000}"/>
    <cellStyle name="Normal 2" xfId="14" xr:uid="{00000000-0005-0000-0000-000010000000}"/>
    <cellStyle name="Normal 2 10" xfId="18" xr:uid="{00000000-0005-0000-0000-000011000000}"/>
    <cellStyle name="Normal 2 2" xfId="20" xr:uid="{00000000-0005-0000-0000-000012000000}"/>
    <cellStyle name="or" xfId="11" xr:uid="{00000000-0005-0000-0000-000013000000}"/>
    <cellStyle name="Percent" xfId="12" builtinId="5"/>
    <cellStyle name="Percent 2" xfId="22" xr:uid="{00000000-0005-0000-0000-000015000000}"/>
    <cellStyle name="Total" xfId="13" builtinId="25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1.xml"/><Relationship Id="rId30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microsoft.com/office/2019/04/relationships/externalLinkLongPath" Target="https://mntomnyama-my.sharepoint.com/personal/mava_mngadi_mntomnyama_co_za/Documents/Desktop/MCE%20Projects/Municipal%20Pound/Planning/Tender%20Document/09%2029/Blank%20BOQs%20-%20Rev%201%20-%2030%2009%202022/Section%20A%20-%20BOQ%20-%20Buildings%20Electrical%20Mechanical.xlsx?A232F2B8" TargetMode="External"/><Relationship Id="rId1" Type="http://schemas.openxmlformats.org/officeDocument/2006/relationships/externalLinkPath" Target="file:///\\A232F2B8\Section%20A%20-%20BOQ%20-%20Buildings%20Electrical%20Mechanic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s"/>
      <sheetName val="pg1"/>
      <sheetName val="ohs1"/>
      <sheetName val="ohs2"/>
      <sheetName val="ohs3"/>
      <sheetName val="ohs4"/>
      <sheetName val="wt1"/>
      <sheetName val="wt2"/>
      <sheetName val="wt3"/>
      <sheetName val="wm1"/>
      <sheetName val="wm2"/>
      <sheetName val="wm3"/>
      <sheetName val="st1"/>
      <sheetName val="st2"/>
      <sheetName val="sm1"/>
      <sheetName val="sm2"/>
      <sheetName val="main1"/>
      <sheetName val="main2"/>
      <sheetName val="guard1"/>
      <sheetName val="archi1"/>
      <sheetName val="archi2"/>
      <sheetName val="archi3"/>
      <sheetName val="archi4"/>
      <sheetName val="archi5"/>
      <sheetName val="adchi6"/>
      <sheetName val="archi7"/>
      <sheetName val="archi8"/>
      <sheetName val="archi9"/>
      <sheetName val="archi10"/>
      <sheetName val="archi11"/>
      <sheetName val="archi12"/>
      <sheetName val="archi13"/>
      <sheetName val="archi14"/>
      <sheetName val="archi15"/>
      <sheetName val="archi16"/>
      <sheetName val="archi17"/>
      <sheetName val="archi18"/>
      <sheetName val="archi19"/>
      <sheetName val="archi20"/>
      <sheetName val="archi21"/>
      <sheetName val="archi22"/>
      <sheetName val="archi23"/>
      <sheetName val="archi24"/>
      <sheetName val="archi25"/>
      <sheetName val="sum"/>
    </sheetNames>
    <sheetDataSet>
      <sheetData sheetId="0">
        <row r="1">
          <cell r="A1" t="str">
            <v>BID NO. : 8/2/RNM0166</v>
          </cell>
        </row>
        <row r="2">
          <cell r="A2" t="str">
            <v>CONSTRUCTION OF THE MUNICIPAL VEHICLE POUND – WARD 17</v>
          </cell>
        </row>
        <row r="3">
          <cell r="A3" t="str">
            <v>RAY NKONYENI MUNICIPALITY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4"/>
  <sheetViews>
    <sheetView view="pageBreakPreview" topLeftCell="A89" zoomScaleNormal="100" zoomScaleSheetLayoutView="100" zoomScalePageLayoutView="140" workbookViewId="0">
      <selection activeCell="A55" sqref="A55:I104"/>
    </sheetView>
  </sheetViews>
  <sheetFormatPr defaultColWidth="11.109375" defaultRowHeight="12" customHeight="1" x14ac:dyDescent="0.2"/>
  <cols>
    <col min="1" max="1" width="7.77734375" style="1" customWidth="1"/>
    <col min="2" max="3" width="3.77734375" style="1" customWidth="1"/>
    <col min="4" max="4" width="29.77734375" style="1" customWidth="1"/>
    <col min="5" max="5" width="6.77734375" style="1" customWidth="1"/>
    <col min="6" max="6" width="3.6640625" style="1" customWidth="1"/>
    <col min="7" max="7" width="7.44140625" style="12" customWidth="1"/>
    <col min="8" max="8" width="14.109375" style="5" customWidth="1"/>
    <col min="9" max="9" width="13.6640625" style="5" customWidth="1"/>
    <col min="10" max="16384" width="11.109375" style="1"/>
  </cols>
  <sheetData>
    <row r="1" spans="1:9" ht="12" customHeight="1" x14ac:dyDescent="0.2">
      <c r="A1" s="22" t="s">
        <v>28</v>
      </c>
      <c r="B1" s="21"/>
      <c r="C1" s="21"/>
      <c r="D1" s="21"/>
      <c r="E1" s="23"/>
      <c r="F1" s="23"/>
      <c r="G1" s="24"/>
      <c r="H1" s="25"/>
    </row>
    <row r="2" spans="1:9" ht="12" customHeight="1" x14ac:dyDescent="0.2">
      <c r="A2" s="27"/>
      <c r="B2" s="27"/>
      <c r="C2" s="27"/>
      <c r="D2" s="28"/>
      <c r="E2" s="29"/>
      <c r="F2" s="29"/>
      <c r="G2" s="30"/>
      <c r="H2" s="31"/>
      <c r="I2" s="361"/>
    </row>
    <row r="3" spans="1:9" ht="11.25" customHeight="1" x14ac:dyDescent="0.2">
      <c r="A3" s="38" t="s">
        <v>30</v>
      </c>
      <c r="B3" s="483" t="s">
        <v>31</v>
      </c>
      <c r="C3" s="484"/>
      <c r="D3" s="485"/>
      <c r="E3" s="362" t="s">
        <v>32</v>
      </c>
      <c r="F3" s="362" t="s">
        <v>607</v>
      </c>
      <c r="G3" s="362" t="s">
        <v>316</v>
      </c>
      <c r="H3" s="363" t="s">
        <v>606</v>
      </c>
      <c r="I3" s="367" t="s">
        <v>605</v>
      </c>
    </row>
    <row r="4" spans="1:9" ht="12" customHeight="1" x14ac:dyDescent="0.2">
      <c r="A4" s="38" t="s">
        <v>36</v>
      </c>
      <c r="B4" s="483"/>
      <c r="C4" s="484"/>
      <c r="D4" s="485"/>
      <c r="E4" s="364"/>
      <c r="F4" s="364"/>
      <c r="G4" s="364"/>
      <c r="H4" s="363" t="s">
        <v>34</v>
      </c>
      <c r="I4" s="363" t="s">
        <v>35</v>
      </c>
    </row>
    <row r="5" spans="1:9" ht="12" customHeight="1" x14ac:dyDescent="0.2">
      <c r="A5" s="100"/>
      <c r="B5" s="486"/>
      <c r="C5" s="487"/>
      <c r="D5" s="488"/>
      <c r="E5" s="365"/>
      <c r="F5" s="365"/>
      <c r="G5" s="365"/>
      <c r="H5" s="366"/>
      <c r="I5" s="366"/>
    </row>
    <row r="6" spans="1:9" ht="12" customHeight="1" x14ac:dyDescent="0.2">
      <c r="A6" s="38"/>
      <c r="B6" s="62" t="s">
        <v>86</v>
      </c>
      <c r="C6" s="21"/>
      <c r="D6" s="63"/>
      <c r="E6" s="47"/>
      <c r="F6" s="47"/>
      <c r="G6" s="49"/>
      <c r="H6" s="72"/>
      <c r="I6" s="97"/>
    </row>
    <row r="7" spans="1:9" ht="12" customHeight="1" x14ac:dyDescent="0.2">
      <c r="A7" s="38"/>
      <c r="B7" s="64"/>
      <c r="C7" s="21"/>
      <c r="D7" s="63"/>
      <c r="E7" s="47"/>
      <c r="F7" s="47"/>
      <c r="G7" s="49"/>
      <c r="H7" s="72"/>
      <c r="I7" s="72"/>
    </row>
    <row r="8" spans="1:9" ht="12" customHeight="1" x14ac:dyDescent="0.2">
      <c r="A8" s="38" t="s">
        <v>440</v>
      </c>
      <c r="B8" s="66" t="s">
        <v>210</v>
      </c>
      <c r="C8" s="21"/>
      <c r="D8" s="63"/>
      <c r="E8" s="47"/>
      <c r="F8" s="47"/>
      <c r="G8" s="49"/>
      <c r="H8" s="72"/>
      <c r="I8" s="72"/>
    </row>
    <row r="9" spans="1:9" ht="12" customHeight="1" x14ac:dyDescent="0.2">
      <c r="A9" s="38"/>
      <c r="B9" s="64"/>
      <c r="C9" s="21"/>
      <c r="D9" s="21"/>
      <c r="E9" s="47"/>
      <c r="F9" s="47"/>
      <c r="G9" s="48"/>
      <c r="H9" s="72"/>
      <c r="I9" s="108"/>
    </row>
    <row r="10" spans="1:9" ht="12" customHeight="1" x14ac:dyDescent="0.2">
      <c r="A10" s="38"/>
      <c r="B10" s="64" t="s">
        <v>41</v>
      </c>
      <c r="C10" s="21" t="s">
        <v>211</v>
      </c>
      <c r="D10" s="21"/>
      <c r="E10" s="68" t="s">
        <v>504</v>
      </c>
      <c r="F10" s="68"/>
      <c r="G10" s="48"/>
      <c r="H10" s="237"/>
      <c r="I10" s="72">
        <v>0</v>
      </c>
    </row>
    <row r="11" spans="1:9" ht="12" customHeight="1" x14ac:dyDescent="0.2">
      <c r="A11" s="38"/>
      <c r="B11" s="64"/>
      <c r="C11" s="70"/>
      <c r="D11" s="70"/>
      <c r="E11" s="47"/>
      <c r="F11" s="47"/>
      <c r="G11" s="48"/>
      <c r="H11" s="72"/>
      <c r="I11" s="108" t="str">
        <f>IF(OR(AND(G11="Prov",H11="Sum"),(H11="PC Sum")),". . . . . . . . .00",IF(ISERR(G11*H11),"",IF(G11*H11=0,"",ROUND(G11*H11,2))))</f>
        <v/>
      </c>
    </row>
    <row r="12" spans="1:9" ht="12" customHeight="1" x14ac:dyDescent="0.2">
      <c r="A12" s="38"/>
      <c r="B12" s="77" t="s">
        <v>44</v>
      </c>
      <c r="C12" s="70" t="s">
        <v>594</v>
      </c>
      <c r="D12" s="21"/>
      <c r="E12" s="68" t="s">
        <v>504</v>
      </c>
      <c r="F12" s="68"/>
      <c r="G12" s="48"/>
      <c r="H12" s="237"/>
      <c r="I12" s="72">
        <v>0</v>
      </c>
    </row>
    <row r="13" spans="1:9" ht="12" customHeight="1" x14ac:dyDescent="0.2">
      <c r="A13" s="38"/>
      <c r="B13" s="64"/>
      <c r="C13" s="70"/>
      <c r="D13" s="70"/>
      <c r="E13" s="47"/>
      <c r="F13" s="47"/>
      <c r="G13" s="48"/>
      <c r="H13" s="72">
        <v>0</v>
      </c>
      <c r="I13" s="108">
        <f>SUM(I10:I12)*H13</f>
        <v>0</v>
      </c>
    </row>
    <row r="14" spans="1:9" ht="12" customHeight="1" x14ac:dyDescent="0.2">
      <c r="A14" s="212"/>
      <c r="B14" s="77" t="s">
        <v>46</v>
      </c>
      <c r="C14" s="70" t="s">
        <v>441</v>
      </c>
      <c r="D14" s="63"/>
      <c r="E14" s="47" t="s">
        <v>8</v>
      </c>
      <c r="F14" s="47"/>
      <c r="G14" s="49"/>
      <c r="H14" s="335"/>
      <c r="I14" s="72"/>
    </row>
    <row r="15" spans="1:9" ht="12" customHeight="1" x14ac:dyDescent="0.2">
      <c r="A15" s="212"/>
      <c r="B15" s="64"/>
      <c r="C15" s="70" t="s">
        <v>442</v>
      </c>
      <c r="D15" s="63"/>
      <c r="E15" s="47"/>
      <c r="F15" s="443"/>
      <c r="G15" s="73"/>
      <c r="H15" s="74"/>
      <c r="I15" s="108"/>
    </row>
    <row r="16" spans="1:9" ht="12" customHeight="1" x14ac:dyDescent="0.2">
      <c r="A16" s="38"/>
      <c r="B16" s="64"/>
      <c r="C16" s="21"/>
      <c r="D16" s="63"/>
      <c r="E16" s="47"/>
      <c r="F16" s="47"/>
      <c r="G16" s="49"/>
      <c r="H16" s="72"/>
      <c r="I16" s="72"/>
    </row>
    <row r="17" spans="1:9" ht="12" customHeight="1" x14ac:dyDescent="0.2">
      <c r="A17" s="38"/>
      <c r="B17" s="64" t="s">
        <v>212</v>
      </c>
      <c r="C17" s="22"/>
      <c r="D17" s="67"/>
      <c r="E17" s="47"/>
      <c r="F17" s="47"/>
      <c r="G17" s="49"/>
      <c r="H17" s="72"/>
      <c r="I17" s="72"/>
    </row>
    <row r="18" spans="1:9" ht="12" customHeight="1" x14ac:dyDescent="0.2">
      <c r="A18" s="38"/>
      <c r="B18" s="77" t="s">
        <v>443</v>
      </c>
      <c r="C18" s="22"/>
      <c r="D18" s="67"/>
      <c r="E18" s="47"/>
      <c r="F18" s="47"/>
      <c r="G18" s="48"/>
      <c r="H18" s="72"/>
      <c r="I18" s="72"/>
    </row>
    <row r="19" spans="1:9" ht="12" customHeight="1" x14ac:dyDescent="0.2">
      <c r="A19" s="38"/>
      <c r="B19" s="77" t="s">
        <v>593</v>
      </c>
      <c r="C19" s="21"/>
      <c r="D19" s="67"/>
      <c r="E19" s="47"/>
      <c r="F19" s="443"/>
      <c r="G19" s="49"/>
      <c r="H19" s="72"/>
      <c r="I19" s="368"/>
    </row>
    <row r="20" spans="1:9" ht="12" customHeight="1" x14ac:dyDescent="0.2">
      <c r="A20" s="38"/>
      <c r="B20" s="21"/>
      <c r="C20" s="21"/>
      <c r="D20" s="21"/>
      <c r="E20" s="47"/>
      <c r="F20" s="23"/>
      <c r="G20" s="359"/>
      <c r="H20" s="238"/>
      <c r="I20" s="108"/>
    </row>
    <row r="21" spans="1:9" ht="12" customHeight="1" x14ac:dyDescent="0.2">
      <c r="A21" s="38" t="s">
        <v>444</v>
      </c>
      <c r="B21" s="66" t="s">
        <v>315</v>
      </c>
      <c r="C21" s="21"/>
      <c r="D21" s="63"/>
      <c r="E21" s="47"/>
      <c r="F21" s="443"/>
      <c r="G21" s="69"/>
      <c r="H21" s="74"/>
      <c r="I21" s="108"/>
    </row>
    <row r="22" spans="1:9" ht="12" customHeight="1" x14ac:dyDescent="0.2">
      <c r="A22" s="38"/>
      <c r="B22" s="66"/>
      <c r="C22" s="21"/>
      <c r="D22" s="63"/>
      <c r="E22" s="47"/>
      <c r="F22" s="443"/>
      <c r="G22" s="69"/>
      <c r="H22" s="74"/>
      <c r="I22" s="108"/>
    </row>
    <row r="23" spans="1:9" ht="12" customHeight="1" x14ac:dyDescent="0.2">
      <c r="A23" s="38"/>
      <c r="B23" s="64" t="s">
        <v>41</v>
      </c>
      <c r="C23" s="21" t="s">
        <v>351</v>
      </c>
      <c r="D23" s="63"/>
      <c r="E23" s="68" t="s">
        <v>504</v>
      </c>
      <c r="F23" s="68"/>
      <c r="G23" s="48"/>
      <c r="H23" s="237"/>
      <c r="I23" s="72">
        <v>0</v>
      </c>
    </row>
    <row r="24" spans="1:9" ht="12" customHeight="1" x14ac:dyDescent="0.2">
      <c r="A24" s="38"/>
      <c r="B24" s="64"/>
      <c r="C24" s="21"/>
      <c r="D24" s="21"/>
      <c r="E24" s="68"/>
      <c r="F24" s="444"/>
      <c r="G24" s="214"/>
      <c r="H24" s="237"/>
      <c r="I24" s="72"/>
    </row>
    <row r="25" spans="1:9" ht="12" customHeight="1" x14ac:dyDescent="0.2">
      <c r="A25" s="38"/>
      <c r="B25" s="64" t="s">
        <v>44</v>
      </c>
      <c r="C25" s="70" t="s">
        <v>352</v>
      </c>
      <c r="D25" s="70"/>
      <c r="E25" s="68" t="s">
        <v>504</v>
      </c>
      <c r="F25" s="444"/>
      <c r="G25" s="71"/>
      <c r="H25" s="238"/>
      <c r="I25" s="72">
        <v>0</v>
      </c>
    </row>
    <row r="26" spans="1:9" ht="12" customHeight="1" x14ac:dyDescent="0.2">
      <c r="A26" s="38"/>
      <c r="B26" s="70"/>
      <c r="C26" s="70"/>
      <c r="D26" s="70"/>
      <c r="E26" s="68"/>
      <c r="F26" s="444"/>
      <c r="G26" s="71"/>
      <c r="H26" s="238"/>
      <c r="I26" s="108"/>
    </row>
    <row r="27" spans="1:9" ht="12" customHeight="1" x14ac:dyDescent="0.2">
      <c r="A27" s="38"/>
      <c r="B27" s="70" t="s">
        <v>396</v>
      </c>
      <c r="C27" s="21" t="s">
        <v>353</v>
      </c>
      <c r="D27" s="63"/>
      <c r="E27" s="68" t="s">
        <v>504</v>
      </c>
      <c r="F27" s="68"/>
      <c r="G27" s="48"/>
      <c r="H27" s="237"/>
      <c r="I27" s="72">
        <v>0</v>
      </c>
    </row>
    <row r="28" spans="1:9" ht="12" customHeight="1" x14ac:dyDescent="0.2">
      <c r="A28" s="38"/>
      <c r="B28" s="70"/>
      <c r="C28" s="21"/>
      <c r="D28" s="63"/>
      <c r="E28" s="68"/>
      <c r="F28" s="68"/>
      <c r="G28" s="48"/>
      <c r="H28" s="237"/>
      <c r="I28" s="72"/>
    </row>
    <row r="29" spans="1:9" ht="12" customHeight="1" x14ac:dyDescent="0.2">
      <c r="A29" s="38"/>
      <c r="B29" s="77" t="s">
        <v>431</v>
      </c>
      <c r="C29" s="70" t="s">
        <v>445</v>
      </c>
      <c r="D29" s="63"/>
      <c r="E29" s="68" t="s">
        <v>504</v>
      </c>
      <c r="F29" s="68"/>
      <c r="G29" s="49"/>
      <c r="H29" s="237"/>
      <c r="I29" s="72">
        <v>0</v>
      </c>
    </row>
    <row r="30" spans="1:9" ht="12" customHeight="1" x14ac:dyDescent="0.2">
      <c r="A30" s="38"/>
      <c r="B30" s="77"/>
      <c r="C30" s="70" t="s">
        <v>446</v>
      </c>
      <c r="D30" s="63"/>
      <c r="E30" s="68"/>
      <c r="F30" s="68"/>
      <c r="G30" s="49"/>
      <c r="H30" s="72"/>
      <c r="I30" s="368"/>
    </row>
    <row r="31" spans="1:9" ht="12" customHeight="1" x14ac:dyDescent="0.2">
      <c r="A31" s="38"/>
      <c r="B31" s="77"/>
      <c r="C31" s="21"/>
      <c r="D31" s="63"/>
      <c r="E31" s="68"/>
      <c r="F31" s="68"/>
      <c r="G31" s="49"/>
      <c r="H31" s="72"/>
      <c r="I31" s="368"/>
    </row>
    <row r="32" spans="1:9" ht="12" customHeight="1" x14ac:dyDescent="0.2">
      <c r="A32" s="38"/>
      <c r="B32" s="77" t="s">
        <v>82</v>
      </c>
      <c r="C32" s="70" t="s">
        <v>447</v>
      </c>
      <c r="D32" s="63"/>
      <c r="E32" s="47"/>
      <c r="F32" s="47"/>
      <c r="G32" s="48"/>
      <c r="H32" s="72"/>
      <c r="I32" s="108"/>
    </row>
    <row r="33" spans="1:9" ht="12" customHeight="1" x14ac:dyDescent="0.2">
      <c r="A33" s="38"/>
      <c r="B33" s="77"/>
      <c r="C33" s="70" t="s">
        <v>448</v>
      </c>
      <c r="D33" s="63"/>
      <c r="E33" s="47"/>
      <c r="F33" s="47"/>
      <c r="G33" s="49"/>
      <c r="H33" s="72"/>
      <c r="I33" s="368"/>
    </row>
    <row r="34" spans="1:9" ht="12" customHeight="1" x14ac:dyDescent="0.2">
      <c r="A34" s="38"/>
      <c r="B34" s="21"/>
      <c r="C34" s="21"/>
      <c r="D34" s="21"/>
      <c r="E34" s="47"/>
      <c r="F34" s="47"/>
      <c r="G34" s="359"/>
      <c r="H34" s="238"/>
      <c r="I34" s="108"/>
    </row>
    <row r="35" spans="1:9" ht="12" customHeight="1" x14ac:dyDescent="0.2">
      <c r="A35" s="47"/>
      <c r="B35" s="70"/>
      <c r="C35" s="70" t="s">
        <v>125</v>
      </c>
      <c r="D35" s="21" t="s">
        <v>351</v>
      </c>
      <c r="E35" s="68" t="s">
        <v>8</v>
      </c>
      <c r="F35" s="68"/>
      <c r="G35" s="49"/>
      <c r="H35" s="335">
        <v>0</v>
      </c>
      <c r="I35" s="72">
        <v>0</v>
      </c>
    </row>
    <row r="36" spans="1:9" ht="12" customHeight="1" x14ac:dyDescent="0.2">
      <c r="A36" s="47"/>
      <c r="B36" s="70"/>
      <c r="C36" s="70" t="s">
        <v>126</v>
      </c>
      <c r="D36" s="70" t="s">
        <v>354</v>
      </c>
      <c r="E36" s="68" t="s">
        <v>8</v>
      </c>
      <c r="F36" s="68"/>
      <c r="G36" s="49"/>
      <c r="H36" s="335">
        <v>0</v>
      </c>
      <c r="I36" s="72">
        <v>0</v>
      </c>
    </row>
    <row r="37" spans="1:9" ht="12" customHeight="1" x14ac:dyDescent="0.2">
      <c r="A37" s="47"/>
      <c r="B37" s="64"/>
      <c r="C37" s="21"/>
      <c r="D37" s="63"/>
      <c r="E37" s="47"/>
      <c r="F37" s="47"/>
      <c r="G37" s="174"/>
      <c r="H37" s="123"/>
      <c r="I37" s="108"/>
    </row>
    <row r="38" spans="1:9" ht="12" customHeight="1" x14ac:dyDescent="0.2">
      <c r="A38" s="38" t="s">
        <v>497</v>
      </c>
      <c r="B38" s="22" t="s">
        <v>498</v>
      </c>
      <c r="C38" s="70"/>
      <c r="D38" s="70"/>
      <c r="E38" s="68" t="s">
        <v>503</v>
      </c>
      <c r="F38" s="444"/>
      <c r="G38" s="71"/>
      <c r="H38" s="238"/>
      <c r="I38" s="72"/>
    </row>
    <row r="39" spans="1:9" ht="12" customHeight="1" x14ac:dyDescent="0.2">
      <c r="A39" s="38"/>
      <c r="B39" s="22" t="s">
        <v>499</v>
      </c>
      <c r="C39" s="21"/>
      <c r="D39" s="63"/>
      <c r="E39" s="68"/>
      <c r="F39" s="68"/>
      <c r="G39" s="48"/>
      <c r="H39" s="72"/>
      <c r="I39" s="72"/>
    </row>
    <row r="40" spans="1:9" ht="12" customHeight="1" x14ac:dyDescent="0.2">
      <c r="A40" s="38"/>
      <c r="B40" s="22" t="s">
        <v>184</v>
      </c>
      <c r="C40" s="21"/>
      <c r="D40" s="63"/>
      <c r="E40" s="68"/>
      <c r="F40" s="68"/>
      <c r="G40" s="48"/>
      <c r="H40" s="72"/>
      <c r="I40" s="72"/>
    </row>
    <row r="41" spans="1:9" ht="12" customHeight="1" x14ac:dyDescent="0.2">
      <c r="A41" s="38"/>
      <c r="B41" s="70" t="s">
        <v>41</v>
      </c>
      <c r="C41" s="70" t="s">
        <v>500</v>
      </c>
      <c r="D41" s="63"/>
      <c r="E41" s="68"/>
      <c r="F41" s="68"/>
      <c r="G41" s="48"/>
      <c r="H41" s="72"/>
      <c r="I41" s="72"/>
    </row>
    <row r="42" spans="1:9" ht="12" customHeight="1" x14ac:dyDescent="0.2">
      <c r="A42" s="38"/>
      <c r="B42" s="70"/>
      <c r="C42" s="70" t="s">
        <v>501</v>
      </c>
      <c r="D42" s="63"/>
      <c r="E42" s="68"/>
      <c r="F42" s="68"/>
      <c r="G42" s="48"/>
      <c r="H42" s="72"/>
      <c r="I42" s="72"/>
    </row>
    <row r="43" spans="1:9" ht="12" customHeight="1" x14ac:dyDescent="0.2">
      <c r="A43" s="38"/>
      <c r="B43" s="77"/>
      <c r="C43" s="70" t="s">
        <v>502</v>
      </c>
      <c r="D43" s="63"/>
      <c r="E43" s="68"/>
      <c r="F43" s="68"/>
      <c r="G43" s="49"/>
      <c r="H43" s="72"/>
      <c r="I43" s="368"/>
    </row>
    <row r="44" spans="1:9" ht="12" customHeight="1" x14ac:dyDescent="0.2">
      <c r="A44" s="38"/>
      <c r="B44" s="77" t="s">
        <v>44</v>
      </c>
      <c r="C44" s="70" t="s">
        <v>506</v>
      </c>
      <c r="D44" s="63"/>
      <c r="E44" s="68"/>
      <c r="F44" s="68"/>
      <c r="G44" s="49"/>
      <c r="H44" s="72"/>
      <c r="I44" s="368"/>
    </row>
    <row r="45" spans="1:9" ht="12" customHeight="1" x14ac:dyDescent="0.2">
      <c r="A45" s="38"/>
      <c r="B45" s="77"/>
      <c r="C45" s="70" t="s">
        <v>505</v>
      </c>
      <c r="D45" s="63"/>
      <c r="E45" s="47"/>
      <c r="F45" s="47"/>
      <c r="G45" s="48"/>
      <c r="H45" s="72"/>
      <c r="I45" s="108"/>
    </row>
    <row r="46" spans="1:9" ht="12" customHeight="1" x14ac:dyDescent="0.2">
      <c r="A46" s="38"/>
      <c r="B46" s="70" t="s">
        <v>46</v>
      </c>
      <c r="C46" s="70" t="s">
        <v>507</v>
      </c>
      <c r="D46" s="63"/>
      <c r="E46" s="47"/>
      <c r="F46" s="47"/>
      <c r="G46" s="49"/>
      <c r="H46" s="72"/>
      <c r="I46" s="368"/>
    </row>
    <row r="47" spans="1:9" ht="12" customHeight="1" x14ac:dyDescent="0.2">
      <c r="A47" s="38"/>
      <c r="B47" s="70"/>
      <c r="C47" s="70" t="s">
        <v>508</v>
      </c>
      <c r="D47" s="63"/>
      <c r="E47" s="47"/>
      <c r="F47" s="47"/>
      <c r="G47" s="49"/>
      <c r="H47" s="72"/>
      <c r="I47" s="368"/>
    </row>
    <row r="48" spans="1:9" ht="12" customHeight="1" x14ac:dyDescent="0.2">
      <c r="A48" s="38"/>
      <c r="B48" s="77" t="s">
        <v>81</v>
      </c>
      <c r="C48" s="70" t="s">
        <v>509</v>
      </c>
      <c r="D48" s="63"/>
      <c r="E48" s="47"/>
      <c r="F48" s="47"/>
      <c r="G48" s="49"/>
      <c r="H48" s="72"/>
      <c r="I48" s="368"/>
    </row>
    <row r="49" spans="1:9" ht="12" customHeight="1" x14ac:dyDescent="0.2">
      <c r="A49" s="38"/>
      <c r="B49" s="64"/>
      <c r="C49" s="70" t="s">
        <v>510</v>
      </c>
      <c r="D49" s="158"/>
      <c r="E49" s="47"/>
      <c r="F49" s="47"/>
      <c r="G49" s="49"/>
      <c r="H49" s="72"/>
      <c r="I49" s="368"/>
    </row>
    <row r="50" spans="1:9" ht="12" customHeight="1" x14ac:dyDescent="0.2">
      <c r="A50" s="92"/>
      <c r="B50" s="56"/>
      <c r="C50" s="57"/>
      <c r="D50" s="57"/>
      <c r="E50" s="35"/>
      <c r="F50" s="35"/>
      <c r="G50" s="82"/>
      <c r="H50" s="186"/>
      <c r="I50" s="338"/>
    </row>
    <row r="51" spans="1:9" ht="12" customHeight="1" x14ac:dyDescent="0.2">
      <c r="A51" s="211" t="s">
        <v>4</v>
      </c>
      <c r="B51" s="64" t="s">
        <v>130</v>
      </c>
      <c r="C51" s="22"/>
      <c r="D51" s="22"/>
      <c r="E51" s="23"/>
      <c r="F51" s="23"/>
      <c r="G51" s="84"/>
      <c r="H51" s="239"/>
      <c r="I51" s="339">
        <f>SUM(I10:I41)</f>
        <v>0</v>
      </c>
    </row>
    <row r="52" spans="1:9" ht="12" customHeight="1" x14ac:dyDescent="0.2">
      <c r="A52" s="100"/>
      <c r="B52" s="80"/>
      <c r="C52" s="28"/>
      <c r="D52" s="28"/>
      <c r="E52" s="29"/>
      <c r="F52" s="29"/>
      <c r="G52" s="87"/>
      <c r="H52" s="153"/>
      <c r="I52" s="337"/>
    </row>
    <row r="53" spans="1:9" ht="12" customHeight="1" x14ac:dyDescent="0.2">
      <c r="A53" s="45"/>
      <c r="B53" s="21"/>
      <c r="C53" s="21"/>
      <c r="D53" s="21"/>
      <c r="E53" s="23"/>
      <c r="F53" s="23"/>
      <c r="G53" s="84"/>
      <c r="H53" s="91"/>
      <c r="I53" s="91"/>
    </row>
    <row r="54" spans="1:9" ht="12" customHeight="1" x14ac:dyDescent="0.2">
      <c r="A54" s="45"/>
      <c r="B54" s="21"/>
      <c r="C54" s="21"/>
      <c r="D54" s="21"/>
      <c r="E54" s="23"/>
      <c r="F54" s="23"/>
      <c r="G54" s="84"/>
      <c r="H54" s="91"/>
      <c r="I54" s="91"/>
    </row>
    <row r="55" spans="1:9" ht="12" customHeight="1" x14ac:dyDescent="0.2">
      <c r="A55" s="22" t="s">
        <v>628</v>
      </c>
      <c r="B55" s="22"/>
      <c r="C55" s="22"/>
      <c r="D55" s="21"/>
      <c r="E55" s="23"/>
      <c r="F55" s="23"/>
      <c r="G55" s="84"/>
      <c r="H55" s="91"/>
    </row>
    <row r="56" spans="1:9" ht="12" customHeight="1" x14ac:dyDescent="0.2">
      <c r="A56" s="21"/>
      <c r="B56" s="21"/>
      <c r="C56" s="21"/>
      <c r="D56" s="21"/>
      <c r="E56" s="23"/>
      <c r="F56" s="23"/>
      <c r="G56" s="84"/>
      <c r="H56" s="91"/>
      <c r="I56" s="91"/>
    </row>
    <row r="57" spans="1:9" ht="12" customHeight="1" x14ac:dyDescent="0.2">
      <c r="A57" s="92" t="s">
        <v>30</v>
      </c>
      <c r="B57" s="370" t="s">
        <v>31</v>
      </c>
      <c r="C57" s="371"/>
      <c r="D57" s="372"/>
      <c r="E57" s="92" t="s">
        <v>32</v>
      </c>
      <c r="F57" s="92" t="s">
        <v>607</v>
      </c>
      <c r="G57" s="373" t="s">
        <v>316</v>
      </c>
      <c r="H57" s="367" t="s">
        <v>605</v>
      </c>
      <c r="I57" s="367" t="s">
        <v>605</v>
      </c>
    </row>
    <row r="58" spans="1:9" ht="12" customHeight="1" x14ac:dyDescent="0.2">
      <c r="A58" s="100" t="s">
        <v>36</v>
      </c>
      <c r="B58" s="101"/>
      <c r="C58" s="102"/>
      <c r="D58" s="52"/>
      <c r="E58" s="50"/>
      <c r="F58" s="50"/>
      <c r="G58" s="54"/>
      <c r="H58" s="374" t="s">
        <v>34</v>
      </c>
      <c r="I58" s="374" t="s">
        <v>35</v>
      </c>
    </row>
    <row r="59" spans="1:9" ht="12" customHeight="1" x14ac:dyDescent="0.2">
      <c r="A59" s="61"/>
      <c r="B59" s="64" t="s">
        <v>131</v>
      </c>
      <c r="C59" s="21"/>
      <c r="D59" s="21"/>
      <c r="E59" s="33"/>
      <c r="F59" s="33"/>
      <c r="G59" s="37"/>
      <c r="H59" s="467"/>
      <c r="I59" s="375"/>
    </row>
    <row r="60" spans="1:9" ht="12" customHeight="1" x14ac:dyDescent="0.2">
      <c r="A60" s="61"/>
      <c r="B60" s="64"/>
      <c r="C60" s="21"/>
      <c r="D60" s="21"/>
      <c r="E60" s="47"/>
      <c r="F60" s="47"/>
      <c r="G60" s="49"/>
      <c r="H60" s="468"/>
      <c r="I60" s="49"/>
    </row>
    <row r="61" spans="1:9" ht="12" customHeight="1" x14ac:dyDescent="0.2">
      <c r="A61" s="38"/>
      <c r="B61" s="66"/>
      <c r="C61" s="21"/>
      <c r="D61" s="63"/>
      <c r="E61" s="68"/>
      <c r="F61" s="68"/>
      <c r="H61" s="469"/>
      <c r="I61" s="49"/>
    </row>
    <row r="62" spans="1:9" ht="12" customHeight="1" x14ac:dyDescent="0.2">
      <c r="A62" s="47"/>
      <c r="B62" s="66"/>
      <c r="C62" s="21"/>
      <c r="D62" s="63"/>
      <c r="E62" s="47"/>
      <c r="F62" s="47"/>
      <c r="G62" s="78"/>
      <c r="H62" s="469"/>
      <c r="I62" s="456"/>
    </row>
    <row r="63" spans="1:9" ht="12" customHeight="1" x14ac:dyDescent="0.2">
      <c r="A63" s="47"/>
      <c r="B63" s="66"/>
      <c r="C63" s="21"/>
      <c r="D63" s="63"/>
      <c r="E63" s="47"/>
      <c r="F63" s="47"/>
      <c r="G63" s="78"/>
      <c r="H63" s="451"/>
      <c r="I63" s="456"/>
    </row>
    <row r="64" spans="1:9" ht="12" customHeight="1" x14ac:dyDescent="0.2">
      <c r="A64" s="38"/>
      <c r="B64" s="66"/>
      <c r="C64" s="22"/>
      <c r="D64" s="63"/>
      <c r="E64" s="47"/>
      <c r="F64" s="47"/>
      <c r="G64" s="78"/>
      <c r="H64" s="451"/>
      <c r="I64" s="456"/>
    </row>
    <row r="65" spans="1:9" ht="12" customHeight="1" x14ac:dyDescent="0.2">
      <c r="A65" s="47"/>
      <c r="B65" s="66"/>
      <c r="C65" s="21"/>
      <c r="D65" s="63"/>
      <c r="E65" s="47"/>
      <c r="F65" s="47"/>
      <c r="G65" s="388"/>
      <c r="H65" s="452"/>
      <c r="I65" s="457"/>
    </row>
    <row r="66" spans="1:9" ht="12" customHeight="1" x14ac:dyDescent="0.2">
      <c r="A66" s="38" t="s">
        <v>531</v>
      </c>
      <c r="B66" s="66" t="s">
        <v>535</v>
      </c>
      <c r="C66" s="21"/>
      <c r="D66" s="63"/>
      <c r="E66" s="68" t="s">
        <v>292</v>
      </c>
      <c r="F66" s="444" t="s">
        <v>607</v>
      </c>
      <c r="G66" s="411">
        <v>100</v>
      </c>
      <c r="H66" s="453"/>
      <c r="I66" s="458"/>
    </row>
    <row r="67" spans="1:9" ht="12" customHeight="1" x14ac:dyDescent="0.2">
      <c r="A67" s="47"/>
      <c r="B67" s="64"/>
      <c r="C67" s="21"/>
      <c r="D67" s="63"/>
      <c r="E67" s="47"/>
      <c r="F67" s="47"/>
      <c r="G67" s="78"/>
      <c r="H67" s="451"/>
      <c r="I67" s="456"/>
    </row>
    <row r="68" spans="1:9" ht="12" customHeight="1" x14ac:dyDescent="0.2">
      <c r="A68" s="38" t="s">
        <v>532</v>
      </c>
      <c r="B68" s="66" t="s">
        <v>544</v>
      </c>
      <c r="C68" s="21"/>
      <c r="D68" s="63"/>
      <c r="E68" s="68" t="s">
        <v>60</v>
      </c>
      <c r="F68" s="444" t="s">
        <v>607</v>
      </c>
      <c r="G68" s="71">
        <v>100</v>
      </c>
      <c r="H68" s="454"/>
      <c r="I68" s="458"/>
    </row>
    <row r="69" spans="1:9" ht="12" customHeight="1" x14ac:dyDescent="0.2">
      <c r="A69" s="312"/>
      <c r="B69" s="66"/>
      <c r="C69" s="21"/>
      <c r="D69" s="63"/>
      <c r="E69" s="68"/>
      <c r="F69" s="68"/>
      <c r="G69" s="129"/>
      <c r="H69" s="451"/>
      <c r="I69" s="456"/>
    </row>
    <row r="70" spans="1:9" ht="12" customHeight="1" x14ac:dyDescent="0.2">
      <c r="A70" s="38" t="s">
        <v>533</v>
      </c>
      <c r="B70" s="66" t="s">
        <v>536</v>
      </c>
      <c r="C70" s="21"/>
      <c r="D70" s="63"/>
      <c r="E70" s="68" t="s">
        <v>60</v>
      </c>
      <c r="F70" s="444" t="s">
        <v>607</v>
      </c>
      <c r="G70" s="334">
        <v>100</v>
      </c>
      <c r="H70" s="454"/>
      <c r="I70" s="458"/>
    </row>
    <row r="71" spans="1:9" ht="12" customHeight="1" x14ac:dyDescent="0.2">
      <c r="A71" s="47"/>
      <c r="B71" s="64"/>
      <c r="C71" s="21"/>
      <c r="D71" s="63"/>
      <c r="E71" s="68"/>
      <c r="F71" s="68"/>
      <c r="G71" s="376"/>
      <c r="H71" s="455"/>
      <c r="I71" s="459"/>
    </row>
    <row r="72" spans="1:9" ht="12" customHeight="1" x14ac:dyDescent="0.2">
      <c r="A72" s="38" t="s">
        <v>534</v>
      </c>
      <c r="B72" s="66" t="s">
        <v>556</v>
      </c>
      <c r="C72" s="21"/>
      <c r="D72" s="63"/>
      <c r="E72" s="68" t="s">
        <v>60</v>
      </c>
      <c r="F72" s="444" t="s">
        <v>607</v>
      </c>
      <c r="G72" s="71">
        <v>100</v>
      </c>
      <c r="H72" s="454"/>
      <c r="I72" s="185"/>
    </row>
    <row r="73" spans="1:9" ht="12" customHeight="1" x14ac:dyDescent="0.2">
      <c r="A73" s="47"/>
      <c r="B73" s="64"/>
      <c r="C73" s="21"/>
      <c r="D73" s="63"/>
      <c r="E73" s="47"/>
      <c r="F73" s="443"/>
      <c r="G73" s="320"/>
      <c r="H73" s="451"/>
      <c r="I73" s="456"/>
    </row>
    <row r="74" spans="1:9" ht="12" customHeight="1" x14ac:dyDescent="0.2">
      <c r="A74" s="38" t="s">
        <v>545</v>
      </c>
      <c r="B74" s="66" t="s">
        <v>537</v>
      </c>
      <c r="C74" s="21"/>
      <c r="D74" s="63"/>
      <c r="E74" s="68" t="s">
        <v>60</v>
      </c>
      <c r="F74" s="444" t="s">
        <v>607</v>
      </c>
      <c r="G74" s="334">
        <v>20</v>
      </c>
      <c r="H74" s="454"/>
      <c r="I74" s="185"/>
    </row>
    <row r="75" spans="1:9" ht="12" customHeight="1" x14ac:dyDescent="0.2">
      <c r="A75" s="38"/>
      <c r="B75" s="66"/>
      <c r="C75" s="21"/>
      <c r="D75" s="183"/>
      <c r="E75" s="47"/>
      <c r="F75" s="47"/>
      <c r="G75" s="391"/>
      <c r="H75" s="452"/>
      <c r="I75" s="457"/>
    </row>
    <row r="76" spans="1:9" ht="12" customHeight="1" x14ac:dyDescent="0.2">
      <c r="A76" s="38"/>
      <c r="B76" s="66"/>
      <c r="C76" s="70"/>
      <c r="D76" s="158"/>
      <c r="E76" s="68"/>
      <c r="F76" s="444"/>
      <c r="G76" s="334"/>
      <c r="H76" s="454"/>
      <c r="I76" s="185"/>
    </row>
    <row r="77" spans="1:9" ht="12" customHeight="1" x14ac:dyDescent="0.2">
      <c r="A77" s="38"/>
      <c r="B77" s="77"/>
      <c r="C77" s="70"/>
      <c r="D77" s="183"/>
      <c r="E77" s="47"/>
      <c r="F77" s="47"/>
      <c r="G77" s="177"/>
      <c r="H77" s="451"/>
      <c r="I77" s="456"/>
    </row>
    <row r="78" spans="1:9" ht="12" customHeight="1" x14ac:dyDescent="0.2">
      <c r="A78" s="38"/>
      <c r="B78" s="77"/>
      <c r="C78" s="70"/>
      <c r="D78" s="183"/>
      <c r="E78" s="47"/>
      <c r="F78" s="47"/>
      <c r="G78" s="177"/>
      <c r="H78" s="451"/>
      <c r="I78" s="456"/>
    </row>
    <row r="79" spans="1:9" ht="12" customHeight="1" x14ac:dyDescent="0.2">
      <c r="A79" s="38"/>
      <c r="B79" s="77"/>
      <c r="C79" s="70"/>
      <c r="D79" s="183"/>
      <c r="E79" s="47"/>
      <c r="F79" s="47"/>
      <c r="G79" s="177"/>
      <c r="H79" s="451"/>
      <c r="I79" s="456"/>
    </row>
    <row r="80" spans="1:9" ht="12" customHeight="1" x14ac:dyDescent="0.2">
      <c r="A80" s="47"/>
      <c r="B80" s="77"/>
      <c r="C80" s="70"/>
      <c r="D80" s="158"/>
      <c r="E80" s="47"/>
      <c r="F80" s="47"/>
      <c r="G80" s="111"/>
      <c r="H80" s="451"/>
      <c r="I80" s="456"/>
    </row>
    <row r="81" spans="1:9" ht="12" customHeight="1" x14ac:dyDescent="0.2">
      <c r="A81" s="47"/>
      <c r="B81" s="77"/>
      <c r="C81" s="304"/>
      <c r="D81" s="158"/>
      <c r="E81" s="47"/>
      <c r="F81" s="47"/>
      <c r="G81" s="111"/>
      <c r="H81" s="451"/>
      <c r="I81" s="456"/>
    </row>
    <row r="82" spans="1:9" ht="12" customHeight="1" x14ac:dyDescent="0.2">
      <c r="A82" s="47"/>
      <c r="B82" s="77"/>
      <c r="C82" s="23"/>
      <c r="D82" s="63"/>
      <c r="E82" s="47"/>
      <c r="F82" s="47"/>
      <c r="G82" s="111"/>
      <c r="H82" s="451"/>
      <c r="I82" s="456"/>
    </row>
    <row r="83" spans="1:9" ht="12" customHeight="1" x14ac:dyDescent="0.2">
      <c r="A83" s="47"/>
      <c r="B83" s="77"/>
      <c r="C83" s="304"/>
      <c r="D83" s="158"/>
      <c r="E83" s="68"/>
      <c r="F83" s="68"/>
      <c r="G83" s="111"/>
      <c r="H83" s="123"/>
      <c r="I83" s="456"/>
    </row>
    <row r="84" spans="1:9" ht="12" customHeight="1" x14ac:dyDescent="0.2">
      <c r="A84" s="47"/>
      <c r="B84" s="77"/>
      <c r="C84" s="21"/>
      <c r="D84" s="158"/>
      <c r="E84" s="68"/>
      <c r="F84" s="68"/>
      <c r="G84" s="111"/>
      <c r="H84" s="123"/>
      <c r="I84" s="456"/>
    </row>
    <row r="85" spans="1:9" ht="12" customHeight="1" x14ac:dyDescent="0.2">
      <c r="A85" s="213"/>
      <c r="B85" s="77"/>
      <c r="C85" s="21"/>
      <c r="D85" s="183"/>
      <c r="E85" s="47"/>
      <c r="F85" s="47"/>
      <c r="G85" s="111"/>
      <c r="H85" s="123"/>
      <c r="I85" s="456"/>
    </row>
    <row r="86" spans="1:9" ht="12" customHeight="1" x14ac:dyDescent="0.2">
      <c r="A86" s="213"/>
      <c r="B86" s="77"/>
      <c r="C86" s="70"/>
      <c r="D86" s="183"/>
      <c r="E86" s="47"/>
      <c r="F86" s="47"/>
      <c r="G86" s="111"/>
      <c r="H86" s="123"/>
      <c r="I86" s="456"/>
    </row>
    <row r="87" spans="1:9" ht="12" customHeight="1" x14ac:dyDescent="0.2">
      <c r="A87" s="213"/>
      <c r="B87" s="77"/>
      <c r="C87" s="21"/>
      <c r="D87" s="183"/>
      <c r="E87" s="47"/>
      <c r="F87" s="47"/>
      <c r="G87" s="111"/>
      <c r="H87" s="123"/>
      <c r="I87" s="108"/>
    </row>
    <row r="88" spans="1:9" ht="12" customHeight="1" x14ac:dyDescent="0.2">
      <c r="A88" s="213"/>
      <c r="B88" s="77"/>
      <c r="C88" s="226"/>
      <c r="D88" s="158"/>
      <c r="E88" s="68"/>
      <c r="F88" s="68"/>
      <c r="G88" s="111"/>
      <c r="H88" s="123"/>
      <c r="I88" s="108"/>
    </row>
    <row r="89" spans="1:9" ht="12" customHeight="1" x14ac:dyDescent="0.2">
      <c r="A89" s="213"/>
      <c r="B89" s="77"/>
      <c r="C89" s="306"/>
      <c r="D89" s="63"/>
      <c r="E89" s="68"/>
      <c r="F89" s="68"/>
      <c r="G89" s="111"/>
      <c r="H89" s="76"/>
      <c r="I89" s="108"/>
    </row>
    <row r="90" spans="1:9" ht="12" customHeight="1" x14ac:dyDescent="0.2">
      <c r="A90" s="213"/>
      <c r="B90" s="77"/>
      <c r="C90" s="226"/>
      <c r="D90" s="158"/>
      <c r="E90" s="68"/>
      <c r="F90" s="68"/>
      <c r="G90" s="111"/>
      <c r="H90" s="76"/>
      <c r="I90" s="108"/>
    </row>
    <row r="91" spans="1:9" ht="12" customHeight="1" x14ac:dyDescent="0.2">
      <c r="A91" s="213"/>
      <c r="B91" s="77"/>
      <c r="C91" s="21"/>
      <c r="D91" s="183"/>
      <c r="E91" s="68"/>
      <c r="F91" s="68"/>
      <c r="G91" s="111"/>
      <c r="H91" s="76"/>
      <c r="I91" s="108"/>
    </row>
    <row r="92" spans="1:9" ht="12" customHeight="1" x14ac:dyDescent="0.2">
      <c r="A92" s="213"/>
      <c r="B92" s="64"/>
      <c r="C92" s="21"/>
      <c r="D92" s="183"/>
      <c r="E92" s="47"/>
      <c r="F92" s="47"/>
      <c r="G92" s="111"/>
      <c r="H92" s="184"/>
      <c r="I92" s="108"/>
    </row>
    <row r="93" spans="1:9" ht="12" customHeight="1" x14ac:dyDescent="0.2">
      <c r="A93" s="213"/>
      <c r="B93" s="66"/>
      <c r="C93" s="22"/>
      <c r="D93" s="183"/>
      <c r="E93" s="47"/>
      <c r="F93" s="47"/>
      <c r="G93" s="111"/>
      <c r="H93" s="184"/>
      <c r="I93" s="108"/>
    </row>
    <row r="94" spans="1:9" ht="12" customHeight="1" x14ac:dyDescent="0.2">
      <c r="A94" s="213"/>
      <c r="B94" s="64"/>
      <c r="C94" s="21"/>
      <c r="D94" s="183"/>
      <c r="E94" s="47"/>
      <c r="F94" s="47"/>
      <c r="G94" s="111"/>
      <c r="H94" s="184"/>
      <c r="I94" s="108"/>
    </row>
    <row r="95" spans="1:9" ht="12" customHeight="1" x14ac:dyDescent="0.2">
      <c r="A95" s="213"/>
      <c r="B95" s="77"/>
      <c r="C95" s="70"/>
      <c r="D95" s="63"/>
      <c r="E95" s="47"/>
      <c r="F95" s="47"/>
      <c r="G95" s="78"/>
      <c r="H95" s="123"/>
      <c r="I95" s="108"/>
    </row>
    <row r="96" spans="1:9" ht="12" customHeight="1" x14ac:dyDescent="0.2">
      <c r="A96" s="213"/>
      <c r="B96" s="64"/>
      <c r="C96" s="21"/>
      <c r="D96" s="183"/>
      <c r="E96" s="47"/>
      <c r="F96" s="47"/>
      <c r="G96" s="111"/>
      <c r="H96" s="184"/>
      <c r="I96" s="108"/>
    </row>
    <row r="97" spans="1:9" ht="12" customHeight="1" x14ac:dyDescent="0.2">
      <c r="A97" s="213"/>
      <c r="B97" s="64"/>
      <c r="C97" s="21"/>
      <c r="D97" s="183"/>
      <c r="E97" s="47"/>
      <c r="F97" s="47"/>
      <c r="G97" s="111"/>
      <c r="H97" s="184"/>
      <c r="I97" s="108"/>
    </row>
    <row r="98" spans="1:9" ht="12" customHeight="1" x14ac:dyDescent="0.2">
      <c r="A98" s="38"/>
      <c r="B98" s="66"/>
      <c r="C98" s="21"/>
      <c r="D98" s="183"/>
      <c r="E98" s="68"/>
      <c r="F98" s="68"/>
      <c r="G98" s="111"/>
      <c r="H98" s="76"/>
      <c r="I98" s="108"/>
    </row>
    <row r="99" spans="1:9" ht="12" customHeight="1" x14ac:dyDescent="0.2">
      <c r="A99" s="213"/>
      <c r="B99" s="182"/>
      <c r="C99" s="21"/>
      <c r="D99" s="183"/>
      <c r="E99" s="47"/>
      <c r="F99" s="47"/>
      <c r="G99" s="111"/>
      <c r="H99" s="76"/>
      <c r="I99" s="108"/>
    </row>
    <row r="100" spans="1:9" ht="12" customHeight="1" x14ac:dyDescent="0.2">
      <c r="A100" s="38"/>
      <c r="B100" s="66"/>
      <c r="C100" s="22"/>
      <c r="D100" s="63"/>
      <c r="E100" s="47"/>
      <c r="F100" s="47"/>
      <c r="G100" s="111"/>
      <c r="H100" s="76"/>
      <c r="I100" s="108"/>
    </row>
    <row r="101" spans="1:9" ht="12" customHeight="1" x14ac:dyDescent="0.2">
      <c r="A101" s="47"/>
      <c r="B101" s="66"/>
      <c r="C101" s="21"/>
      <c r="D101" s="63"/>
      <c r="E101" s="47"/>
      <c r="F101" s="47"/>
      <c r="G101" s="78"/>
      <c r="H101" s="76"/>
      <c r="I101" s="108"/>
    </row>
    <row r="102" spans="1:9" ht="12" customHeight="1" x14ac:dyDescent="0.2">
      <c r="A102" s="33"/>
      <c r="B102" s="56"/>
      <c r="C102" s="57"/>
      <c r="D102" s="57"/>
      <c r="E102" s="35"/>
      <c r="F102" s="35"/>
      <c r="G102" s="82"/>
      <c r="H102" s="83"/>
      <c r="I102" s="97"/>
    </row>
    <row r="103" spans="1:9" ht="12" customHeight="1" x14ac:dyDescent="0.2">
      <c r="A103" s="38" t="str">
        <f>+A51</f>
        <v xml:space="preserve">  1200</v>
      </c>
      <c r="B103" s="66" t="s">
        <v>75</v>
      </c>
      <c r="C103" s="22"/>
      <c r="D103" s="22"/>
      <c r="E103" s="23"/>
      <c r="F103" s="23"/>
      <c r="G103" s="84"/>
      <c r="H103" s="85"/>
      <c r="I103" s="431"/>
    </row>
    <row r="104" spans="1:9" ht="12" customHeight="1" x14ac:dyDescent="0.2">
      <c r="A104" s="50"/>
      <c r="B104" s="80"/>
      <c r="C104" s="28"/>
      <c r="D104" s="28"/>
      <c r="E104" s="29"/>
      <c r="F104" s="29"/>
      <c r="G104" s="87"/>
      <c r="H104" s="88"/>
      <c r="I104" s="432"/>
    </row>
  </sheetData>
  <mergeCells count="3">
    <mergeCell ref="B4:D4"/>
    <mergeCell ref="B5:D5"/>
    <mergeCell ref="B3:D3"/>
  </mergeCells>
  <phoneticPr fontId="0" type="noConversion"/>
  <pageMargins left="0.59055118110236227" right="0.39370078740157483" top="0.98425196850393704" bottom="0.78740157480314965" header="0.39370078740157483" footer="0.39370078740157483"/>
  <pageSetup paperSize="9" scale="75" firstPageNumber="33" orientation="portrait" r:id="rId1"/>
  <headerFooter scaleWithDoc="0" alignWithMargins="0">
    <oddFooter>&amp;L&amp;10Contract
Part C2: Pricing Data&amp;R&amp;10C2.2
Bills of Quantities</oddFooter>
  </headerFooter>
  <rowBreaks count="1" manualBreakCount="1">
    <brk id="5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5"/>
  <sheetViews>
    <sheetView view="pageBreakPreview" zoomScaleNormal="100" zoomScaleSheetLayoutView="100" zoomScalePageLayoutView="175" workbookViewId="0">
      <selection activeCell="H101" sqref="H101"/>
    </sheetView>
  </sheetViews>
  <sheetFormatPr defaultColWidth="11.109375" defaultRowHeight="12" customHeight="1" x14ac:dyDescent="0.2"/>
  <cols>
    <col min="1" max="1" width="7.77734375" style="1" customWidth="1"/>
    <col min="2" max="3" width="3.77734375" style="1" customWidth="1"/>
    <col min="4" max="4" width="28.77734375" style="1" customWidth="1"/>
    <col min="5" max="5" width="6.77734375" style="1" customWidth="1"/>
    <col min="6" max="6" width="6.21875" style="8" customWidth="1"/>
    <col min="7" max="7" width="13.6640625" style="5" customWidth="1"/>
    <col min="8" max="8" width="14.77734375" style="5" customWidth="1"/>
    <col min="9" max="16384" width="11.109375" style="1"/>
  </cols>
  <sheetData>
    <row r="1" spans="1:8" ht="12" customHeight="1" x14ac:dyDescent="0.2">
      <c r="A1" s="22" t="s">
        <v>28</v>
      </c>
      <c r="B1" s="21"/>
      <c r="C1" s="21"/>
      <c r="D1" s="21"/>
      <c r="E1" s="23"/>
      <c r="F1" s="190"/>
      <c r="G1" s="25"/>
      <c r="H1" s="26" t="s">
        <v>29</v>
      </c>
    </row>
    <row r="2" spans="1:8" ht="12" customHeight="1" x14ac:dyDescent="0.2">
      <c r="A2" s="27"/>
      <c r="B2" s="27"/>
      <c r="C2" s="27"/>
      <c r="D2" s="28"/>
      <c r="E2" s="29"/>
      <c r="F2" s="191"/>
      <c r="G2" s="31"/>
      <c r="H2" s="32"/>
    </row>
    <row r="3" spans="1:8" ht="12" customHeight="1" x14ac:dyDescent="0.2">
      <c r="A3" s="38" t="s">
        <v>30</v>
      </c>
      <c r="B3" s="39" t="s">
        <v>31</v>
      </c>
      <c r="C3" s="40"/>
      <c r="D3" s="41"/>
      <c r="E3" s="38" t="s">
        <v>32</v>
      </c>
      <c r="F3" s="42" t="s">
        <v>316</v>
      </c>
      <c r="G3" s="445" t="s">
        <v>605</v>
      </c>
      <c r="H3" s="43" t="s">
        <v>605</v>
      </c>
    </row>
    <row r="4" spans="1:8" ht="12" customHeight="1" x14ac:dyDescent="0.2">
      <c r="A4" s="38" t="s">
        <v>36</v>
      </c>
      <c r="B4" s="44"/>
      <c r="C4" s="45"/>
      <c r="D4" s="46"/>
      <c r="E4" s="47"/>
      <c r="F4" s="48"/>
      <c r="G4" s="43" t="s">
        <v>34</v>
      </c>
      <c r="H4" s="43" t="s">
        <v>35</v>
      </c>
    </row>
    <row r="5" spans="1:8" ht="12" customHeight="1" x14ac:dyDescent="0.2">
      <c r="A5" s="50"/>
      <c r="B5" s="51"/>
      <c r="C5" s="29"/>
      <c r="D5" s="52"/>
      <c r="E5" s="50"/>
      <c r="F5" s="53"/>
      <c r="G5" s="104"/>
      <c r="H5" s="54"/>
    </row>
    <row r="6" spans="1:8" ht="12" customHeight="1" x14ac:dyDescent="0.2">
      <c r="A6" s="55"/>
      <c r="B6" s="56"/>
      <c r="C6" s="57"/>
      <c r="D6" s="58"/>
      <c r="E6" s="33"/>
      <c r="F6" s="192"/>
      <c r="G6" s="59"/>
      <c r="H6" s="60"/>
    </row>
    <row r="7" spans="1:8" ht="12" customHeight="1" x14ac:dyDescent="0.2">
      <c r="A7" s="47"/>
      <c r="B7" s="62" t="s">
        <v>37</v>
      </c>
      <c r="C7" s="21"/>
      <c r="D7" s="63"/>
      <c r="E7" s="47"/>
      <c r="F7" s="193"/>
      <c r="G7" s="72"/>
      <c r="H7" s="108"/>
    </row>
    <row r="8" spans="1:8" ht="12" customHeight="1" x14ac:dyDescent="0.2">
      <c r="A8" s="47"/>
      <c r="B8" s="62" t="s">
        <v>38</v>
      </c>
      <c r="C8" s="21"/>
      <c r="D8" s="63"/>
      <c r="E8" s="47"/>
      <c r="F8" s="193"/>
      <c r="G8" s="72"/>
      <c r="H8" s="108"/>
    </row>
    <row r="9" spans="1:8" ht="12" customHeight="1" x14ac:dyDescent="0.2">
      <c r="A9" s="47"/>
      <c r="B9" s="64"/>
      <c r="C9" s="21"/>
      <c r="D9" s="63"/>
      <c r="E9" s="47"/>
      <c r="F9" s="193"/>
      <c r="G9" s="72"/>
      <c r="H9" s="108"/>
    </row>
    <row r="10" spans="1:8" ht="12" customHeight="1" x14ac:dyDescent="0.2">
      <c r="A10" s="47"/>
      <c r="B10" s="64"/>
      <c r="C10" s="21"/>
      <c r="D10" s="46"/>
      <c r="E10" s="47"/>
      <c r="F10" s="193"/>
      <c r="G10" s="72"/>
      <c r="H10" s="108"/>
    </row>
    <row r="11" spans="1:8" ht="12" customHeight="1" x14ac:dyDescent="0.2">
      <c r="A11" s="38" t="s">
        <v>39</v>
      </c>
      <c r="B11" s="66" t="s">
        <v>40</v>
      </c>
      <c r="C11" s="22"/>
      <c r="D11" s="63"/>
      <c r="E11" s="47"/>
      <c r="F11" s="193"/>
      <c r="G11" s="72"/>
      <c r="H11" s="108"/>
    </row>
    <row r="12" spans="1:8" ht="12" customHeight="1" x14ac:dyDescent="0.2">
      <c r="A12" s="47"/>
      <c r="B12" s="64"/>
      <c r="C12" s="21"/>
      <c r="D12" s="63"/>
      <c r="E12" s="47"/>
      <c r="F12" s="193"/>
      <c r="G12" s="72"/>
      <c r="H12" s="108"/>
    </row>
    <row r="13" spans="1:8" ht="12" customHeight="1" x14ac:dyDescent="0.2">
      <c r="A13" s="47"/>
      <c r="B13" s="64" t="s">
        <v>41</v>
      </c>
      <c r="C13" s="21" t="s">
        <v>42</v>
      </c>
      <c r="D13" s="63"/>
      <c r="E13" s="47" t="s">
        <v>43</v>
      </c>
      <c r="F13" s="49">
        <v>0</v>
      </c>
      <c r="G13" s="237">
        <v>300000</v>
      </c>
      <c r="H13" s="72">
        <f>F13*G13</f>
        <v>0</v>
      </c>
    </row>
    <row r="14" spans="1:8" ht="12" customHeight="1" x14ac:dyDescent="0.2">
      <c r="A14" s="47"/>
      <c r="B14" s="64"/>
      <c r="C14" s="21"/>
      <c r="D14" s="63"/>
      <c r="E14" s="47"/>
      <c r="F14" s="49"/>
      <c r="G14" s="237"/>
      <c r="H14" s="72"/>
    </row>
    <row r="15" spans="1:8" ht="12" customHeight="1" x14ac:dyDescent="0.2">
      <c r="A15" s="47"/>
      <c r="B15" s="64" t="s">
        <v>44</v>
      </c>
      <c r="C15" s="21" t="s">
        <v>45</v>
      </c>
      <c r="D15" s="63"/>
      <c r="E15" s="47" t="s">
        <v>43</v>
      </c>
      <c r="F15" s="49">
        <v>0</v>
      </c>
      <c r="G15" s="237">
        <v>50000</v>
      </c>
      <c r="H15" s="72">
        <f>F15*G15</f>
        <v>0</v>
      </c>
    </row>
    <row r="16" spans="1:8" ht="12" customHeight="1" x14ac:dyDescent="0.2">
      <c r="A16" s="47"/>
      <c r="B16" s="64"/>
      <c r="C16" s="21"/>
      <c r="D16" s="63"/>
      <c r="E16" s="47"/>
      <c r="F16" s="460"/>
      <c r="G16" s="237"/>
      <c r="H16" s="108"/>
    </row>
    <row r="17" spans="1:8" ht="12" customHeight="1" x14ac:dyDescent="0.2">
      <c r="A17" s="47"/>
      <c r="B17" s="64" t="s">
        <v>46</v>
      </c>
      <c r="C17" s="21" t="s">
        <v>47</v>
      </c>
      <c r="D17" s="63"/>
      <c r="E17" s="47" t="s">
        <v>48</v>
      </c>
      <c r="F17" s="129">
        <v>0</v>
      </c>
      <c r="G17" s="247">
        <v>30000</v>
      </c>
      <c r="H17" s="72">
        <f>F17*G17</f>
        <v>0</v>
      </c>
    </row>
    <row r="18" spans="1:8" ht="12" customHeight="1" x14ac:dyDescent="0.2">
      <c r="A18" s="47"/>
      <c r="B18" s="64"/>
      <c r="C18" s="21"/>
      <c r="D18" s="63" t="s">
        <v>49</v>
      </c>
      <c r="E18" s="47"/>
      <c r="F18" s="460"/>
      <c r="G18" s="72"/>
      <c r="H18" s="108"/>
    </row>
    <row r="19" spans="1:8" ht="12" customHeight="1" x14ac:dyDescent="0.2">
      <c r="A19" s="47"/>
      <c r="B19" s="77" t="s">
        <v>81</v>
      </c>
      <c r="C19" s="70" t="s">
        <v>452</v>
      </c>
      <c r="D19" s="63"/>
      <c r="E19" s="47" t="s">
        <v>48</v>
      </c>
      <c r="F19" s="129">
        <v>0</v>
      </c>
      <c r="G19" s="247">
        <v>10000</v>
      </c>
      <c r="H19" s="72">
        <f>F19*G19</f>
        <v>0</v>
      </c>
    </row>
    <row r="20" spans="1:8" ht="12" customHeight="1" x14ac:dyDescent="0.2">
      <c r="A20" s="47"/>
      <c r="B20" s="64"/>
      <c r="C20" s="21"/>
      <c r="D20" s="63"/>
      <c r="E20" s="47"/>
      <c r="F20" s="193"/>
      <c r="G20" s="72"/>
      <c r="H20" s="108"/>
    </row>
    <row r="21" spans="1:8" ht="12" customHeight="1" x14ac:dyDescent="0.2">
      <c r="A21" s="47"/>
      <c r="B21" s="313" t="s">
        <v>50</v>
      </c>
      <c r="C21" s="314" t="s">
        <v>109</v>
      </c>
      <c r="D21" s="315"/>
      <c r="E21" s="47"/>
      <c r="F21" s="193"/>
      <c r="G21" s="72"/>
      <c r="H21" s="108"/>
    </row>
    <row r="22" spans="1:8" ht="12" customHeight="1" x14ac:dyDescent="0.2">
      <c r="A22" s="47"/>
      <c r="B22" s="313"/>
      <c r="C22" s="314" t="s">
        <v>110</v>
      </c>
      <c r="D22" s="315"/>
      <c r="E22" s="47"/>
      <c r="F22" s="193"/>
      <c r="G22" s="72"/>
      <c r="H22" s="108"/>
    </row>
    <row r="23" spans="1:8" ht="12" customHeight="1" x14ac:dyDescent="0.2">
      <c r="A23" s="47"/>
      <c r="B23" s="313"/>
      <c r="C23" s="314" t="s">
        <v>449</v>
      </c>
      <c r="D23" s="315"/>
      <c r="E23" s="47"/>
      <c r="F23" s="193"/>
      <c r="G23" s="72"/>
      <c r="H23" s="108"/>
    </row>
    <row r="24" spans="1:8" ht="12" customHeight="1" x14ac:dyDescent="0.2">
      <c r="A24" s="47"/>
      <c r="B24" s="313"/>
      <c r="C24" s="314" t="s">
        <v>450</v>
      </c>
      <c r="D24" s="315"/>
      <c r="E24" s="47"/>
      <c r="F24" s="193"/>
      <c r="G24" s="72"/>
      <c r="H24" s="108"/>
    </row>
    <row r="25" spans="1:8" ht="12" customHeight="1" x14ac:dyDescent="0.2">
      <c r="A25" s="47"/>
      <c r="B25" s="313"/>
      <c r="C25" s="314" t="s">
        <v>451</v>
      </c>
      <c r="D25" s="315"/>
      <c r="E25" s="47"/>
      <c r="F25" s="193"/>
      <c r="G25" s="72"/>
      <c r="H25" s="108"/>
    </row>
    <row r="26" spans="1:8" ht="12" customHeight="1" x14ac:dyDescent="0.2">
      <c r="A26" s="47"/>
      <c r="B26" s="64"/>
      <c r="C26" s="21"/>
      <c r="D26" s="63"/>
      <c r="E26" s="47"/>
      <c r="F26" s="193"/>
      <c r="G26" s="72"/>
      <c r="H26" s="108"/>
    </row>
    <row r="27" spans="1:8" ht="12" customHeight="1" x14ac:dyDescent="0.2">
      <c r="A27" s="47"/>
      <c r="B27" s="64"/>
      <c r="C27" s="21"/>
      <c r="D27" s="63"/>
      <c r="E27" s="47"/>
      <c r="F27" s="193"/>
      <c r="G27" s="72"/>
      <c r="H27" s="108"/>
    </row>
    <row r="28" spans="1:8" ht="12" customHeight="1" x14ac:dyDescent="0.2">
      <c r="A28" s="47"/>
      <c r="B28" s="64"/>
      <c r="C28" s="21"/>
      <c r="D28" s="63"/>
      <c r="E28" s="47"/>
      <c r="F28" s="193"/>
      <c r="G28" s="72"/>
      <c r="H28" s="108"/>
    </row>
    <row r="29" spans="1:8" ht="12" customHeight="1" x14ac:dyDescent="0.2">
      <c r="A29" s="47"/>
      <c r="B29" s="64"/>
      <c r="C29" s="21"/>
      <c r="D29" s="63"/>
      <c r="E29" s="47"/>
      <c r="F29" s="193"/>
      <c r="G29" s="72"/>
      <c r="H29" s="108"/>
    </row>
    <row r="30" spans="1:8" ht="12" customHeight="1" x14ac:dyDescent="0.2">
      <c r="A30" s="47"/>
      <c r="B30" s="64"/>
      <c r="C30" s="21"/>
      <c r="D30" s="63"/>
      <c r="E30" s="47"/>
      <c r="F30" s="193"/>
      <c r="G30" s="72"/>
      <c r="H30" s="108"/>
    </row>
    <row r="31" spans="1:8" ht="12" customHeight="1" x14ac:dyDescent="0.2">
      <c r="A31" s="47"/>
      <c r="B31" s="64"/>
      <c r="C31" s="21"/>
      <c r="D31" s="63"/>
      <c r="E31" s="47"/>
      <c r="F31" s="193"/>
      <c r="G31" s="72"/>
      <c r="H31" s="108"/>
    </row>
    <row r="32" spans="1:8" ht="12" customHeight="1" x14ac:dyDescent="0.2">
      <c r="A32" s="61"/>
      <c r="B32" s="64"/>
      <c r="C32" s="21"/>
      <c r="D32" s="63"/>
      <c r="E32" s="47"/>
      <c r="F32" s="193"/>
      <c r="G32" s="72"/>
      <c r="H32" s="108"/>
    </row>
    <row r="33" spans="1:8" ht="12" customHeight="1" x14ac:dyDescent="0.2">
      <c r="A33" s="61"/>
      <c r="B33" s="64"/>
      <c r="C33" s="21"/>
      <c r="D33" s="63"/>
      <c r="E33" s="47"/>
      <c r="F33" s="193"/>
      <c r="G33" s="72"/>
      <c r="H33" s="108"/>
    </row>
    <row r="34" spans="1:8" ht="12" customHeight="1" x14ac:dyDescent="0.2">
      <c r="A34" s="61"/>
      <c r="B34" s="64"/>
      <c r="C34" s="21"/>
      <c r="D34" s="63"/>
      <c r="E34" s="47"/>
      <c r="F34" s="193"/>
      <c r="G34" s="72"/>
      <c r="H34" s="108"/>
    </row>
    <row r="35" spans="1:8" ht="12" customHeight="1" x14ac:dyDescent="0.2">
      <c r="A35" s="61"/>
      <c r="B35" s="64"/>
      <c r="C35" s="21"/>
      <c r="D35" s="63"/>
      <c r="E35" s="47"/>
      <c r="F35" s="193"/>
      <c r="G35" s="72"/>
      <c r="H35" s="108"/>
    </row>
    <row r="36" spans="1:8" ht="12" customHeight="1" x14ac:dyDescent="0.2">
      <c r="A36" s="61"/>
      <c r="B36" s="64"/>
      <c r="C36" s="21"/>
      <c r="D36" s="63"/>
      <c r="E36" s="47"/>
      <c r="F36" s="193"/>
      <c r="G36" s="72"/>
      <c r="H36" s="108"/>
    </row>
    <row r="37" spans="1:8" ht="12" customHeight="1" x14ac:dyDescent="0.2">
      <c r="A37" s="61"/>
      <c r="B37" s="64"/>
      <c r="C37" s="21"/>
      <c r="D37" s="63"/>
      <c r="E37" s="47"/>
      <c r="F37" s="193"/>
      <c r="G37" s="72"/>
      <c r="H37" s="108"/>
    </row>
    <row r="38" spans="1:8" ht="12" customHeight="1" x14ac:dyDescent="0.2">
      <c r="A38" s="61"/>
      <c r="B38" s="64"/>
      <c r="C38" s="21"/>
      <c r="D38" s="63"/>
      <c r="E38" s="47"/>
      <c r="F38" s="193"/>
      <c r="G38" s="72"/>
      <c r="H38" s="108"/>
    </row>
    <row r="39" spans="1:8" ht="12" customHeight="1" x14ac:dyDescent="0.2">
      <c r="A39" s="61"/>
      <c r="B39" s="64"/>
      <c r="C39" s="21"/>
      <c r="D39" s="63"/>
      <c r="E39" s="47"/>
      <c r="F39" s="193"/>
      <c r="G39" s="72"/>
      <c r="H39" s="108"/>
    </row>
    <row r="40" spans="1:8" ht="12" customHeight="1" x14ac:dyDescent="0.2">
      <c r="A40" s="61"/>
      <c r="B40" s="64"/>
      <c r="C40" s="21"/>
      <c r="D40" s="63"/>
      <c r="E40" s="47"/>
      <c r="F40" s="193"/>
      <c r="G40" s="72"/>
      <c r="H40" s="108"/>
    </row>
    <row r="41" spans="1:8" ht="12" customHeight="1" x14ac:dyDescent="0.2">
      <c r="A41" s="61"/>
      <c r="B41" s="64"/>
      <c r="C41" s="21"/>
      <c r="D41" s="63"/>
      <c r="E41" s="47"/>
      <c r="F41" s="193"/>
      <c r="G41" s="72"/>
      <c r="H41" s="108"/>
    </row>
    <row r="42" spans="1:8" ht="12" customHeight="1" x14ac:dyDescent="0.2">
      <c r="A42" s="79"/>
      <c r="B42" s="80"/>
      <c r="C42" s="28"/>
      <c r="D42" s="81"/>
      <c r="E42" s="50"/>
      <c r="F42" s="194"/>
      <c r="G42" s="104"/>
      <c r="H42" s="108"/>
    </row>
    <row r="43" spans="1:8" ht="12" customHeight="1" x14ac:dyDescent="0.2">
      <c r="A43" s="55"/>
      <c r="B43" s="56"/>
      <c r="C43" s="57"/>
      <c r="D43" s="57"/>
      <c r="E43" s="35"/>
      <c r="F43" s="195"/>
      <c r="G43" s="186"/>
      <c r="H43" s="97"/>
    </row>
    <row r="44" spans="1:8" ht="12" customHeight="1" x14ac:dyDescent="0.2">
      <c r="A44" s="38" t="s">
        <v>74</v>
      </c>
      <c r="B44" s="66" t="s">
        <v>75</v>
      </c>
      <c r="C44" s="22"/>
      <c r="D44" s="22"/>
      <c r="E44" s="23"/>
      <c r="F44" s="190"/>
      <c r="G44" s="239"/>
      <c r="H44" s="86">
        <f>SUM(H13:H20)</f>
        <v>0</v>
      </c>
    </row>
    <row r="45" spans="1:8" ht="12" customHeight="1" x14ac:dyDescent="0.2">
      <c r="A45" s="79"/>
      <c r="B45" s="80"/>
      <c r="C45" s="28"/>
      <c r="D45" s="28"/>
      <c r="E45" s="29"/>
      <c r="F45" s="191"/>
      <c r="G45" s="153"/>
      <c r="H45" s="104"/>
    </row>
    <row r="46" spans="1:8" ht="12" customHeight="1" x14ac:dyDescent="0.2">
      <c r="A46" s="21"/>
      <c r="B46" s="21"/>
      <c r="C46" s="21"/>
      <c r="D46" s="21"/>
      <c r="E46" s="23"/>
      <c r="F46" s="190"/>
      <c r="G46" s="91"/>
      <c r="H46" s="91"/>
    </row>
    <row r="47" spans="1:8" ht="12" customHeight="1" x14ac:dyDescent="0.2">
      <c r="A47" s="21"/>
      <c r="B47" s="21"/>
      <c r="C47" s="21"/>
      <c r="D47" s="21"/>
      <c r="E47" s="21"/>
      <c r="F47" s="190"/>
      <c r="G47" s="243"/>
      <c r="H47" s="91"/>
    </row>
    <row r="48" spans="1:8" ht="12" customHeight="1" x14ac:dyDescent="0.2">
      <c r="A48" s="21"/>
      <c r="B48" s="21"/>
      <c r="C48" s="21"/>
      <c r="D48" s="21"/>
      <c r="E48" s="21"/>
      <c r="F48" s="190"/>
      <c r="G48" s="243"/>
      <c r="H48" s="91"/>
    </row>
    <row r="49" spans="1:8" ht="12" customHeight="1" x14ac:dyDescent="0.2">
      <c r="A49" s="21"/>
      <c r="B49" s="21"/>
      <c r="C49" s="21"/>
      <c r="D49" s="21"/>
      <c r="E49" s="21"/>
      <c r="F49" s="190"/>
      <c r="G49" s="243"/>
      <c r="H49" s="91"/>
    </row>
    <row r="50" spans="1:8" ht="12" customHeight="1" x14ac:dyDescent="0.2">
      <c r="A50" s="21"/>
      <c r="B50" s="21"/>
      <c r="C50" s="21"/>
      <c r="D50" s="21"/>
      <c r="E50" s="21"/>
      <c r="F50" s="190"/>
      <c r="G50" s="243"/>
      <c r="H50" s="91"/>
    </row>
    <row r="51" spans="1:8" ht="12" customHeight="1" x14ac:dyDescent="0.2">
      <c r="A51" s="21"/>
      <c r="B51" s="21"/>
      <c r="C51" s="21"/>
      <c r="D51" s="21"/>
      <c r="E51" s="21"/>
      <c r="F51" s="190"/>
      <c r="G51" s="243"/>
      <c r="H51" s="91"/>
    </row>
    <row r="52" spans="1:8" ht="12" customHeight="1" x14ac:dyDescent="0.2">
      <c r="A52" s="21"/>
      <c r="B52" s="21"/>
      <c r="C52" s="21"/>
      <c r="D52" s="21"/>
      <c r="E52" s="21"/>
      <c r="F52" s="190"/>
      <c r="G52" s="243"/>
      <c r="H52" s="91"/>
    </row>
    <row r="53" spans="1:8" ht="12" customHeight="1" x14ac:dyDescent="0.2">
      <c r="A53" s="21"/>
      <c r="B53" s="21"/>
      <c r="C53" s="21"/>
      <c r="D53" s="21"/>
      <c r="E53" s="21"/>
      <c r="F53" s="190"/>
      <c r="G53" s="243"/>
      <c r="H53" s="91"/>
    </row>
    <row r="54" spans="1:8" ht="12" customHeight="1" x14ac:dyDescent="0.2">
      <c r="A54" s="21"/>
      <c r="B54" s="21"/>
      <c r="C54" s="21"/>
      <c r="D54" s="21"/>
      <c r="E54" s="21"/>
      <c r="F54" s="190"/>
      <c r="G54" s="243"/>
      <c r="H54" s="91"/>
    </row>
    <row r="55" spans="1:8" ht="12" customHeight="1" x14ac:dyDescent="0.2">
      <c r="A55" s="21"/>
      <c r="B55" s="21"/>
      <c r="C55" s="21"/>
      <c r="D55" s="21"/>
      <c r="E55" s="21"/>
      <c r="F55" s="190"/>
      <c r="G55" s="243"/>
      <c r="H55" s="91"/>
    </row>
    <row r="56" spans="1:8" ht="12" customHeight="1" x14ac:dyDescent="0.2">
      <c r="A56" s="21"/>
      <c r="B56" s="21"/>
      <c r="C56" s="21"/>
      <c r="D56" s="21"/>
      <c r="E56" s="21"/>
      <c r="F56" s="190"/>
      <c r="G56" s="91"/>
      <c r="H56" s="91"/>
    </row>
    <row r="57" spans="1:8" ht="12" customHeight="1" x14ac:dyDescent="0.2">
      <c r="A57" s="21"/>
      <c r="B57" s="21"/>
      <c r="C57" s="21"/>
      <c r="D57" s="21"/>
      <c r="E57" s="21"/>
      <c r="F57" s="190"/>
      <c r="G57" s="91"/>
      <c r="H57" s="91"/>
    </row>
    <row r="58" spans="1:8" ht="12" customHeight="1" x14ac:dyDescent="0.2">
      <c r="A58" s="21"/>
      <c r="B58" s="21"/>
      <c r="C58" s="21"/>
      <c r="D58" s="21"/>
      <c r="E58" s="21"/>
      <c r="F58" s="190"/>
      <c r="G58" s="91"/>
      <c r="H58" s="91"/>
    </row>
    <row r="59" spans="1:8" ht="12" customHeight="1" x14ac:dyDescent="0.2">
      <c r="A59" s="21"/>
      <c r="B59" s="21"/>
      <c r="C59" s="21"/>
      <c r="D59" s="21"/>
      <c r="E59" s="21"/>
      <c r="F59" s="190"/>
      <c r="G59" s="91"/>
      <c r="H59" s="91"/>
    </row>
    <row r="60" spans="1:8" ht="12" customHeight="1" x14ac:dyDescent="0.2">
      <c r="A60" s="21"/>
      <c r="B60" s="21"/>
      <c r="C60" s="21"/>
      <c r="D60" s="21"/>
      <c r="E60" s="21"/>
      <c r="F60" s="190"/>
      <c r="G60" s="91"/>
      <c r="H60" s="91"/>
    </row>
    <row r="61" spans="1:8" ht="12" customHeight="1" x14ac:dyDescent="0.2">
      <c r="A61" s="21"/>
      <c r="B61" s="21"/>
      <c r="C61" s="21"/>
      <c r="D61" s="21"/>
      <c r="E61" s="21"/>
      <c r="F61" s="190"/>
      <c r="G61" s="91"/>
      <c r="H61" s="91"/>
    </row>
    <row r="62" spans="1:8" ht="12" customHeight="1" x14ac:dyDescent="0.2">
      <c r="A62" s="21"/>
      <c r="B62" s="21"/>
      <c r="C62" s="21"/>
      <c r="D62" s="21"/>
      <c r="E62" s="21"/>
      <c r="F62" s="190"/>
      <c r="G62" s="91"/>
      <c r="H62" s="91"/>
    </row>
    <row r="63" spans="1:8" ht="12" customHeight="1" x14ac:dyDescent="0.2">
      <c r="A63" s="21"/>
      <c r="B63" s="21"/>
      <c r="C63" s="21"/>
      <c r="D63" s="21"/>
      <c r="E63" s="21"/>
      <c r="F63" s="190"/>
      <c r="G63" s="91"/>
      <c r="H63" s="91"/>
    </row>
    <row r="64" spans="1:8" ht="12" customHeight="1" x14ac:dyDescent="0.2">
      <c r="A64" s="21"/>
      <c r="B64" s="21"/>
      <c r="C64" s="21"/>
      <c r="D64" s="21"/>
      <c r="E64" s="21"/>
      <c r="F64" s="190"/>
      <c r="G64" s="91"/>
      <c r="H64" s="91"/>
    </row>
    <row r="65" spans="1:8" ht="12" customHeight="1" x14ac:dyDescent="0.2">
      <c r="A65" s="21"/>
      <c r="B65" s="21"/>
      <c r="C65" s="21"/>
      <c r="D65" s="21"/>
      <c r="E65" s="21"/>
      <c r="F65" s="190"/>
      <c r="G65" s="91"/>
      <c r="H65" s="91"/>
    </row>
    <row r="66" spans="1:8" ht="12" customHeight="1" x14ac:dyDescent="0.2">
      <c r="A66" s="21"/>
      <c r="B66" s="21"/>
      <c r="C66" s="21"/>
      <c r="D66" s="21"/>
      <c r="E66" s="21"/>
      <c r="F66" s="190"/>
      <c r="G66" s="91"/>
      <c r="H66" s="91"/>
    </row>
    <row r="67" spans="1:8" ht="12" customHeight="1" x14ac:dyDescent="0.2">
      <c r="A67" s="21"/>
      <c r="B67" s="21"/>
      <c r="C67" s="21"/>
      <c r="D67" s="21"/>
      <c r="E67" s="21"/>
      <c r="F67" s="190"/>
      <c r="G67" s="91"/>
      <c r="H67" s="91"/>
    </row>
    <row r="68" spans="1:8" ht="12" customHeight="1" x14ac:dyDescent="0.2">
      <c r="A68" s="21"/>
      <c r="B68" s="21"/>
      <c r="C68" s="21"/>
      <c r="D68" s="21"/>
      <c r="E68" s="21"/>
      <c r="F68" s="190"/>
      <c r="G68" s="91"/>
      <c r="H68" s="91"/>
    </row>
    <row r="69" spans="1:8" ht="12" customHeight="1" x14ac:dyDescent="0.2">
      <c r="A69" s="21"/>
      <c r="B69" s="21"/>
      <c r="C69" s="21"/>
      <c r="D69" s="21"/>
      <c r="E69" s="21"/>
      <c r="F69" s="190"/>
      <c r="G69" s="91"/>
      <c r="H69" s="91"/>
    </row>
    <row r="70" spans="1:8" ht="12" customHeight="1" x14ac:dyDescent="0.2">
      <c r="A70" s="21"/>
      <c r="B70" s="21"/>
      <c r="C70" s="21"/>
      <c r="D70" s="21"/>
      <c r="E70" s="21"/>
      <c r="F70" s="190"/>
      <c r="G70" s="91"/>
      <c r="H70" s="91"/>
    </row>
    <row r="71" spans="1:8" ht="12" customHeight="1" x14ac:dyDescent="0.2">
      <c r="A71" s="21"/>
      <c r="B71" s="21"/>
      <c r="C71" s="21"/>
      <c r="D71" s="21"/>
      <c r="E71" s="21"/>
      <c r="F71" s="190"/>
      <c r="G71" s="91"/>
      <c r="H71" s="91"/>
    </row>
    <row r="72" spans="1:8" ht="12" customHeight="1" x14ac:dyDescent="0.2">
      <c r="A72" s="21"/>
      <c r="B72" s="21"/>
      <c r="C72" s="21"/>
      <c r="D72" s="21"/>
      <c r="E72" s="21"/>
      <c r="F72" s="190"/>
      <c r="G72" s="91"/>
      <c r="H72" s="91"/>
    </row>
    <row r="73" spans="1:8" ht="12" customHeight="1" x14ac:dyDescent="0.2">
      <c r="A73" s="21"/>
      <c r="B73" s="21"/>
      <c r="C73" s="21"/>
      <c r="D73" s="21"/>
      <c r="E73" s="21"/>
      <c r="F73" s="190"/>
      <c r="G73" s="91"/>
      <c r="H73" s="91"/>
    </row>
    <row r="74" spans="1:8" ht="12" customHeight="1" x14ac:dyDescent="0.2">
      <c r="A74" s="21"/>
      <c r="B74" s="21"/>
      <c r="C74" s="21"/>
      <c r="D74" s="21"/>
      <c r="E74" s="21"/>
      <c r="F74" s="190"/>
      <c r="G74" s="91"/>
      <c r="H74" s="91"/>
    </row>
    <row r="75" spans="1:8" ht="12" customHeight="1" x14ac:dyDescent="0.2">
      <c r="A75" s="21"/>
      <c r="B75" s="21"/>
      <c r="C75" s="21"/>
      <c r="D75" s="21"/>
      <c r="E75" s="21"/>
      <c r="F75" s="190"/>
      <c r="G75" s="91"/>
      <c r="H75" s="91"/>
    </row>
    <row r="76" spans="1:8" ht="12" customHeight="1" x14ac:dyDescent="0.2">
      <c r="A76" s="21"/>
      <c r="B76" s="21"/>
      <c r="C76" s="21"/>
      <c r="D76" s="21"/>
      <c r="E76" s="21"/>
      <c r="F76" s="190"/>
      <c r="G76" s="91"/>
      <c r="H76" s="91"/>
    </row>
    <row r="77" spans="1:8" ht="12" customHeight="1" x14ac:dyDescent="0.2">
      <c r="A77" s="21"/>
      <c r="B77" s="21"/>
      <c r="C77" s="21"/>
      <c r="D77" s="21"/>
      <c r="E77" s="21"/>
      <c r="F77" s="190"/>
      <c r="G77" s="91"/>
      <c r="H77" s="91"/>
    </row>
    <row r="78" spans="1:8" ht="12" customHeight="1" x14ac:dyDescent="0.2">
      <c r="A78" s="21"/>
      <c r="B78" s="21"/>
      <c r="C78" s="21"/>
      <c r="D78" s="21"/>
      <c r="E78" s="21"/>
      <c r="F78" s="190"/>
      <c r="G78" s="25"/>
      <c r="H78" s="91"/>
    </row>
    <row r="79" spans="1:8" ht="12" customHeight="1" x14ac:dyDescent="0.2">
      <c r="A79" s="21"/>
      <c r="B79" s="21"/>
      <c r="C79" s="21"/>
      <c r="D79" s="21"/>
      <c r="E79" s="21"/>
      <c r="F79" s="190"/>
      <c r="G79" s="25"/>
      <c r="H79" s="91"/>
    </row>
    <row r="80" spans="1:8" ht="12" customHeight="1" x14ac:dyDescent="0.2">
      <c r="A80" s="21"/>
      <c r="B80" s="21"/>
      <c r="C80" s="21"/>
      <c r="D80" s="21"/>
      <c r="E80" s="21"/>
      <c r="F80" s="190"/>
      <c r="G80" s="25"/>
      <c r="H80" s="91"/>
    </row>
    <row r="81" spans="1:8" ht="12" customHeight="1" x14ac:dyDescent="0.2">
      <c r="A81" s="21"/>
      <c r="B81" s="21"/>
      <c r="C81" s="21"/>
      <c r="D81" s="21"/>
      <c r="E81" s="21"/>
      <c r="F81" s="190"/>
      <c r="G81" s="25"/>
      <c r="H81" s="91"/>
    </row>
    <row r="82" spans="1:8" ht="12" customHeight="1" x14ac:dyDescent="0.2">
      <c r="A82" s="21"/>
      <c r="B82" s="21"/>
      <c r="C82" s="21"/>
      <c r="D82" s="21"/>
      <c r="E82" s="21"/>
      <c r="F82" s="190"/>
      <c r="G82" s="25"/>
      <c r="H82" s="91"/>
    </row>
    <row r="83" spans="1:8" ht="12" customHeight="1" x14ac:dyDescent="0.2">
      <c r="A83" s="21"/>
      <c r="B83" s="21"/>
      <c r="C83" s="21"/>
      <c r="D83" s="21"/>
      <c r="E83" s="21"/>
      <c r="F83" s="190"/>
      <c r="G83" s="25"/>
      <c r="H83" s="91"/>
    </row>
    <row r="84" spans="1:8" ht="12" customHeight="1" x14ac:dyDescent="0.2">
      <c r="A84" s="21"/>
      <c r="B84" s="21"/>
      <c r="C84" s="21"/>
      <c r="D84" s="21"/>
      <c r="E84" s="21"/>
      <c r="F84" s="190"/>
      <c r="G84" s="25"/>
      <c r="H84" s="91"/>
    </row>
    <row r="85" spans="1:8" ht="12" customHeight="1" x14ac:dyDescent="0.2">
      <c r="A85" s="21"/>
      <c r="B85" s="21"/>
      <c r="C85" s="21"/>
      <c r="D85" s="21"/>
      <c r="E85" s="21"/>
      <c r="F85" s="190"/>
      <c r="G85" s="25"/>
      <c r="H85" s="91"/>
    </row>
    <row r="86" spans="1:8" ht="12" customHeight="1" x14ac:dyDescent="0.2">
      <c r="A86" s="21"/>
      <c r="B86" s="21"/>
      <c r="C86" s="21"/>
      <c r="D86" s="21"/>
      <c r="E86" s="21"/>
      <c r="F86" s="190"/>
      <c r="G86" s="25"/>
      <c r="H86" s="91"/>
    </row>
    <row r="87" spans="1:8" ht="12" customHeight="1" x14ac:dyDescent="0.2">
      <c r="A87" s="21"/>
      <c r="B87" s="21"/>
      <c r="C87" s="21"/>
      <c r="D87" s="21"/>
      <c r="E87" s="21"/>
      <c r="F87" s="190"/>
      <c r="G87" s="25"/>
      <c r="H87" s="91"/>
    </row>
    <row r="88" spans="1:8" ht="12" customHeight="1" x14ac:dyDescent="0.2">
      <c r="A88" s="21"/>
      <c r="B88" s="21"/>
      <c r="C88" s="21"/>
      <c r="D88" s="21"/>
      <c r="E88" s="21"/>
      <c r="F88" s="190"/>
      <c r="G88" s="25"/>
      <c r="H88" s="91"/>
    </row>
    <row r="89" spans="1:8" ht="12" customHeight="1" x14ac:dyDescent="0.2">
      <c r="A89" s="21"/>
      <c r="B89" s="21"/>
      <c r="C89" s="21"/>
      <c r="D89" s="21"/>
      <c r="E89" s="21"/>
      <c r="F89" s="190"/>
      <c r="G89" s="25"/>
      <c r="H89" s="91"/>
    </row>
    <row r="90" spans="1:8" ht="12" customHeight="1" x14ac:dyDescent="0.2">
      <c r="A90" s="21"/>
      <c r="B90" s="21"/>
      <c r="C90" s="21"/>
      <c r="D90" s="21"/>
      <c r="E90" s="21"/>
      <c r="F90" s="190"/>
      <c r="G90" s="25"/>
      <c r="H90" s="91"/>
    </row>
    <row r="91" spans="1:8" ht="12" customHeight="1" x14ac:dyDescent="0.2">
      <c r="A91" s="21"/>
      <c r="B91" s="21"/>
      <c r="C91" s="21"/>
      <c r="D91" s="21"/>
      <c r="E91" s="21"/>
      <c r="F91" s="190"/>
      <c r="G91" s="25"/>
      <c r="H91" s="91"/>
    </row>
    <row r="92" spans="1:8" ht="12" customHeight="1" x14ac:dyDescent="0.2">
      <c r="A92" s="21"/>
      <c r="B92" s="21"/>
      <c r="C92" s="21"/>
      <c r="D92" s="21"/>
      <c r="E92" s="21"/>
      <c r="F92" s="190"/>
      <c r="G92" s="25"/>
      <c r="H92" s="91"/>
    </row>
    <row r="93" spans="1:8" ht="12" customHeight="1" x14ac:dyDescent="0.2">
      <c r="A93" s="21"/>
      <c r="B93" s="21"/>
      <c r="C93" s="21"/>
      <c r="D93" s="21"/>
      <c r="E93" s="21"/>
      <c r="F93" s="190"/>
      <c r="G93" s="25"/>
      <c r="H93" s="91"/>
    </row>
    <row r="94" spans="1:8" ht="12" customHeight="1" x14ac:dyDescent="0.2">
      <c r="A94" s="21"/>
      <c r="B94" s="21"/>
      <c r="C94" s="21"/>
      <c r="D94" s="21"/>
      <c r="E94" s="21"/>
      <c r="F94" s="190"/>
      <c r="G94" s="25"/>
      <c r="H94" s="91"/>
    </row>
    <row r="95" spans="1:8" ht="12" customHeight="1" x14ac:dyDescent="0.2">
      <c r="A95" s="21"/>
      <c r="B95" s="21"/>
      <c r="C95" s="21"/>
      <c r="D95" s="21"/>
      <c r="E95" s="21"/>
      <c r="F95" s="190"/>
      <c r="G95" s="25"/>
      <c r="H95" s="91"/>
    </row>
    <row r="96" spans="1:8" ht="12" customHeight="1" x14ac:dyDescent="0.2">
      <c r="A96" s="21"/>
      <c r="B96" s="21"/>
      <c r="C96" s="21"/>
      <c r="D96" s="21"/>
      <c r="E96" s="21"/>
      <c r="F96" s="190"/>
      <c r="G96" s="25"/>
      <c r="H96" s="91"/>
    </row>
    <row r="97" spans="1:8" ht="12" customHeight="1" x14ac:dyDescent="0.2">
      <c r="A97" s="21"/>
      <c r="B97" s="21"/>
      <c r="C97" s="21"/>
      <c r="D97" s="21"/>
      <c r="E97" s="21"/>
      <c r="F97" s="190"/>
      <c r="G97" s="25"/>
      <c r="H97" s="91"/>
    </row>
    <row r="98" spans="1:8" ht="12" customHeight="1" x14ac:dyDescent="0.2">
      <c r="A98" s="21"/>
      <c r="B98" s="21"/>
      <c r="C98" s="21"/>
      <c r="D98" s="21"/>
      <c r="E98" s="21"/>
      <c r="F98" s="190"/>
      <c r="G98" s="25"/>
      <c r="H98" s="91"/>
    </row>
    <row r="99" spans="1:8" ht="12" customHeight="1" x14ac:dyDescent="0.2">
      <c r="A99" s="21"/>
      <c r="B99" s="21"/>
      <c r="C99" s="21"/>
      <c r="D99" s="21"/>
      <c r="E99" s="21"/>
      <c r="F99" s="190"/>
      <c r="G99" s="25"/>
      <c r="H99" s="91"/>
    </row>
    <row r="100" spans="1:8" ht="12" customHeight="1" x14ac:dyDescent="0.2">
      <c r="A100" s="21"/>
      <c r="B100" s="21"/>
      <c r="C100" s="21"/>
      <c r="D100" s="21"/>
      <c r="E100" s="21"/>
      <c r="F100" s="190"/>
      <c r="G100" s="25"/>
      <c r="H100" s="91"/>
    </row>
    <row r="101" spans="1:8" ht="12" customHeight="1" x14ac:dyDescent="0.2">
      <c r="A101" s="21"/>
      <c r="B101" s="21"/>
      <c r="C101" s="21"/>
      <c r="D101" s="21"/>
      <c r="E101" s="21"/>
      <c r="F101" s="190"/>
      <c r="G101" s="25"/>
      <c r="H101" s="91"/>
    </row>
    <row r="102" spans="1:8" ht="12" customHeight="1" x14ac:dyDescent="0.2">
      <c r="A102" s="21"/>
      <c r="B102" s="21"/>
      <c r="C102" s="21"/>
      <c r="D102" s="21"/>
      <c r="E102" s="21"/>
      <c r="F102" s="190"/>
      <c r="G102" s="25"/>
      <c r="H102" s="91"/>
    </row>
    <row r="103" spans="1:8" ht="12" customHeight="1" x14ac:dyDescent="0.2">
      <c r="A103" s="21"/>
      <c r="B103" s="21"/>
      <c r="C103" s="21"/>
      <c r="D103" s="21"/>
      <c r="E103" s="21"/>
      <c r="F103" s="190"/>
      <c r="G103" s="25"/>
      <c r="H103" s="91"/>
    </row>
    <row r="104" spans="1:8" ht="12" customHeight="1" x14ac:dyDescent="0.2">
      <c r="A104" s="21"/>
      <c r="B104" s="21"/>
      <c r="C104" s="21"/>
      <c r="D104" s="21"/>
      <c r="E104" s="21"/>
      <c r="F104" s="190"/>
      <c r="G104" s="25"/>
      <c r="H104" s="25"/>
    </row>
    <row r="105" spans="1:8" ht="12" customHeight="1" x14ac:dyDescent="0.2">
      <c r="A105" s="21"/>
      <c r="B105" s="21"/>
      <c r="C105" s="21"/>
      <c r="D105" s="21"/>
      <c r="E105" s="21"/>
      <c r="F105" s="190"/>
      <c r="G105" s="25"/>
      <c r="H105" s="25"/>
    </row>
  </sheetData>
  <phoneticPr fontId="0" type="noConversion"/>
  <pageMargins left="0.59055118110236227" right="0.39370078740157483" top="0.98425196850393704" bottom="0.78740157480314965" header="0.39370078740157483" footer="0.39370078740157483"/>
  <pageSetup paperSize="9" scale="75" firstPageNumber="65" orientation="portrait" r:id="rId1"/>
  <headerFooter scaleWithDoc="0" alignWithMargins="0">
    <oddFooter>&amp;L&amp;10Contract
Part C2: Pricing Data&amp;R&amp;10C2.2
Bills of Quantities</oddFooter>
  </headerFooter>
  <rowBreaks count="1" manualBreakCount="1">
    <brk id="130" max="65535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21"/>
  <sheetViews>
    <sheetView view="pageBreakPreview" topLeftCell="A43" zoomScaleNormal="85" zoomScaleSheetLayoutView="100" workbookViewId="0">
      <selection activeCell="H101" sqref="H101"/>
    </sheetView>
  </sheetViews>
  <sheetFormatPr defaultColWidth="11.109375" defaultRowHeight="12" customHeight="1" x14ac:dyDescent="0.2"/>
  <cols>
    <col min="1" max="1" width="7.77734375" style="1" customWidth="1"/>
    <col min="2" max="3" width="3.77734375" style="1" customWidth="1"/>
    <col min="4" max="4" width="27.44140625" style="1" customWidth="1"/>
    <col min="5" max="5" width="6.77734375" style="1" customWidth="1"/>
    <col min="6" max="6" width="7.77734375" style="7" customWidth="1"/>
    <col min="7" max="7" width="13.33203125" style="5" customWidth="1"/>
    <col min="8" max="8" width="16.5546875" style="5" customWidth="1"/>
    <col min="9" max="16384" width="11.109375" style="1"/>
  </cols>
  <sheetData>
    <row r="1" spans="1:8" ht="12" customHeight="1" x14ac:dyDescent="0.2">
      <c r="A1" s="22" t="s">
        <v>28</v>
      </c>
      <c r="B1" s="22"/>
      <c r="C1" s="22"/>
      <c r="D1" s="21"/>
      <c r="E1" s="23"/>
      <c r="F1" s="84"/>
      <c r="G1" s="25"/>
      <c r="H1" s="26" t="s">
        <v>76</v>
      </c>
    </row>
    <row r="2" spans="1:8" ht="12" customHeight="1" x14ac:dyDescent="0.2">
      <c r="A2" s="21"/>
      <c r="B2" s="21"/>
      <c r="C2" s="21"/>
      <c r="D2" s="21"/>
      <c r="E2" s="23"/>
      <c r="F2" s="84"/>
      <c r="G2" s="91"/>
      <c r="H2" s="25"/>
    </row>
    <row r="3" spans="1:8" ht="12" customHeight="1" x14ac:dyDescent="0.2">
      <c r="A3" s="33"/>
      <c r="B3" s="34"/>
      <c r="C3" s="35"/>
      <c r="D3" s="36"/>
      <c r="E3" s="33"/>
      <c r="F3" s="37"/>
      <c r="G3" s="37"/>
      <c r="H3" s="37"/>
    </row>
    <row r="4" spans="1:8" ht="12" customHeight="1" x14ac:dyDescent="0.2">
      <c r="A4" s="38" t="s">
        <v>30</v>
      </c>
      <c r="B4" s="39" t="s">
        <v>31</v>
      </c>
      <c r="C4" s="40"/>
      <c r="D4" s="181"/>
      <c r="E4" s="38" t="s">
        <v>32</v>
      </c>
      <c r="F4" s="43" t="s">
        <v>316</v>
      </c>
      <c r="G4" s="43" t="s">
        <v>605</v>
      </c>
      <c r="H4" s="43" t="s">
        <v>605</v>
      </c>
    </row>
    <row r="5" spans="1:8" ht="12" customHeight="1" x14ac:dyDescent="0.2">
      <c r="A5" s="38" t="s">
        <v>36</v>
      </c>
      <c r="B5" s="44"/>
      <c r="C5" s="45"/>
      <c r="D5" s="46"/>
      <c r="E5" s="47"/>
      <c r="F5" s="49"/>
      <c r="G5" s="43" t="s">
        <v>34</v>
      </c>
      <c r="H5" s="43" t="s">
        <v>35</v>
      </c>
    </row>
    <row r="6" spans="1:8" ht="12" customHeight="1" x14ac:dyDescent="0.2">
      <c r="A6" s="50"/>
      <c r="B6" s="51"/>
      <c r="C6" s="29"/>
      <c r="D6" s="52"/>
      <c r="E6" s="50"/>
      <c r="F6" s="54"/>
      <c r="G6" s="104"/>
      <c r="H6" s="54"/>
    </row>
    <row r="7" spans="1:8" ht="12" customHeight="1" x14ac:dyDescent="0.2">
      <c r="A7" s="55"/>
      <c r="B7" s="56"/>
      <c r="C7" s="57"/>
      <c r="D7" s="58"/>
      <c r="E7" s="33"/>
      <c r="F7" s="37"/>
      <c r="G7" s="97"/>
      <c r="H7" s="60"/>
    </row>
    <row r="8" spans="1:8" ht="12" customHeight="1" x14ac:dyDescent="0.2">
      <c r="A8" s="47"/>
      <c r="B8" s="62" t="s">
        <v>77</v>
      </c>
      <c r="C8" s="21"/>
      <c r="D8" s="128"/>
      <c r="E8" s="47"/>
      <c r="F8" s="49"/>
      <c r="G8" s="72"/>
      <c r="H8" s="108"/>
    </row>
    <row r="9" spans="1:8" ht="12" customHeight="1" x14ac:dyDescent="0.2">
      <c r="A9" s="47"/>
      <c r="B9" s="62" t="s">
        <v>78</v>
      </c>
      <c r="C9" s="21"/>
      <c r="D9" s="128"/>
      <c r="E9" s="47"/>
      <c r="F9" s="49"/>
      <c r="G9" s="72"/>
      <c r="H9" s="108"/>
    </row>
    <row r="10" spans="1:8" ht="12" customHeight="1" x14ac:dyDescent="0.2">
      <c r="A10" s="47"/>
      <c r="B10" s="64"/>
      <c r="C10" s="21"/>
      <c r="D10" s="63"/>
      <c r="E10" s="47"/>
      <c r="F10" s="49"/>
      <c r="G10" s="72"/>
      <c r="H10" s="108"/>
    </row>
    <row r="11" spans="1:8" ht="12" customHeight="1" x14ac:dyDescent="0.2">
      <c r="A11" s="47"/>
      <c r="B11" s="64"/>
      <c r="C11" s="21"/>
      <c r="D11" s="63"/>
      <c r="E11" s="47"/>
      <c r="F11" s="49"/>
      <c r="G11" s="72"/>
      <c r="H11" s="108"/>
    </row>
    <row r="12" spans="1:8" ht="12" customHeight="1" x14ac:dyDescent="0.2">
      <c r="A12" s="38">
        <v>14.01</v>
      </c>
      <c r="B12" s="66" t="s">
        <v>79</v>
      </c>
      <c r="C12" s="22"/>
      <c r="D12" s="67"/>
      <c r="E12" s="47"/>
      <c r="F12" s="49"/>
      <c r="G12" s="72"/>
      <c r="H12" s="108"/>
    </row>
    <row r="13" spans="1:8" ht="12" customHeight="1" x14ac:dyDescent="0.2">
      <c r="A13" s="38"/>
      <c r="B13" s="66"/>
      <c r="C13" s="22"/>
      <c r="D13" s="67"/>
      <c r="E13" s="47"/>
      <c r="F13" s="49"/>
      <c r="G13" s="72"/>
      <c r="H13" s="108"/>
    </row>
    <row r="14" spans="1:8" ht="12" customHeight="1" x14ac:dyDescent="0.2">
      <c r="A14" s="47"/>
      <c r="B14" s="77" t="s">
        <v>41</v>
      </c>
      <c r="C14" s="21" t="s">
        <v>235</v>
      </c>
      <c r="D14" s="63"/>
      <c r="E14" s="47" t="s">
        <v>101</v>
      </c>
      <c r="F14" s="48">
        <v>0</v>
      </c>
      <c r="G14" s="72">
        <v>35000</v>
      </c>
      <c r="H14" s="108">
        <f>F14*G14</f>
        <v>0</v>
      </c>
    </row>
    <row r="15" spans="1:8" ht="12" customHeight="1" x14ac:dyDescent="0.2">
      <c r="A15" s="47"/>
      <c r="B15" s="64"/>
      <c r="C15" s="21"/>
      <c r="D15" s="63"/>
      <c r="E15" s="47"/>
      <c r="F15" s="49"/>
      <c r="G15" s="72"/>
      <c r="H15" s="108"/>
    </row>
    <row r="16" spans="1:8" ht="12" customHeight="1" x14ac:dyDescent="0.2">
      <c r="A16" s="47"/>
      <c r="B16" s="77" t="s">
        <v>44</v>
      </c>
      <c r="C16" s="21" t="s">
        <v>83</v>
      </c>
      <c r="D16" s="63"/>
      <c r="E16" s="47" t="s">
        <v>101</v>
      </c>
      <c r="F16" s="111">
        <v>0</v>
      </c>
      <c r="G16" s="123">
        <v>10000</v>
      </c>
      <c r="H16" s="108">
        <f>F16*G16</f>
        <v>0</v>
      </c>
    </row>
    <row r="17" spans="1:8" ht="12" customHeight="1" x14ac:dyDescent="0.2">
      <c r="A17" s="47"/>
      <c r="B17" s="77"/>
      <c r="C17" s="21"/>
      <c r="D17" s="63"/>
      <c r="E17" s="47"/>
      <c r="F17" s="111"/>
      <c r="G17" s="123"/>
      <c r="H17" s="108"/>
    </row>
    <row r="18" spans="1:8" ht="12" customHeight="1" x14ac:dyDescent="0.2">
      <c r="A18" s="47"/>
      <c r="B18" s="205" t="s">
        <v>600</v>
      </c>
      <c r="C18" s="21"/>
      <c r="D18" s="63"/>
      <c r="E18" s="47"/>
      <c r="F18" s="111"/>
      <c r="G18" s="123"/>
      <c r="H18" s="108"/>
    </row>
    <row r="19" spans="1:8" ht="12" customHeight="1" x14ac:dyDescent="0.2">
      <c r="A19" s="47"/>
      <c r="B19" s="77"/>
      <c r="C19" s="21"/>
      <c r="D19" s="63"/>
      <c r="E19" s="47"/>
      <c r="F19" s="111"/>
      <c r="G19" s="123"/>
      <c r="H19" s="108"/>
    </row>
    <row r="20" spans="1:8" ht="12" customHeight="1" x14ac:dyDescent="0.2">
      <c r="A20" s="47"/>
      <c r="B20" s="77" t="s">
        <v>595</v>
      </c>
      <c r="C20" s="21"/>
      <c r="D20" s="63"/>
      <c r="E20" s="47" t="s">
        <v>101</v>
      </c>
      <c r="F20" s="3">
        <v>0</v>
      </c>
      <c r="G20" s="436">
        <v>0</v>
      </c>
      <c r="H20" s="108"/>
    </row>
    <row r="21" spans="1:8" ht="12" customHeight="1" x14ac:dyDescent="0.2">
      <c r="A21" s="47"/>
      <c r="B21" s="77"/>
      <c r="C21" s="21"/>
      <c r="D21" s="63"/>
      <c r="E21" s="47"/>
      <c r="F21" s="3"/>
      <c r="G21" s="436"/>
      <c r="H21" s="108"/>
    </row>
    <row r="22" spans="1:8" ht="27" customHeight="1" x14ac:dyDescent="0.2">
      <c r="A22" s="47"/>
      <c r="B22" s="489" t="s">
        <v>596</v>
      </c>
      <c r="C22" s="490"/>
      <c r="D22" s="491"/>
      <c r="E22" s="47" t="s">
        <v>101</v>
      </c>
      <c r="F22" s="3">
        <v>0</v>
      </c>
      <c r="G22" s="436">
        <v>0</v>
      </c>
      <c r="H22" s="108"/>
    </row>
    <row r="23" spans="1:8" ht="12" customHeight="1" x14ac:dyDescent="0.2">
      <c r="A23" s="47"/>
      <c r="B23" s="77"/>
      <c r="C23" s="21"/>
      <c r="D23" s="63"/>
      <c r="E23" s="47"/>
      <c r="F23" s="3"/>
      <c r="G23" s="436"/>
      <c r="H23" s="108"/>
    </row>
    <row r="24" spans="1:8" ht="26.25" customHeight="1" x14ac:dyDescent="0.2">
      <c r="A24" s="47"/>
      <c r="B24" s="489" t="s">
        <v>597</v>
      </c>
      <c r="C24" s="490"/>
      <c r="D24" s="491"/>
      <c r="E24" s="47" t="s">
        <v>101</v>
      </c>
      <c r="F24" s="3">
        <v>0</v>
      </c>
      <c r="G24" s="436">
        <v>0</v>
      </c>
      <c r="H24" s="108"/>
    </row>
    <row r="25" spans="1:8" ht="12" customHeight="1" x14ac:dyDescent="0.2">
      <c r="A25" s="47"/>
      <c r="B25" s="77"/>
      <c r="C25" s="21"/>
      <c r="D25" s="63"/>
      <c r="E25" s="47"/>
      <c r="F25" s="3"/>
      <c r="G25" s="436"/>
      <c r="H25" s="108"/>
    </row>
    <row r="26" spans="1:8" ht="12" customHeight="1" x14ac:dyDescent="0.2">
      <c r="A26" s="47"/>
      <c r="B26" s="77" t="s">
        <v>598</v>
      </c>
      <c r="C26" s="21"/>
      <c r="D26" s="63"/>
      <c r="E26" s="47" t="s">
        <v>101</v>
      </c>
      <c r="F26" s="3">
        <v>0</v>
      </c>
      <c r="G26" s="436">
        <v>1500</v>
      </c>
      <c r="H26" s="108">
        <f>F26*G26</f>
        <v>0</v>
      </c>
    </row>
    <row r="27" spans="1:8" ht="12" customHeight="1" x14ac:dyDescent="0.2">
      <c r="A27" s="47"/>
      <c r="B27" s="77"/>
      <c r="C27" s="21"/>
      <c r="D27" s="63"/>
      <c r="E27" s="47"/>
      <c r="F27" s="3"/>
      <c r="G27" s="436"/>
      <c r="H27" s="108"/>
    </row>
    <row r="28" spans="1:8" ht="12" customHeight="1" x14ac:dyDescent="0.2">
      <c r="A28" s="47"/>
      <c r="B28" s="77" t="s">
        <v>599</v>
      </c>
      <c r="C28" s="21"/>
      <c r="D28" s="63"/>
      <c r="E28" s="47" t="s">
        <v>101</v>
      </c>
      <c r="F28" s="3">
        <v>0</v>
      </c>
      <c r="G28" s="436">
        <v>1500</v>
      </c>
      <c r="H28" s="108">
        <f>F28*G28</f>
        <v>0</v>
      </c>
    </row>
    <row r="29" spans="1:8" ht="12" customHeight="1" x14ac:dyDescent="0.2">
      <c r="A29" s="47"/>
      <c r="B29" s="64"/>
      <c r="C29" s="21"/>
      <c r="D29" s="63"/>
      <c r="E29" s="47"/>
      <c r="F29" s="435"/>
      <c r="G29" s="123"/>
      <c r="H29" s="108"/>
    </row>
    <row r="30" spans="1:8" ht="12" customHeight="1" x14ac:dyDescent="0.2">
      <c r="A30" s="47"/>
      <c r="B30" s="64"/>
      <c r="C30" s="21"/>
      <c r="D30" s="63"/>
      <c r="E30" s="47"/>
      <c r="F30" s="111"/>
      <c r="G30" s="123"/>
      <c r="H30" s="108"/>
    </row>
    <row r="31" spans="1:8" ht="12" customHeight="1" x14ac:dyDescent="0.2">
      <c r="A31" s="38" t="s">
        <v>0</v>
      </c>
      <c r="B31" s="66" t="s">
        <v>85</v>
      </c>
      <c r="C31" s="22"/>
      <c r="D31" s="67"/>
      <c r="E31" s="47"/>
      <c r="F31" s="111"/>
      <c r="G31" s="123"/>
      <c r="H31" s="108"/>
    </row>
    <row r="32" spans="1:8" ht="12" customHeight="1" x14ac:dyDescent="0.2">
      <c r="A32" s="47"/>
      <c r="B32" s="66" t="s">
        <v>124</v>
      </c>
      <c r="C32" s="22"/>
      <c r="D32" s="67"/>
      <c r="E32" s="47"/>
      <c r="F32" s="111"/>
      <c r="G32" s="123"/>
      <c r="H32" s="108"/>
    </row>
    <row r="33" spans="1:8" ht="12" customHeight="1" x14ac:dyDescent="0.2">
      <c r="A33" s="47"/>
      <c r="B33" s="64"/>
      <c r="C33" s="21"/>
      <c r="D33" s="63"/>
      <c r="E33" s="47"/>
      <c r="F33" s="111"/>
      <c r="G33" s="123"/>
      <c r="H33" s="108"/>
    </row>
    <row r="34" spans="1:8" ht="12" customHeight="1" x14ac:dyDescent="0.2">
      <c r="A34" s="47"/>
      <c r="B34" s="77" t="s">
        <v>41</v>
      </c>
      <c r="C34" s="70" t="s">
        <v>453</v>
      </c>
      <c r="D34" s="63"/>
      <c r="E34" s="47"/>
      <c r="F34" s="111"/>
      <c r="G34" s="123"/>
      <c r="H34" s="108"/>
    </row>
    <row r="35" spans="1:8" ht="12" customHeight="1" x14ac:dyDescent="0.2">
      <c r="A35" s="47"/>
      <c r="B35" s="64"/>
      <c r="C35" s="21"/>
      <c r="D35" s="63"/>
      <c r="E35" s="47"/>
      <c r="F35" s="111"/>
      <c r="G35" s="123"/>
      <c r="H35" s="108"/>
    </row>
    <row r="36" spans="1:8" ht="12" customHeight="1" x14ac:dyDescent="0.2">
      <c r="A36" s="47"/>
      <c r="B36" s="64"/>
      <c r="C36" s="70" t="s">
        <v>456</v>
      </c>
      <c r="D36" s="158" t="s">
        <v>457</v>
      </c>
      <c r="E36" s="68" t="s">
        <v>242</v>
      </c>
      <c r="F36" s="111">
        <v>0</v>
      </c>
      <c r="G36" s="123">
        <v>2000</v>
      </c>
      <c r="H36" s="108">
        <f>F36*G36</f>
        <v>0</v>
      </c>
    </row>
    <row r="37" spans="1:8" ht="12" customHeight="1" x14ac:dyDescent="0.2">
      <c r="A37" s="47"/>
      <c r="B37" s="64"/>
      <c r="C37" s="21"/>
      <c r="D37" s="63"/>
      <c r="E37" s="47"/>
      <c r="F37" s="111"/>
      <c r="G37" s="123"/>
      <c r="H37" s="108"/>
    </row>
    <row r="38" spans="1:8" ht="12" customHeight="1" x14ac:dyDescent="0.2">
      <c r="A38" s="38"/>
      <c r="B38" s="64" t="s">
        <v>44</v>
      </c>
      <c r="C38" s="70" t="s">
        <v>455</v>
      </c>
      <c r="D38" s="63"/>
      <c r="E38" s="47"/>
      <c r="F38" s="111"/>
      <c r="G38" s="123"/>
      <c r="H38" s="108"/>
    </row>
    <row r="39" spans="1:8" ht="12" customHeight="1" x14ac:dyDescent="0.2">
      <c r="A39" s="38"/>
      <c r="B39" s="64"/>
      <c r="C39" s="70" t="s">
        <v>454</v>
      </c>
      <c r="D39" s="63"/>
      <c r="E39" s="47"/>
      <c r="F39" s="111"/>
      <c r="G39" s="123"/>
      <c r="H39" s="108"/>
    </row>
    <row r="40" spans="1:8" ht="12" customHeight="1" x14ac:dyDescent="0.2">
      <c r="A40" s="47"/>
      <c r="B40" s="64"/>
      <c r="C40" s="21"/>
      <c r="D40" s="63"/>
      <c r="E40" s="47"/>
      <c r="F40" s="111"/>
      <c r="G40" s="123"/>
      <c r="H40" s="108"/>
    </row>
    <row r="41" spans="1:8" ht="12" customHeight="1" x14ac:dyDescent="0.2">
      <c r="A41" s="47"/>
      <c r="B41" s="64"/>
      <c r="C41" s="21" t="s">
        <v>217</v>
      </c>
      <c r="D41" s="63" t="s">
        <v>226</v>
      </c>
      <c r="E41" s="68" t="s">
        <v>570</v>
      </c>
      <c r="F41" s="111">
        <v>0</v>
      </c>
      <c r="G41" s="247">
        <v>2000</v>
      </c>
      <c r="H41" s="108">
        <f>F41*G41</f>
        <v>0</v>
      </c>
    </row>
    <row r="42" spans="1:8" ht="12" customHeight="1" x14ac:dyDescent="0.2">
      <c r="A42" s="47"/>
      <c r="B42" s="64"/>
      <c r="C42" s="21"/>
      <c r="D42" s="63"/>
      <c r="E42" s="47"/>
      <c r="F42" s="111"/>
      <c r="G42" s="123"/>
      <c r="H42" s="108"/>
    </row>
    <row r="43" spans="1:8" ht="12" customHeight="1" x14ac:dyDescent="0.2">
      <c r="A43" s="47"/>
      <c r="B43" s="64"/>
      <c r="C43" s="21" t="s">
        <v>132</v>
      </c>
      <c r="D43" s="63" t="s">
        <v>7</v>
      </c>
      <c r="E43" s="47" t="s">
        <v>8</v>
      </c>
      <c r="F43" s="49"/>
      <c r="G43" s="245"/>
      <c r="H43" s="108"/>
    </row>
    <row r="44" spans="1:8" ht="12" customHeight="1" x14ac:dyDescent="0.2">
      <c r="A44" s="47"/>
      <c r="B44" s="64"/>
      <c r="C44" s="21"/>
      <c r="D44" s="63" t="s">
        <v>227</v>
      </c>
      <c r="E44" s="47"/>
      <c r="F44" s="111"/>
      <c r="G44" s="123"/>
      <c r="H44" s="108"/>
    </row>
    <row r="45" spans="1:8" ht="12" customHeight="1" x14ac:dyDescent="0.2">
      <c r="A45" s="47"/>
      <c r="B45" s="64"/>
      <c r="C45" s="21"/>
      <c r="D45" s="63"/>
      <c r="E45" s="47"/>
      <c r="F45" s="111"/>
      <c r="G45" s="123"/>
      <c r="H45" s="108"/>
    </row>
    <row r="46" spans="1:8" ht="12" customHeight="1" x14ac:dyDescent="0.2">
      <c r="A46" s="38" t="s">
        <v>568</v>
      </c>
      <c r="B46" s="77" t="s">
        <v>41</v>
      </c>
      <c r="C46" s="70" t="s">
        <v>569</v>
      </c>
      <c r="D46" s="158"/>
      <c r="E46" s="68" t="s">
        <v>570</v>
      </c>
      <c r="F46" s="208"/>
      <c r="G46" s="228"/>
      <c r="H46" s="278">
        <v>0</v>
      </c>
    </row>
    <row r="47" spans="1:8" ht="12" customHeight="1" x14ac:dyDescent="0.2">
      <c r="A47" s="68"/>
      <c r="B47" s="77"/>
      <c r="C47" s="70" t="s">
        <v>571</v>
      </c>
      <c r="D47" s="158"/>
      <c r="E47" s="68"/>
      <c r="F47" s="208"/>
      <c r="G47" s="228"/>
      <c r="H47" s="278"/>
    </row>
    <row r="48" spans="1:8" ht="12" customHeight="1" x14ac:dyDescent="0.2">
      <c r="A48" s="47"/>
      <c r="B48" s="64"/>
      <c r="C48" s="21"/>
      <c r="D48" s="63"/>
      <c r="E48" s="47"/>
      <c r="F48" s="49"/>
      <c r="G48" s="72"/>
      <c r="H48" s="108"/>
    </row>
    <row r="49" spans="1:8" ht="12" customHeight="1" x14ac:dyDescent="0.2">
      <c r="A49" s="47"/>
      <c r="B49" s="64"/>
      <c r="C49" s="21"/>
      <c r="D49" s="63"/>
      <c r="E49" s="47"/>
      <c r="F49" s="49"/>
      <c r="G49" s="72"/>
      <c r="H49" s="108"/>
    </row>
    <row r="50" spans="1:8" ht="12" customHeight="1" x14ac:dyDescent="0.2">
      <c r="A50" s="38" t="s">
        <v>276</v>
      </c>
      <c r="B50" s="66" t="s">
        <v>512</v>
      </c>
      <c r="C50" s="21"/>
      <c r="D50" s="63"/>
      <c r="E50" s="68" t="s">
        <v>242</v>
      </c>
      <c r="F50" s="185">
        <v>0</v>
      </c>
      <c r="G50" s="72">
        <v>11000</v>
      </c>
      <c r="H50" s="108">
        <f>F50*G50</f>
        <v>0</v>
      </c>
    </row>
    <row r="51" spans="1:8" ht="12" customHeight="1" x14ac:dyDescent="0.2">
      <c r="A51" s="38"/>
      <c r="B51" s="66"/>
      <c r="C51" s="22"/>
      <c r="D51" s="67"/>
      <c r="E51" s="47"/>
      <c r="F51" s="49"/>
      <c r="G51" s="72"/>
      <c r="H51" s="108"/>
    </row>
    <row r="52" spans="1:8" ht="12" customHeight="1" x14ac:dyDescent="0.2">
      <c r="A52" s="38"/>
      <c r="B52" s="66"/>
      <c r="C52" s="22"/>
      <c r="D52" s="67"/>
      <c r="E52" s="47"/>
      <c r="F52" s="49"/>
      <c r="G52" s="72"/>
      <c r="H52" s="108"/>
    </row>
    <row r="53" spans="1:8" ht="12" customHeight="1" x14ac:dyDescent="0.2">
      <c r="A53" s="38" t="s">
        <v>318</v>
      </c>
      <c r="B53" s="66" t="s">
        <v>319</v>
      </c>
      <c r="C53" s="21"/>
      <c r="D53" s="63"/>
      <c r="E53" s="68" t="s">
        <v>503</v>
      </c>
      <c r="F53" s="408">
        <v>0</v>
      </c>
      <c r="G53" s="409">
        <v>6000</v>
      </c>
      <c r="H53" s="108">
        <f>F53*G53</f>
        <v>0</v>
      </c>
    </row>
    <row r="54" spans="1:8" ht="12" customHeight="1" x14ac:dyDescent="0.2">
      <c r="A54" s="47"/>
      <c r="B54" s="64"/>
      <c r="C54" s="21"/>
      <c r="D54" s="63"/>
      <c r="E54" s="47"/>
      <c r="F54" s="49"/>
      <c r="G54" s="72"/>
      <c r="H54" s="108"/>
    </row>
    <row r="55" spans="1:8" ht="12" customHeight="1" x14ac:dyDescent="0.2">
      <c r="A55" s="47"/>
      <c r="B55" s="64"/>
      <c r="C55" s="21"/>
      <c r="D55" s="63"/>
      <c r="E55" s="47"/>
      <c r="F55" s="49"/>
      <c r="G55" s="72"/>
      <c r="H55" s="108"/>
    </row>
    <row r="56" spans="1:8" ht="12" customHeight="1" x14ac:dyDescent="0.2">
      <c r="A56" s="47"/>
      <c r="B56" s="64"/>
      <c r="C56" s="21"/>
      <c r="D56" s="63"/>
      <c r="E56" s="47"/>
      <c r="F56" s="111"/>
      <c r="G56" s="123"/>
      <c r="H56" s="108"/>
    </row>
    <row r="57" spans="1:8" ht="12" customHeight="1" x14ac:dyDescent="0.2">
      <c r="A57" s="47"/>
      <c r="B57" s="64"/>
      <c r="C57" s="21"/>
      <c r="D57" s="63"/>
      <c r="E57" s="47"/>
      <c r="F57" s="111"/>
      <c r="G57" s="123"/>
      <c r="H57" s="108"/>
    </row>
    <row r="58" spans="1:8" ht="12" customHeight="1" x14ac:dyDescent="0.2">
      <c r="A58" s="47"/>
      <c r="B58" s="64"/>
      <c r="C58" s="21"/>
      <c r="D58" s="63"/>
      <c r="E58" s="47"/>
      <c r="F58" s="111"/>
      <c r="G58" s="123"/>
      <c r="H58" s="108"/>
    </row>
    <row r="59" spans="1:8" ht="12" customHeight="1" x14ac:dyDescent="0.2">
      <c r="A59" s="33"/>
      <c r="B59" s="56"/>
      <c r="C59" s="57"/>
      <c r="D59" s="57"/>
      <c r="E59" s="35"/>
      <c r="F59" s="82"/>
      <c r="G59" s="186"/>
      <c r="H59" s="97"/>
    </row>
    <row r="60" spans="1:8" ht="12" customHeight="1" x14ac:dyDescent="0.2">
      <c r="A60" s="38" t="s">
        <v>129</v>
      </c>
      <c r="B60" s="66" t="s">
        <v>75</v>
      </c>
      <c r="C60" s="22"/>
      <c r="D60" s="22"/>
      <c r="E60" s="45"/>
      <c r="F60" s="187"/>
      <c r="G60" s="188"/>
      <c r="H60" s="86">
        <f>SUM(H13:H55)</f>
        <v>0</v>
      </c>
    </row>
    <row r="61" spans="1:8" ht="12" customHeight="1" x14ac:dyDescent="0.2">
      <c r="A61" s="50"/>
      <c r="B61" s="80"/>
      <c r="C61" s="28"/>
      <c r="D61" s="28"/>
      <c r="E61" s="29"/>
      <c r="F61" s="87"/>
      <c r="G61" s="153"/>
      <c r="H61" s="104"/>
    </row>
    <row r="62" spans="1:8" ht="12" customHeight="1" x14ac:dyDescent="0.2">
      <c r="A62" s="167"/>
      <c r="B62" s="167"/>
      <c r="C62" s="167"/>
      <c r="D62" s="167"/>
      <c r="E62" s="189"/>
      <c r="F62" s="189"/>
      <c r="G62" s="246"/>
      <c r="H62" s="311"/>
    </row>
    <row r="63" spans="1:8" ht="12" customHeight="1" x14ac:dyDescent="0.2">
      <c r="A63" s="21"/>
      <c r="B63" s="21"/>
      <c r="C63" s="21"/>
      <c r="D63" s="21"/>
      <c r="E63" s="21"/>
      <c r="F63" s="84"/>
      <c r="G63" s="91"/>
      <c r="H63" s="91"/>
    </row>
    <row r="64" spans="1:8" ht="12" customHeight="1" x14ac:dyDescent="0.2">
      <c r="A64" s="21"/>
      <c r="B64" s="21"/>
      <c r="C64" s="21"/>
      <c r="D64" s="21"/>
      <c r="E64" s="21"/>
      <c r="F64" s="84"/>
      <c r="G64" s="91"/>
      <c r="H64" s="91"/>
    </row>
    <row r="65" spans="1:8" ht="12" customHeight="1" x14ac:dyDescent="0.2">
      <c r="A65" s="21"/>
      <c r="B65" s="21"/>
      <c r="C65" s="21"/>
      <c r="D65" s="21"/>
      <c r="E65" s="21"/>
      <c r="F65" s="84"/>
      <c r="G65" s="91"/>
      <c r="H65" s="91"/>
    </row>
    <row r="66" spans="1:8" ht="12" customHeight="1" x14ac:dyDescent="0.2">
      <c r="A66" s="21"/>
      <c r="B66" s="21"/>
      <c r="C66" s="21"/>
      <c r="D66" s="21"/>
      <c r="E66" s="21"/>
      <c r="F66" s="84"/>
      <c r="G66" s="91"/>
      <c r="H66" s="91"/>
    </row>
    <row r="67" spans="1:8" ht="12" customHeight="1" x14ac:dyDescent="0.2">
      <c r="A67" s="21"/>
      <c r="B67" s="21"/>
      <c r="C67" s="21"/>
      <c r="D67" s="21"/>
      <c r="E67" s="21"/>
      <c r="F67" s="84"/>
      <c r="G67" s="91"/>
      <c r="H67" s="91"/>
    </row>
    <row r="68" spans="1:8" ht="12" customHeight="1" x14ac:dyDescent="0.2">
      <c r="A68" s="21"/>
      <c r="B68" s="21"/>
      <c r="C68" s="21"/>
      <c r="D68" s="21"/>
      <c r="E68" s="21"/>
      <c r="F68" s="84"/>
      <c r="G68" s="91"/>
      <c r="H68" s="91"/>
    </row>
    <row r="69" spans="1:8" ht="12" customHeight="1" x14ac:dyDescent="0.2">
      <c r="A69" s="21"/>
      <c r="B69" s="21"/>
      <c r="C69" s="21"/>
      <c r="D69" s="21"/>
      <c r="E69" s="21"/>
      <c r="F69" s="84"/>
      <c r="G69" s="91"/>
      <c r="H69" s="91"/>
    </row>
    <row r="70" spans="1:8" ht="12" customHeight="1" x14ac:dyDescent="0.2">
      <c r="A70" s="21"/>
      <c r="B70" s="21"/>
      <c r="C70" s="21"/>
      <c r="D70" s="21"/>
      <c r="E70" s="21"/>
      <c r="F70" s="84"/>
      <c r="G70" s="91"/>
      <c r="H70" s="91"/>
    </row>
    <row r="71" spans="1:8" ht="12" customHeight="1" x14ac:dyDescent="0.2">
      <c r="A71" s="21"/>
      <c r="B71" s="21"/>
      <c r="C71" s="21"/>
      <c r="D71" s="21"/>
      <c r="E71" s="21"/>
      <c r="F71" s="84"/>
      <c r="G71" s="91"/>
      <c r="H71" s="91"/>
    </row>
    <row r="72" spans="1:8" ht="12" customHeight="1" x14ac:dyDescent="0.2">
      <c r="A72" s="21"/>
      <c r="B72" s="21"/>
      <c r="C72" s="21"/>
      <c r="D72" s="21"/>
      <c r="E72" s="21"/>
      <c r="F72" s="84"/>
      <c r="G72" s="91"/>
      <c r="H72" s="91"/>
    </row>
    <row r="73" spans="1:8" ht="12" customHeight="1" x14ac:dyDescent="0.2">
      <c r="A73" s="21"/>
      <c r="B73" s="21"/>
      <c r="C73" s="21"/>
      <c r="D73" s="21"/>
      <c r="E73" s="21"/>
      <c r="F73" s="84"/>
      <c r="G73" s="91"/>
      <c r="H73" s="91"/>
    </row>
    <row r="74" spans="1:8" ht="12" customHeight="1" x14ac:dyDescent="0.2">
      <c r="A74" s="21"/>
      <c r="B74" s="21"/>
      <c r="C74" s="21"/>
      <c r="D74" s="21"/>
      <c r="E74" s="21"/>
      <c r="F74" s="84"/>
      <c r="G74" s="91"/>
      <c r="H74" s="91"/>
    </row>
    <row r="75" spans="1:8" ht="12" customHeight="1" x14ac:dyDescent="0.2">
      <c r="A75" s="21"/>
      <c r="B75" s="21"/>
      <c r="C75" s="21"/>
      <c r="D75" s="21"/>
      <c r="E75" s="21"/>
      <c r="F75" s="84"/>
      <c r="G75" s="91"/>
      <c r="H75" s="91"/>
    </row>
    <row r="76" spans="1:8" ht="12" customHeight="1" x14ac:dyDescent="0.2">
      <c r="A76" s="21"/>
      <c r="B76" s="21"/>
      <c r="C76" s="21"/>
      <c r="D76" s="21"/>
      <c r="E76" s="21"/>
      <c r="F76" s="84"/>
      <c r="G76" s="91"/>
      <c r="H76" s="91"/>
    </row>
    <row r="77" spans="1:8" ht="12" customHeight="1" x14ac:dyDescent="0.2">
      <c r="A77" s="21"/>
      <c r="B77" s="21"/>
      <c r="C77" s="21"/>
      <c r="D77" s="21"/>
      <c r="E77" s="21"/>
      <c r="F77" s="84"/>
      <c r="G77" s="91"/>
      <c r="H77" s="91"/>
    </row>
    <row r="78" spans="1:8" ht="12" customHeight="1" x14ac:dyDescent="0.2">
      <c r="A78" s="21"/>
      <c r="B78" s="21"/>
      <c r="C78" s="21"/>
      <c r="D78" s="21"/>
      <c r="E78" s="21"/>
      <c r="F78" s="84"/>
      <c r="G78" s="91"/>
      <c r="H78" s="91"/>
    </row>
    <row r="79" spans="1:8" ht="12" customHeight="1" x14ac:dyDescent="0.2">
      <c r="A79" s="21"/>
      <c r="B79" s="21"/>
      <c r="C79" s="21"/>
      <c r="D79" s="21"/>
      <c r="E79" s="21"/>
      <c r="F79" s="84"/>
      <c r="G79" s="91"/>
      <c r="H79" s="91"/>
    </row>
    <row r="80" spans="1:8" ht="12" customHeight="1" x14ac:dyDescent="0.2">
      <c r="A80" s="21"/>
      <c r="B80" s="21"/>
      <c r="C80" s="21"/>
      <c r="D80" s="21"/>
      <c r="E80" s="21"/>
      <c r="F80" s="84"/>
      <c r="G80" s="91"/>
      <c r="H80" s="91"/>
    </row>
    <row r="81" spans="1:8" ht="12" customHeight="1" x14ac:dyDescent="0.2">
      <c r="A81" s="21"/>
      <c r="B81" s="21"/>
      <c r="C81" s="21"/>
      <c r="D81" s="21"/>
      <c r="E81" s="21"/>
      <c r="F81" s="84"/>
      <c r="G81" s="91"/>
      <c r="H81" s="91"/>
    </row>
    <row r="82" spans="1:8" ht="12" customHeight="1" x14ac:dyDescent="0.2">
      <c r="A82" s="21"/>
      <c r="B82" s="21"/>
      <c r="C82" s="21"/>
      <c r="D82" s="21"/>
      <c r="E82" s="21"/>
      <c r="F82" s="84"/>
      <c r="G82" s="91"/>
      <c r="H82" s="91"/>
    </row>
    <row r="83" spans="1:8" ht="12" customHeight="1" x14ac:dyDescent="0.2">
      <c r="A83" s="21"/>
      <c r="B83" s="21"/>
      <c r="C83" s="21"/>
      <c r="D83" s="21"/>
      <c r="E83" s="21"/>
      <c r="F83" s="84"/>
      <c r="G83" s="91"/>
      <c r="H83" s="91"/>
    </row>
    <row r="84" spans="1:8" ht="12" customHeight="1" x14ac:dyDescent="0.2">
      <c r="A84" s="21"/>
      <c r="B84" s="21"/>
      <c r="C84" s="21"/>
      <c r="D84" s="21"/>
      <c r="E84" s="21"/>
      <c r="F84" s="84"/>
      <c r="G84" s="91"/>
      <c r="H84" s="91"/>
    </row>
    <row r="85" spans="1:8" ht="12" customHeight="1" x14ac:dyDescent="0.2">
      <c r="A85" s="21"/>
      <c r="B85" s="21"/>
      <c r="C85" s="21"/>
      <c r="D85" s="21"/>
      <c r="E85" s="21"/>
      <c r="F85" s="84"/>
      <c r="G85" s="91"/>
      <c r="H85" s="91"/>
    </row>
    <row r="86" spans="1:8" ht="12" customHeight="1" x14ac:dyDescent="0.2">
      <c r="A86" s="21"/>
      <c r="B86" s="21"/>
      <c r="C86" s="21"/>
      <c r="D86" s="21"/>
      <c r="E86" s="21"/>
      <c r="F86" s="84"/>
      <c r="G86" s="91"/>
      <c r="H86" s="91"/>
    </row>
    <row r="87" spans="1:8" ht="12" customHeight="1" x14ac:dyDescent="0.2">
      <c r="A87" s="21"/>
      <c r="B87" s="21"/>
      <c r="C87" s="21"/>
      <c r="D87" s="21"/>
      <c r="E87" s="21"/>
      <c r="F87" s="84"/>
      <c r="G87" s="91"/>
      <c r="H87" s="91"/>
    </row>
    <row r="88" spans="1:8" ht="12" customHeight="1" x14ac:dyDescent="0.2">
      <c r="A88" s="21"/>
      <c r="B88" s="21"/>
      <c r="C88" s="21"/>
      <c r="D88" s="21"/>
      <c r="E88" s="21"/>
      <c r="F88" s="84"/>
      <c r="G88" s="91"/>
      <c r="H88" s="91"/>
    </row>
    <row r="89" spans="1:8" ht="12" customHeight="1" x14ac:dyDescent="0.2">
      <c r="A89" s="21"/>
      <c r="B89" s="21"/>
      <c r="C89" s="21"/>
      <c r="D89" s="21"/>
      <c r="E89" s="21"/>
      <c r="F89" s="84"/>
      <c r="G89" s="91"/>
      <c r="H89" s="91"/>
    </row>
    <row r="90" spans="1:8" ht="12" customHeight="1" x14ac:dyDescent="0.2">
      <c r="A90" s="21"/>
      <c r="B90" s="21"/>
      <c r="C90" s="21"/>
      <c r="D90" s="21"/>
      <c r="E90" s="21"/>
      <c r="F90" s="84"/>
      <c r="G90" s="91"/>
      <c r="H90" s="91"/>
    </row>
    <row r="91" spans="1:8" ht="12" customHeight="1" x14ac:dyDescent="0.2">
      <c r="A91" s="21"/>
      <c r="B91" s="21"/>
      <c r="C91" s="21"/>
      <c r="D91" s="21"/>
      <c r="E91" s="21"/>
      <c r="F91" s="84"/>
      <c r="G91" s="91"/>
      <c r="H91" s="91"/>
    </row>
    <row r="92" spans="1:8" ht="12" customHeight="1" x14ac:dyDescent="0.2">
      <c r="A92" s="21"/>
      <c r="B92" s="21"/>
      <c r="C92" s="21"/>
      <c r="D92" s="21"/>
      <c r="E92" s="21"/>
      <c r="F92" s="84"/>
      <c r="G92" s="91"/>
      <c r="H92" s="91"/>
    </row>
    <row r="93" spans="1:8" ht="12" customHeight="1" x14ac:dyDescent="0.2">
      <c r="A93" s="21"/>
      <c r="B93" s="21"/>
      <c r="C93" s="21"/>
      <c r="D93" s="21"/>
      <c r="E93" s="21"/>
      <c r="F93" s="84"/>
      <c r="G93" s="91"/>
      <c r="H93" s="91"/>
    </row>
    <row r="94" spans="1:8" ht="12" customHeight="1" x14ac:dyDescent="0.2">
      <c r="A94" s="21"/>
      <c r="B94" s="21"/>
      <c r="C94" s="21"/>
      <c r="D94" s="21"/>
      <c r="E94" s="21"/>
      <c r="F94" s="84"/>
      <c r="G94" s="25"/>
      <c r="H94" s="91"/>
    </row>
    <row r="95" spans="1:8" ht="12" customHeight="1" x14ac:dyDescent="0.2">
      <c r="A95" s="21"/>
      <c r="B95" s="21"/>
      <c r="C95" s="21"/>
      <c r="D95" s="21"/>
      <c r="E95" s="21"/>
      <c r="F95" s="84"/>
      <c r="G95" s="25"/>
      <c r="H95" s="91"/>
    </row>
    <row r="96" spans="1:8" ht="12" customHeight="1" x14ac:dyDescent="0.2">
      <c r="A96" s="21"/>
      <c r="B96" s="21"/>
      <c r="C96" s="21"/>
      <c r="D96" s="21"/>
      <c r="E96" s="21"/>
      <c r="F96" s="84"/>
      <c r="G96" s="25"/>
      <c r="H96" s="91"/>
    </row>
    <row r="97" spans="1:8" ht="12" customHeight="1" x14ac:dyDescent="0.2">
      <c r="A97" s="21"/>
      <c r="B97" s="21"/>
      <c r="C97" s="21"/>
      <c r="D97" s="21"/>
      <c r="E97" s="21"/>
      <c r="F97" s="84"/>
      <c r="G97" s="25"/>
      <c r="H97" s="91"/>
    </row>
    <row r="98" spans="1:8" ht="12" customHeight="1" x14ac:dyDescent="0.2">
      <c r="A98" s="21"/>
      <c r="B98" s="21"/>
      <c r="C98" s="21"/>
      <c r="D98" s="21"/>
      <c r="E98" s="21"/>
      <c r="F98" s="84"/>
      <c r="G98" s="25"/>
      <c r="H98" s="91"/>
    </row>
    <row r="99" spans="1:8" ht="12" customHeight="1" x14ac:dyDescent="0.2">
      <c r="A99" s="21"/>
      <c r="B99" s="21"/>
      <c r="C99" s="21"/>
      <c r="D99" s="21"/>
      <c r="E99" s="21"/>
      <c r="F99" s="84"/>
      <c r="G99" s="25"/>
      <c r="H99" s="91"/>
    </row>
    <row r="100" spans="1:8" ht="12" customHeight="1" x14ac:dyDescent="0.2">
      <c r="A100" s="21"/>
      <c r="B100" s="21"/>
      <c r="C100" s="21"/>
      <c r="D100" s="21"/>
      <c r="E100" s="21"/>
      <c r="F100" s="84"/>
      <c r="G100" s="25"/>
      <c r="H100" s="91"/>
    </row>
    <row r="101" spans="1:8" ht="12" customHeight="1" x14ac:dyDescent="0.2">
      <c r="A101" s="21"/>
      <c r="B101" s="21"/>
      <c r="C101" s="21"/>
      <c r="D101" s="21"/>
      <c r="E101" s="21"/>
      <c r="F101" s="84"/>
      <c r="G101" s="25"/>
      <c r="H101" s="91"/>
    </row>
    <row r="102" spans="1:8" ht="12" customHeight="1" x14ac:dyDescent="0.2">
      <c r="A102" s="21"/>
      <c r="B102" s="21"/>
      <c r="C102" s="21"/>
      <c r="D102" s="21"/>
      <c r="E102" s="21"/>
      <c r="F102" s="84"/>
      <c r="G102" s="25"/>
      <c r="H102" s="91"/>
    </row>
    <row r="103" spans="1:8" ht="12" customHeight="1" x14ac:dyDescent="0.2">
      <c r="A103" s="21"/>
      <c r="B103" s="21"/>
      <c r="C103" s="21"/>
      <c r="D103" s="21"/>
      <c r="E103" s="21"/>
      <c r="F103" s="84"/>
      <c r="G103" s="25"/>
      <c r="H103" s="91"/>
    </row>
    <row r="104" spans="1:8" ht="12" customHeight="1" x14ac:dyDescent="0.2">
      <c r="A104" s="21"/>
      <c r="B104" s="21"/>
      <c r="C104" s="21"/>
      <c r="D104" s="21"/>
      <c r="E104" s="21"/>
      <c r="F104" s="84"/>
      <c r="G104" s="25"/>
      <c r="H104" s="91"/>
    </row>
    <row r="105" spans="1:8" ht="12" customHeight="1" x14ac:dyDescent="0.2">
      <c r="A105" s="21"/>
      <c r="B105" s="21"/>
      <c r="C105" s="21"/>
      <c r="D105" s="21"/>
      <c r="E105" s="21"/>
      <c r="F105" s="84"/>
      <c r="G105" s="25"/>
      <c r="H105" s="91"/>
    </row>
    <row r="106" spans="1:8" ht="12" customHeight="1" x14ac:dyDescent="0.2">
      <c r="A106" s="21"/>
      <c r="B106" s="21"/>
      <c r="C106" s="21"/>
      <c r="D106" s="21"/>
      <c r="E106" s="21"/>
      <c r="F106" s="84"/>
      <c r="G106" s="25"/>
      <c r="H106" s="91"/>
    </row>
    <row r="107" spans="1:8" ht="12" customHeight="1" x14ac:dyDescent="0.2">
      <c r="A107" s="21"/>
      <c r="B107" s="21"/>
      <c r="C107" s="21"/>
      <c r="D107" s="21"/>
      <c r="E107" s="21"/>
      <c r="F107" s="84"/>
      <c r="G107" s="25"/>
      <c r="H107" s="91"/>
    </row>
    <row r="108" spans="1:8" ht="12" customHeight="1" x14ac:dyDescent="0.2">
      <c r="A108" s="21"/>
      <c r="B108" s="21"/>
      <c r="C108" s="21"/>
      <c r="D108" s="21"/>
      <c r="E108" s="21"/>
      <c r="F108" s="84"/>
      <c r="G108" s="25"/>
      <c r="H108" s="91"/>
    </row>
    <row r="109" spans="1:8" ht="12" customHeight="1" x14ac:dyDescent="0.2">
      <c r="A109" s="21"/>
      <c r="B109" s="21"/>
      <c r="C109" s="21"/>
      <c r="D109" s="21"/>
      <c r="E109" s="21"/>
      <c r="F109" s="84"/>
      <c r="G109" s="25"/>
      <c r="H109" s="91"/>
    </row>
    <row r="110" spans="1:8" ht="12" customHeight="1" x14ac:dyDescent="0.2">
      <c r="A110" s="21"/>
      <c r="B110" s="21"/>
      <c r="C110" s="21"/>
      <c r="D110" s="21"/>
      <c r="E110" s="21"/>
      <c r="F110" s="84"/>
      <c r="G110" s="25"/>
      <c r="H110" s="91"/>
    </row>
    <row r="111" spans="1:8" ht="12" customHeight="1" x14ac:dyDescent="0.2">
      <c r="A111" s="21"/>
      <c r="B111" s="21"/>
      <c r="C111" s="21"/>
      <c r="D111" s="21"/>
      <c r="E111" s="21"/>
      <c r="F111" s="84"/>
      <c r="G111" s="25"/>
      <c r="H111" s="91"/>
    </row>
    <row r="112" spans="1:8" ht="12" customHeight="1" x14ac:dyDescent="0.2">
      <c r="A112" s="21"/>
      <c r="B112" s="21"/>
      <c r="C112" s="21"/>
      <c r="D112" s="21"/>
      <c r="E112" s="21"/>
      <c r="F112" s="84"/>
      <c r="G112" s="25"/>
      <c r="H112" s="91"/>
    </row>
    <row r="113" spans="1:8" ht="12" customHeight="1" x14ac:dyDescent="0.2">
      <c r="A113" s="21"/>
      <c r="B113" s="21"/>
      <c r="C113" s="21"/>
      <c r="D113" s="21"/>
      <c r="E113" s="21"/>
      <c r="F113" s="84"/>
      <c r="G113" s="25"/>
      <c r="H113" s="91"/>
    </row>
    <row r="114" spans="1:8" ht="12" customHeight="1" x14ac:dyDescent="0.2">
      <c r="A114" s="21"/>
      <c r="B114" s="21"/>
      <c r="C114" s="21"/>
      <c r="D114" s="21"/>
      <c r="E114" s="21"/>
      <c r="F114" s="84"/>
      <c r="G114" s="25"/>
      <c r="H114" s="91"/>
    </row>
    <row r="115" spans="1:8" ht="12" customHeight="1" x14ac:dyDescent="0.2">
      <c r="A115" s="21"/>
      <c r="B115" s="21"/>
      <c r="C115" s="21"/>
      <c r="D115" s="21"/>
      <c r="E115" s="21"/>
      <c r="F115" s="84"/>
      <c r="G115" s="25"/>
      <c r="H115" s="91"/>
    </row>
    <row r="116" spans="1:8" ht="12" customHeight="1" x14ac:dyDescent="0.2">
      <c r="A116" s="21"/>
      <c r="B116" s="21"/>
      <c r="C116" s="21"/>
      <c r="D116" s="21"/>
      <c r="E116" s="21"/>
      <c r="F116" s="84"/>
      <c r="G116" s="25"/>
      <c r="H116" s="91"/>
    </row>
    <row r="117" spans="1:8" ht="12" customHeight="1" x14ac:dyDescent="0.2">
      <c r="A117" s="21"/>
      <c r="B117" s="21"/>
      <c r="C117" s="21"/>
      <c r="D117" s="21"/>
      <c r="E117" s="21"/>
      <c r="F117" s="84"/>
      <c r="G117" s="25"/>
      <c r="H117" s="91"/>
    </row>
    <row r="118" spans="1:8" ht="12" customHeight="1" x14ac:dyDescent="0.2">
      <c r="A118" s="21"/>
      <c r="B118" s="21"/>
      <c r="C118" s="21"/>
      <c r="D118" s="21"/>
      <c r="E118" s="21"/>
      <c r="F118" s="84"/>
      <c r="G118" s="25"/>
      <c r="H118" s="91"/>
    </row>
    <row r="119" spans="1:8" ht="12" customHeight="1" x14ac:dyDescent="0.2">
      <c r="A119" s="21"/>
      <c r="B119" s="21"/>
      <c r="C119" s="21"/>
      <c r="D119" s="21"/>
      <c r="E119" s="21"/>
      <c r="F119" s="84"/>
      <c r="G119" s="25"/>
      <c r="H119" s="91"/>
    </row>
    <row r="120" spans="1:8" ht="12" customHeight="1" x14ac:dyDescent="0.2">
      <c r="A120" s="21"/>
      <c r="B120" s="21"/>
      <c r="C120" s="21"/>
      <c r="D120" s="21"/>
      <c r="E120" s="21"/>
      <c r="F120" s="84"/>
      <c r="G120" s="25"/>
      <c r="H120" s="25"/>
    </row>
    <row r="121" spans="1:8" ht="12" customHeight="1" x14ac:dyDescent="0.2">
      <c r="A121" s="21"/>
      <c r="B121" s="21"/>
      <c r="C121" s="21"/>
      <c r="D121" s="21"/>
      <c r="E121" s="21"/>
      <c r="F121" s="84"/>
      <c r="G121" s="25"/>
      <c r="H121" s="25"/>
    </row>
  </sheetData>
  <mergeCells count="2">
    <mergeCell ref="B22:D22"/>
    <mergeCell ref="B24:D24"/>
  </mergeCells>
  <phoneticPr fontId="0" type="noConversion"/>
  <pageMargins left="0.59055118110236227" right="0.39370078740157483" top="0.98425196850393704" bottom="0.78740157480314965" header="0.39370078740157483" footer="0.39370078740157483"/>
  <pageSetup paperSize="9" scale="75" firstPageNumber="66" orientation="portrait" r:id="rId1"/>
  <headerFooter scaleWithDoc="0" alignWithMargins="0">
    <oddFooter>&amp;L&amp;10Contract
Part C2: Pricing Data&amp;R&amp;10C2.2
Bills of Quantities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15"/>
  <sheetViews>
    <sheetView view="pageBreakPreview" topLeftCell="A103" zoomScaleNormal="120" zoomScaleSheetLayoutView="100" workbookViewId="0">
      <selection activeCell="A60" sqref="A60:I115"/>
    </sheetView>
  </sheetViews>
  <sheetFormatPr defaultColWidth="11.109375" defaultRowHeight="12" customHeight="1" x14ac:dyDescent="0.2"/>
  <cols>
    <col min="1" max="1" width="7.77734375" style="1" customWidth="1"/>
    <col min="2" max="3" width="3.77734375" style="1" customWidth="1"/>
    <col min="4" max="4" width="30.88671875" style="1" customWidth="1"/>
    <col min="5" max="5" width="6.44140625" style="1" customWidth="1"/>
    <col min="6" max="6" width="4.109375" style="1" customWidth="1"/>
    <col min="7" max="7" width="7.77734375" style="7" customWidth="1"/>
    <col min="8" max="8" width="15" style="5" customWidth="1"/>
    <col min="9" max="9" width="17.88671875" style="5" customWidth="1"/>
    <col min="10" max="16384" width="11.109375" style="1"/>
  </cols>
  <sheetData>
    <row r="1" spans="1:9" ht="12" customHeight="1" x14ac:dyDescent="0.2">
      <c r="A1" s="22" t="s">
        <v>628</v>
      </c>
      <c r="B1" s="22"/>
      <c r="C1" s="22"/>
      <c r="D1" s="21"/>
      <c r="E1" s="23"/>
      <c r="F1" s="23"/>
      <c r="G1" s="84"/>
      <c r="H1" s="25"/>
      <c r="I1" s="26" t="s">
        <v>111</v>
      </c>
    </row>
    <row r="2" spans="1:9" ht="12" customHeight="1" x14ac:dyDescent="0.2">
      <c r="A2" s="21"/>
      <c r="B2" s="21"/>
      <c r="C2" s="21"/>
      <c r="D2" s="21"/>
      <c r="E2" s="23"/>
      <c r="F2" s="23"/>
      <c r="G2" s="84"/>
      <c r="H2" s="91"/>
      <c r="I2" s="25"/>
    </row>
    <row r="3" spans="1:9" ht="12" customHeight="1" x14ac:dyDescent="0.2">
      <c r="A3" s="33"/>
      <c r="B3" s="34"/>
      <c r="C3" s="35"/>
      <c r="D3" s="36"/>
      <c r="E3" s="33"/>
      <c r="F3" s="33"/>
      <c r="G3" s="37"/>
      <c r="H3" s="37"/>
      <c r="I3" s="37"/>
    </row>
    <row r="4" spans="1:9" ht="12" customHeight="1" x14ac:dyDescent="0.2">
      <c r="A4" s="38" t="s">
        <v>30</v>
      </c>
      <c r="B4" s="39" t="s">
        <v>31</v>
      </c>
      <c r="C4" s="40"/>
      <c r="D4" s="181"/>
      <c r="E4" s="38" t="s">
        <v>32</v>
      </c>
      <c r="F4" s="38" t="s">
        <v>607</v>
      </c>
      <c r="G4" s="43" t="s">
        <v>316</v>
      </c>
      <c r="H4" s="438" t="s">
        <v>606</v>
      </c>
      <c r="I4" s="438" t="s">
        <v>605</v>
      </c>
    </row>
    <row r="5" spans="1:9" ht="12" customHeight="1" x14ac:dyDescent="0.2">
      <c r="A5" s="38" t="s">
        <v>36</v>
      </c>
      <c r="B5" s="44"/>
      <c r="C5" s="45"/>
      <c r="D5" s="46"/>
      <c r="E5" s="47"/>
      <c r="F5" s="47"/>
      <c r="G5" s="49"/>
      <c r="H5" s="438" t="s">
        <v>34</v>
      </c>
      <c r="I5" s="438" t="s">
        <v>35</v>
      </c>
    </row>
    <row r="6" spans="1:9" ht="12" customHeight="1" x14ac:dyDescent="0.2">
      <c r="A6" s="50"/>
      <c r="B6" s="51"/>
      <c r="C6" s="29"/>
      <c r="D6" s="52"/>
      <c r="E6" s="50"/>
      <c r="F6" s="50"/>
      <c r="G6" s="54"/>
      <c r="H6" s="104"/>
      <c r="I6" s="345"/>
    </row>
    <row r="7" spans="1:9" ht="12" customHeight="1" x14ac:dyDescent="0.2">
      <c r="A7" s="55"/>
      <c r="B7" s="56"/>
      <c r="C7" s="57"/>
      <c r="D7" s="58"/>
      <c r="E7" s="33"/>
      <c r="F7" s="33"/>
      <c r="G7" s="37"/>
      <c r="H7" s="59"/>
      <c r="I7" s="60"/>
    </row>
    <row r="8" spans="1:9" ht="12" customHeight="1" x14ac:dyDescent="0.2">
      <c r="A8" s="47"/>
      <c r="B8" s="62" t="s">
        <v>112</v>
      </c>
      <c r="C8" s="21"/>
      <c r="D8" s="63"/>
      <c r="E8" s="47"/>
      <c r="F8" s="47"/>
      <c r="G8" s="49"/>
      <c r="H8" s="72"/>
      <c r="I8" s="108"/>
    </row>
    <row r="9" spans="1:9" ht="12" customHeight="1" x14ac:dyDescent="0.2">
      <c r="A9" s="47"/>
      <c r="B9" s="64"/>
      <c r="C9" s="21"/>
      <c r="D9" s="63"/>
      <c r="E9" s="47"/>
      <c r="F9" s="47"/>
      <c r="G9" s="49"/>
      <c r="H9" s="72"/>
      <c r="I9" s="108"/>
    </row>
    <row r="10" spans="1:9" ht="12" customHeight="1" x14ac:dyDescent="0.2">
      <c r="A10" s="47"/>
      <c r="B10" s="64"/>
      <c r="C10" s="21"/>
      <c r="D10" s="63"/>
      <c r="E10" s="47"/>
      <c r="F10" s="47"/>
      <c r="G10" s="49"/>
      <c r="H10" s="72"/>
      <c r="I10" s="108"/>
    </row>
    <row r="11" spans="1:9" ht="12" customHeight="1" x14ac:dyDescent="0.2">
      <c r="A11" s="38" t="s">
        <v>484</v>
      </c>
      <c r="B11" s="66" t="s">
        <v>113</v>
      </c>
      <c r="C11" s="22"/>
      <c r="D11" s="63"/>
      <c r="E11" s="47" t="s">
        <v>114</v>
      </c>
      <c r="F11" s="47"/>
      <c r="G11" s="321">
        <v>0.3</v>
      </c>
      <c r="H11" s="123"/>
      <c r="I11" s="108"/>
    </row>
    <row r="12" spans="1:9" ht="12" customHeight="1" x14ac:dyDescent="0.2">
      <c r="A12" s="47" t="s">
        <v>128</v>
      </c>
      <c r="B12" s="66" t="s">
        <v>20</v>
      </c>
      <c r="C12" s="21"/>
      <c r="D12" s="63"/>
      <c r="E12" s="47"/>
      <c r="F12" s="47"/>
      <c r="G12" s="111"/>
      <c r="H12" s="123"/>
      <c r="I12" s="108"/>
    </row>
    <row r="13" spans="1:9" ht="12" customHeight="1" x14ac:dyDescent="0.2">
      <c r="A13" s="47"/>
      <c r="B13" s="66"/>
      <c r="C13" s="21"/>
      <c r="D13" s="178"/>
      <c r="E13" s="47"/>
      <c r="F13" s="47"/>
      <c r="G13" s="111"/>
      <c r="H13" s="123"/>
      <c r="I13" s="108"/>
    </row>
    <row r="14" spans="1:9" ht="12" customHeight="1" x14ac:dyDescent="0.2">
      <c r="A14" s="47"/>
      <c r="B14" s="64"/>
      <c r="C14" s="21"/>
      <c r="D14" s="178"/>
      <c r="E14" s="47"/>
      <c r="F14" s="47"/>
      <c r="G14" s="111"/>
      <c r="H14" s="123"/>
      <c r="I14" s="108"/>
    </row>
    <row r="15" spans="1:9" ht="12" customHeight="1" x14ac:dyDescent="0.2">
      <c r="A15" s="38" t="s">
        <v>115</v>
      </c>
      <c r="B15" s="66" t="s">
        <v>546</v>
      </c>
      <c r="C15" s="22"/>
      <c r="D15" s="63"/>
      <c r="E15" s="47"/>
      <c r="F15" s="47"/>
      <c r="G15" s="111"/>
      <c r="H15" s="123"/>
      <c r="I15" s="108"/>
    </row>
    <row r="16" spans="1:9" ht="12" customHeight="1" x14ac:dyDescent="0.2">
      <c r="A16" s="47"/>
      <c r="B16" s="64"/>
      <c r="C16" s="21"/>
      <c r="D16" s="63"/>
      <c r="E16" s="47"/>
      <c r="F16" s="47"/>
      <c r="G16" s="111"/>
      <c r="H16" s="123"/>
      <c r="I16" s="108"/>
    </row>
    <row r="17" spans="1:9" ht="12" customHeight="1" x14ac:dyDescent="0.2">
      <c r="A17" s="47"/>
      <c r="B17" s="64" t="s">
        <v>41</v>
      </c>
      <c r="C17" s="21" t="s">
        <v>21</v>
      </c>
      <c r="D17" s="63"/>
      <c r="E17" s="47" t="s">
        <v>114</v>
      </c>
      <c r="F17" s="47"/>
      <c r="G17" s="129">
        <v>0.1</v>
      </c>
      <c r="H17" s="123"/>
      <c r="I17" s="108"/>
    </row>
    <row r="18" spans="1:9" ht="12" customHeight="1" x14ac:dyDescent="0.2">
      <c r="A18" s="47"/>
      <c r="B18" s="64"/>
      <c r="C18" s="21"/>
      <c r="D18" s="63"/>
      <c r="E18" s="47"/>
      <c r="F18" s="47"/>
      <c r="G18" s="111"/>
      <c r="H18" s="123"/>
      <c r="I18" s="108"/>
    </row>
    <row r="19" spans="1:9" ht="12" customHeight="1" x14ac:dyDescent="0.2">
      <c r="A19" s="47"/>
      <c r="B19" s="64" t="s">
        <v>44</v>
      </c>
      <c r="C19" s="21" t="s">
        <v>51</v>
      </c>
      <c r="D19" s="63"/>
      <c r="E19" s="47" t="s">
        <v>52</v>
      </c>
      <c r="F19" s="47"/>
      <c r="G19" s="78">
        <v>10</v>
      </c>
      <c r="H19" s="123"/>
      <c r="I19" s="108"/>
    </row>
    <row r="20" spans="1:9" ht="12" customHeight="1" x14ac:dyDescent="0.2">
      <c r="A20" s="47"/>
      <c r="B20" s="64"/>
      <c r="C20" s="21"/>
      <c r="D20" s="63"/>
      <c r="E20" s="47"/>
      <c r="F20" s="47"/>
      <c r="G20" s="78"/>
      <c r="H20" s="123"/>
      <c r="I20" s="108"/>
    </row>
    <row r="21" spans="1:9" ht="12" customHeight="1" x14ac:dyDescent="0.2">
      <c r="A21" s="47"/>
      <c r="B21" s="64" t="s">
        <v>46</v>
      </c>
      <c r="C21" s="21" t="s">
        <v>53</v>
      </c>
      <c r="D21" s="63"/>
      <c r="E21" s="47" t="s">
        <v>52</v>
      </c>
      <c r="F21" s="47"/>
      <c r="G21" s="78">
        <v>100</v>
      </c>
      <c r="H21" s="123"/>
      <c r="I21" s="108"/>
    </row>
    <row r="22" spans="1:9" ht="12" customHeight="1" x14ac:dyDescent="0.2">
      <c r="A22" s="47"/>
      <c r="B22" s="64"/>
      <c r="C22" s="21"/>
      <c r="D22" s="63"/>
      <c r="E22" s="47"/>
      <c r="F22" s="47"/>
      <c r="G22" s="78"/>
      <c r="H22" s="123"/>
      <c r="I22" s="108"/>
    </row>
    <row r="23" spans="1:9" ht="12" customHeight="1" x14ac:dyDescent="0.2">
      <c r="A23" s="47"/>
      <c r="B23" s="77" t="s">
        <v>81</v>
      </c>
      <c r="C23" s="70" t="s">
        <v>321</v>
      </c>
      <c r="D23" s="63"/>
      <c r="E23" s="68" t="s">
        <v>63</v>
      </c>
      <c r="F23" s="68"/>
      <c r="G23" s="376">
        <v>100</v>
      </c>
      <c r="H23" s="228"/>
      <c r="I23" s="108"/>
    </row>
    <row r="24" spans="1:9" ht="12" customHeight="1" x14ac:dyDescent="0.2">
      <c r="A24" s="47"/>
      <c r="B24" s="64"/>
      <c r="C24" s="70" t="s">
        <v>320</v>
      </c>
      <c r="D24" s="178"/>
      <c r="E24" s="392"/>
      <c r="F24" s="392"/>
      <c r="G24" s="393"/>
      <c r="H24" s="394"/>
      <c r="I24" s="430"/>
    </row>
    <row r="25" spans="1:9" ht="12" customHeight="1" x14ac:dyDescent="0.2">
      <c r="A25" s="47"/>
      <c r="B25" s="64"/>
      <c r="C25" s="70" t="s">
        <v>329</v>
      </c>
      <c r="D25" s="178"/>
      <c r="E25" s="47"/>
      <c r="F25" s="47"/>
      <c r="G25" s="109"/>
      <c r="H25" s="72"/>
      <c r="I25" s="108"/>
    </row>
    <row r="26" spans="1:9" ht="12" customHeight="1" x14ac:dyDescent="0.2">
      <c r="A26" s="47"/>
      <c r="B26" s="64"/>
      <c r="C26" s="70"/>
      <c r="D26" s="178"/>
      <c r="E26" s="47"/>
      <c r="F26" s="47"/>
      <c r="G26" s="109"/>
      <c r="H26" s="72"/>
      <c r="I26" s="108"/>
    </row>
    <row r="27" spans="1:9" ht="12" customHeight="1" x14ac:dyDescent="0.2">
      <c r="A27" s="38" t="s">
        <v>485</v>
      </c>
      <c r="B27" s="66" t="s">
        <v>54</v>
      </c>
      <c r="C27" s="22"/>
      <c r="D27" s="63"/>
      <c r="E27" s="47"/>
      <c r="F27" s="47"/>
      <c r="G27" s="109"/>
      <c r="H27" s="72"/>
      <c r="I27" s="108"/>
    </row>
    <row r="28" spans="1:9" ht="12" customHeight="1" x14ac:dyDescent="0.2">
      <c r="A28" s="47"/>
      <c r="B28" s="64"/>
      <c r="C28" s="21"/>
      <c r="D28" s="63"/>
      <c r="E28" s="47"/>
      <c r="F28" s="47"/>
      <c r="G28" s="109"/>
      <c r="H28" s="72"/>
      <c r="I28" s="108"/>
    </row>
    <row r="29" spans="1:9" ht="12" customHeight="1" x14ac:dyDescent="0.2">
      <c r="A29" s="47"/>
      <c r="B29" s="64" t="s">
        <v>41</v>
      </c>
      <c r="C29" s="21" t="s">
        <v>55</v>
      </c>
      <c r="D29" s="63"/>
      <c r="E29" s="47" t="s">
        <v>116</v>
      </c>
      <c r="F29" s="68" t="s">
        <v>607</v>
      </c>
      <c r="G29" s="109">
        <v>154</v>
      </c>
      <c r="H29" s="72"/>
      <c r="I29" s="108"/>
    </row>
    <row r="30" spans="1:9" ht="12" customHeight="1" x14ac:dyDescent="0.2">
      <c r="A30" s="47"/>
      <c r="B30" s="64"/>
      <c r="C30" s="21"/>
      <c r="D30" s="63"/>
      <c r="E30" s="68"/>
      <c r="F30" s="68"/>
      <c r="G30" s="401"/>
      <c r="H30" s="402"/>
      <c r="I30" s="138"/>
    </row>
    <row r="31" spans="1:9" ht="12" customHeight="1" x14ac:dyDescent="0.2">
      <c r="A31" s="47"/>
      <c r="B31" s="64" t="s">
        <v>44</v>
      </c>
      <c r="C31" s="21" t="s">
        <v>56</v>
      </c>
      <c r="D31" s="63"/>
      <c r="E31" s="68" t="s">
        <v>101</v>
      </c>
      <c r="F31" s="68"/>
      <c r="G31" s="376">
        <v>4</v>
      </c>
      <c r="H31" s="228"/>
      <c r="I31" s="108"/>
    </row>
    <row r="32" spans="1:9" ht="12" customHeight="1" x14ac:dyDescent="0.2">
      <c r="A32" s="47"/>
      <c r="B32" s="64"/>
      <c r="C32" s="21"/>
      <c r="D32" s="63"/>
      <c r="E32" s="47"/>
      <c r="F32" s="47"/>
      <c r="G32" s="78"/>
      <c r="H32" s="123"/>
      <c r="I32" s="108"/>
    </row>
    <row r="33" spans="1:9" ht="12" customHeight="1" x14ac:dyDescent="0.2">
      <c r="A33" s="47"/>
      <c r="B33" s="64" t="s">
        <v>82</v>
      </c>
      <c r="C33" s="21" t="s">
        <v>231</v>
      </c>
      <c r="D33" s="178"/>
      <c r="E33" s="47" t="s">
        <v>101</v>
      </c>
      <c r="F33" s="47"/>
      <c r="G33" s="78">
        <v>5</v>
      </c>
      <c r="H33" s="123"/>
      <c r="I33" s="108"/>
    </row>
    <row r="34" spans="1:9" ht="12" customHeight="1" x14ac:dyDescent="0.2">
      <c r="A34" s="47"/>
      <c r="B34" s="64"/>
      <c r="C34" s="21"/>
      <c r="D34" s="63"/>
      <c r="E34" s="47"/>
      <c r="F34" s="47"/>
      <c r="G34" s="78"/>
      <c r="H34" s="123"/>
      <c r="I34" s="108"/>
    </row>
    <row r="35" spans="1:9" ht="12" customHeight="1" x14ac:dyDescent="0.2">
      <c r="A35" s="47"/>
      <c r="B35" s="64" t="s">
        <v>84</v>
      </c>
      <c r="C35" s="21" t="s">
        <v>232</v>
      </c>
      <c r="D35" s="63"/>
      <c r="E35" s="47" t="s">
        <v>101</v>
      </c>
      <c r="F35" s="47"/>
      <c r="G35" s="78">
        <v>5</v>
      </c>
      <c r="H35" s="123"/>
      <c r="I35" s="108"/>
    </row>
    <row r="36" spans="1:9" ht="12" customHeight="1" x14ac:dyDescent="0.2">
      <c r="A36" s="47"/>
      <c r="B36" s="64"/>
      <c r="C36" s="21"/>
      <c r="D36" s="63"/>
      <c r="E36" s="47"/>
      <c r="F36" s="47"/>
      <c r="G36" s="78"/>
      <c r="H36" s="123"/>
      <c r="I36" s="108"/>
    </row>
    <row r="37" spans="1:9" ht="12" customHeight="1" x14ac:dyDescent="0.2">
      <c r="A37" s="47"/>
      <c r="B37" s="64" t="s">
        <v>57</v>
      </c>
      <c r="C37" s="21" t="s">
        <v>118</v>
      </c>
      <c r="D37" s="63"/>
      <c r="E37" s="47" t="s">
        <v>80</v>
      </c>
      <c r="F37" s="47"/>
      <c r="G37" s="78">
        <v>2</v>
      </c>
      <c r="H37" s="123"/>
      <c r="I37" s="108"/>
    </row>
    <row r="38" spans="1:9" ht="12" customHeight="1" x14ac:dyDescent="0.2">
      <c r="A38" s="47"/>
      <c r="B38" s="64"/>
      <c r="C38" s="21" t="s">
        <v>117</v>
      </c>
      <c r="D38" s="63"/>
      <c r="E38" s="47"/>
      <c r="F38" s="47"/>
      <c r="G38" s="78"/>
      <c r="H38" s="123"/>
      <c r="I38" s="108"/>
    </row>
    <row r="39" spans="1:9" ht="12" customHeight="1" x14ac:dyDescent="0.2">
      <c r="A39" s="47"/>
      <c r="B39" s="64"/>
      <c r="C39" s="21"/>
      <c r="D39" s="63"/>
      <c r="E39" s="47"/>
      <c r="F39" s="47"/>
      <c r="G39" s="78"/>
      <c r="H39" s="123"/>
      <c r="I39" s="108"/>
    </row>
    <row r="40" spans="1:9" ht="12" customHeight="1" x14ac:dyDescent="0.2">
      <c r="A40" s="47"/>
      <c r="B40" s="64" t="s">
        <v>58</v>
      </c>
      <c r="C40" s="21" t="s">
        <v>1</v>
      </c>
      <c r="D40" s="63"/>
      <c r="E40" s="47"/>
      <c r="F40" s="47"/>
      <c r="G40" s="78"/>
      <c r="H40" s="123"/>
      <c r="I40" s="108"/>
    </row>
    <row r="41" spans="1:9" ht="12" customHeight="1" x14ac:dyDescent="0.2">
      <c r="A41" s="47"/>
      <c r="B41" s="64"/>
      <c r="C41" s="21"/>
      <c r="D41" s="63"/>
      <c r="E41" s="47"/>
      <c r="F41" s="47"/>
      <c r="G41" s="78"/>
      <c r="H41" s="123"/>
      <c r="I41" s="108"/>
    </row>
    <row r="42" spans="1:9" ht="12" customHeight="1" x14ac:dyDescent="0.2">
      <c r="A42" s="47"/>
      <c r="B42" s="64"/>
      <c r="C42" s="21" t="s">
        <v>125</v>
      </c>
      <c r="D42" s="21" t="s">
        <v>22</v>
      </c>
      <c r="E42" s="47" t="s">
        <v>101</v>
      </c>
      <c r="F42" s="47"/>
      <c r="G42" s="78">
        <v>20</v>
      </c>
      <c r="H42" s="123"/>
      <c r="I42" s="108"/>
    </row>
    <row r="43" spans="1:9" ht="12" customHeight="1" x14ac:dyDescent="0.2">
      <c r="A43" s="47"/>
      <c r="B43" s="64"/>
      <c r="C43" s="21"/>
      <c r="D43" s="21"/>
      <c r="E43" s="47"/>
      <c r="F43" s="47"/>
      <c r="G43" s="78"/>
      <c r="H43" s="123"/>
      <c r="I43" s="108"/>
    </row>
    <row r="44" spans="1:9" ht="12" customHeight="1" x14ac:dyDescent="0.2">
      <c r="A44" s="47"/>
      <c r="B44" s="64"/>
      <c r="C44" s="21" t="s">
        <v>126</v>
      </c>
      <c r="D44" s="21" t="s">
        <v>224</v>
      </c>
      <c r="E44" s="68" t="s">
        <v>101</v>
      </c>
      <c r="F44" s="68"/>
      <c r="G44" s="376">
        <v>10</v>
      </c>
      <c r="H44" s="228"/>
      <c r="I44" s="108"/>
    </row>
    <row r="45" spans="1:9" ht="12" customHeight="1" x14ac:dyDescent="0.2">
      <c r="A45" s="47"/>
      <c r="B45" s="64"/>
      <c r="C45" s="21"/>
      <c r="D45" s="63"/>
      <c r="E45" s="47"/>
      <c r="F45" s="47"/>
      <c r="G45" s="78"/>
      <c r="H45" s="123"/>
      <c r="I45" s="108"/>
    </row>
    <row r="46" spans="1:9" ht="12" customHeight="1" x14ac:dyDescent="0.2">
      <c r="A46" s="47"/>
      <c r="B46" s="64" t="s">
        <v>125</v>
      </c>
      <c r="C46" s="21" t="s">
        <v>2</v>
      </c>
      <c r="D46" s="63"/>
      <c r="E46" s="47" t="s">
        <v>101</v>
      </c>
      <c r="F46" s="47"/>
      <c r="G46" s="78">
        <v>1</v>
      </c>
      <c r="H46" s="123"/>
      <c r="I46" s="108"/>
    </row>
    <row r="47" spans="1:9" ht="12" customHeight="1" x14ac:dyDescent="0.2">
      <c r="A47" s="47"/>
      <c r="B47" s="64"/>
      <c r="C47" s="21" t="s">
        <v>3</v>
      </c>
      <c r="D47" s="63"/>
      <c r="E47" s="47"/>
      <c r="F47" s="47"/>
      <c r="G47" s="78"/>
      <c r="H47" s="123"/>
      <c r="I47" s="108"/>
    </row>
    <row r="48" spans="1:9" ht="12" customHeight="1" x14ac:dyDescent="0.2">
      <c r="A48" s="47"/>
      <c r="B48" s="64"/>
      <c r="C48" s="21"/>
      <c r="D48" s="63"/>
      <c r="E48" s="47"/>
      <c r="F48" s="47"/>
      <c r="G48" s="78"/>
      <c r="H48" s="123"/>
      <c r="I48" s="108"/>
    </row>
    <row r="49" spans="1:9" ht="12" customHeight="1" x14ac:dyDescent="0.2">
      <c r="A49" s="47"/>
      <c r="B49" s="64" t="s">
        <v>207</v>
      </c>
      <c r="C49" s="21" t="s">
        <v>225</v>
      </c>
      <c r="D49" s="63"/>
      <c r="E49" s="68" t="s">
        <v>101</v>
      </c>
      <c r="F49" s="68"/>
      <c r="G49" s="376">
        <v>30</v>
      </c>
      <c r="H49" s="228"/>
      <c r="I49" s="108"/>
    </row>
    <row r="50" spans="1:9" ht="12" customHeight="1" x14ac:dyDescent="0.2">
      <c r="A50" s="47"/>
      <c r="B50" s="64"/>
      <c r="C50" s="21"/>
      <c r="D50" s="63"/>
      <c r="E50" s="47"/>
      <c r="F50" s="47"/>
      <c r="G50" s="78"/>
      <c r="H50" s="123"/>
      <c r="I50" s="108"/>
    </row>
    <row r="51" spans="1:9" ht="12" customHeight="1" x14ac:dyDescent="0.2">
      <c r="A51" s="47"/>
      <c r="B51" s="77" t="s">
        <v>61</v>
      </c>
      <c r="C51" s="70" t="s">
        <v>460</v>
      </c>
      <c r="D51" s="63"/>
      <c r="E51" s="47"/>
      <c r="F51" s="47"/>
      <c r="G51" s="78"/>
      <c r="H51" s="123"/>
      <c r="I51" s="108"/>
    </row>
    <row r="52" spans="1:9" ht="12" customHeight="1" x14ac:dyDescent="0.2">
      <c r="A52" s="47"/>
      <c r="B52" s="64"/>
      <c r="C52" s="70" t="s">
        <v>459</v>
      </c>
      <c r="D52" s="63"/>
      <c r="E52" s="47"/>
      <c r="F52" s="47"/>
      <c r="G52" s="78"/>
      <c r="H52" s="123"/>
      <c r="I52" s="108"/>
    </row>
    <row r="53" spans="1:9" ht="12" customHeight="1" x14ac:dyDescent="0.2">
      <c r="A53" s="47"/>
      <c r="B53" s="77"/>
      <c r="C53" s="21"/>
      <c r="D53" s="158"/>
      <c r="E53" s="47"/>
      <c r="F53" s="47"/>
      <c r="G53" s="78"/>
      <c r="H53" s="123"/>
      <c r="I53" s="108"/>
    </row>
    <row r="54" spans="1:9" ht="12" customHeight="1" x14ac:dyDescent="0.2">
      <c r="A54" s="38"/>
      <c r="B54" s="66"/>
      <c r="C54" s="70" t="s">
        <v>125</v>
      </c>
      <c r="D54" s="158" t="s">
        <v>461</v>
      </c>
      <c r="E54" s="68" t="s">
        <v>538</v>
      </c>
      <c r="F54" s="68" t="s">
        <v>607</v>
      </c>
      <c r="G54" s="369">
        <v>1</v>
      </c>
      <c r="H54" s="412"/>
      <c r="I54" s="108"/>
    </row>
    <row r="55" spans="1:9" ht="12" customHeight="1" x14ac:dyDescent="0.2">
      <c r="A55" s="38"/>
      <c r="B55" s="66"/>
      <c r="C55" s="21"/>
      <c r="D55" s="158"/>
      <c r="E55" s="47"/>
      <c r="F55" s="47"/>
      <c r="G55" s="78"/>
      <c r="H55" s="123"/>
      <c r="I55" s="108"/>
    </row>
    <row r="56" spans="1:9" ht="12" customHeight="1" x14ac:dyDescent="0.2">
      <c r="A56" s="47"/>
      <c r="B56" s="64"/>
      <c r="C56" s="21"/>
      <c r="D56" s="63"/>
      <c r="E56" s="47"/>
      <c r="F56" s="47"/>
      <c r="G56" s="78"/>
      <c r="H56" s="123"/>
      <c r="I56" s="108"/>
    </row>
    <row r="57" spans="1:9" ht="12" customHeight="1" x14ac:dyDescent="0.2">
      <c r="A57" s="33"/>
      <c r="B57" s="56"/>
      <c r="C57" s="57"/>
      <c r="D57" s="57"/>
      <c r="E57" s="35"/>
      <c r="F57" s="35"/>
      <c r="G57" s="82"/>
      <c r="H57" s="186"/>
      <c r="I57" s="97"/>
    </row>
    <row r="58" spans="1:9" ht="12" customHeight="1" x14ac:dyDescent="0.2">
      <c r="A58" s="38" t="s">
        <v>59</v>
      </c>
      <c r="B58" s="64" t="s">
        <v>130</v>
      </c>
      <c r="C58" s="21"/>
      <c r="D58" s="21"/>
      <c r="E58" s="23"/>
      <c r="F58" s="23"/>
      <c r="G58" s="84"/>
      <c r="H58" s="239"/>
      <c r="I58" s="86"/>
    </row>
    <row r="59" spans="1:9" ht="12" customHeight="1" x14ac:dyDescent="0.2">
      <c r="A59" s="79"/>
      <c r="B59" s="80"/>
      <c r="C59" s="28"/>
      <c r="D59" s="28"/>
      <c r="E59" s="29"/>
      <c r="F59" s="29"/>
      <c r="G59" s="87"/>
      <c r="H59" s="153"/>
      <c r="I59" s="104"/>
    </row>
    <row r="60" spans="1:9" ht="12" customHeight="1" x14ac:dyDescent="0.2">
      <c r="A60" s="22" t="s">
        <v>628</v>
      </c>
      <c r="B60" s="22"/>
      <c r="C60" s="22"/>
      <c r="D60" s="21"/>
      <c r="E60" s="23"/>
      <c r="F60" s="23"/>
      <c r="G60" s="84"/>
      <c r="H60" s="91"/>
      <c r="I60" s="26" t="s">
        <v>111</v>
      </c>
    </row>
    <row r="61" spans="1:9" ht="12" customHeight="1" x14ac:dyDescent="0.2">
      <c r="A61" s="21"/>
      <c r="B61" s="21"/>
      <c r="C61" s="21"/>
      <c r="D61" s="21"/>
      <c r="E61" s="23"/>
      <c r="F61" s="23"/>
      <c r="G61" s="84"/>
      <c r="H61" s="91"/>
      <c r="I61" s="91"/>
    </row>
    <row r="62" spans="1:9" ht="12" customHeight="1" x14ac:dyDescent="0.2">
      <c r="A62" s="33"/>
      <c r="B62" s="34"/>
      <c r="C62" s="35"/>
      <c r="D62" s="36"/>
      <c r="E62" s="33"/>
      <c r="F62" s="33"/>
      <c r="G62" s="37"/>
      <c r="H62" s="97"/>
      <c r="I62" s="97"/>
    </row>
    <row r="63" spans="1:9" ht="12" customHeight="1" x14ac:dyDescent="0.2">
      <c r="A63" s="38" t="s">
        <v>30</v>
      </c>
      <c r="B63" s="39" t="s">
        <v>31</v>
      </c>
      <c r="C63" s="40"/>
      <c r="D63" s="181"/>
      <c r="E63" s="38" t="s">
        <v>32</v>
      </c>
      <c r="F63" s="38"/>
      <c r="G63" s="43" t="s">
        <v>33</v>
      </c>
      <c r="H63" s="43" t="s">
        <v>34</v>
      </c>
      <c r="I63" s="438" t="s">
        <v>572</v>
      </c>
    </row>
    <row r="64" spans="1:9" ht="12" customHeight="1" x14ac:dyDescent="0.2">
      <c r="A64" s="38" t="s">
        <v>36</v>
      </c>
      <c r="B64" s="44"/>
      <c r="C64" s="45"/>
      <c r="D64" s="46"/>
      <c r="E64" s="47"/>
      <c r="F64" s="47"/>
      <c r="G64" s="49"/>
      <c r="H64" s="72"/>
      <c r="I64" s="438" t="s">
        <v>35</v>
      </c>
    </row>
    <row r="65" spans="1:9" ht="12" customHeight="1" x14ac:dyDescent="0.2">
      <c r="A65" s="50"/>
      <c r="B65" s="51"/>
      <c r="C65" s="29"/>
      <c r="D65" s="52"/>
      <c r="E65" s="50"/>
      <c r="F65" s="50"/>
      <c r="G65" s="54"/>
      <c r="H65" s="104"/>
      <c r="I65" s="54"/>
    </row>
    <row r="66" spans="1:9" ht="12" customHeight="1" x14ac:dyDescent="0.2">
      <c r="A66" s="55"/>
      <c r="B66" s="56"/>
      <c r="C66" s="57"/>
      <c r="D66" s="57"/>
      <c r="E66" s="35"/>
      <c r="F66" s="35"/>
      <c r="G66" s="82"/>
      <c r="H66" s="186"/>
      <c r="I66" s="97"/>
    </row>
    <row r="67" spans="1:9" ht="12" customHeight="1" x14ac:dyDescent="0.2">
      <c r="A67" s="61"/>
      <c r="B67" s="64" t="s">
        <v>131</v>
      </c>
      <c r="C67" s="21"/>
      <c r="D67" s="21"/>
      <c r="E67" s="23"/>
      <c r="F67" s="23"/>
      <c r="G67" s="84"/>
      <c r="H67" s="239"/>
      <c r="I67" s="72"/>
    </row>
    <row r="68" spans="1:9" ht="12" customHeight="1" x14ac:dyDescent="0.2">
      <c r="A68" s="79"/>
      <c r="B68" s="80"/>
      <c r="C68" s="28"/>
      <c r="D68" s="28"/>
      <c r="E68" s="29"/>
      <c r="F68" s="29"/>
      <c r="G68" s="87"/>
      <c r="H68" s="153"/>
      <c r="I68" s="104"/>
    </row>
    <row r="69" spans="1:9" ht="12" customHeight="1" x14ac:dyDescent="0.2">
      <c r="A69" s="47"/>
      <c r="B69" s="64"/>
      <c r="C69" s="21"/>
      <c r="D69" s="21"/>
      <c r="E69" s="33"/>
      <c r="F69" s="33"/>
      <c r="G69" s="37"/>
      <c r="H69" s="239"/>
      <c r="I69" s="72"/>
    </row>
    <row r="70" spans="1:9" ht="12" customHeight="1" x14ac:dyDescent="0.2">
      <c r="A70" s="47"/>
      <c r="B70" s="64"/>
      <c r="C70" s="70" t="s">
        <v>126</v>
      </c>
      <c r="D70" s="63" t="s">
        <v>7</v>
      </c>
      <c r="E70" s="68" t="s">
        <v>8</v>
      </c>
      <c r="F70" s="68"/>
      <c r="G70" s="185"/>
      <c r="H70" s="413"/>
      <c r="I70" s="138"/>
    </row>
    <row r="71" spans="1:9" ht="12" customHeight="1" x14ac:dyDescent="0.2">
      <c r="A71" s="47"/>
      <c r="B71" s="64"/>
      <c r="C71" s="21"/>
      <c r="D71" s="158" t="s">
        <v>486</v>
      </c>
      <c r="E71" s="47"/>
      <c r="F71" s="47"/>
      <c r="G71" s="111"/>
      <c r="H71" s="123"/>
      <c r="I71" s="108"/>
    </row>
    <row r="72" spans="1:9" ht="12" customHeight="1" x14ac:dyDescent="0.2">
      <c r="A72" s="47"/>
      <c r="B72" s="64"/>
      <c r="C72" s="21"/>
      <c r="D72" s="21"/>
      <c r="E72" s="47"/>
      <c r="F72" s="47"/>
      <c r="G72" s="49"/>
      <c r="H72" s="239"/>
      <c r="I72" s="72"/>
    </row>
    <row r="73" spans="1:9" ht="12" customHeight="1" x14ac:dyDescent="0.2">
      <c r="A73" s="47"/>
      <c r="B73" s="64"/>
      <c r="C73" s="21"/>
      <c r="D73" s="21"/>
      <c r="E73" s="47"/>
      <c r="F73" s="47"/>
      <c r="G73" s="49"/>
      <c r="H73" s="239"/>
      <c r="I73" s="72"/>
    </row>
    <row r="74" spans="1:9" ht="12" customHeight="1" x14ac:dyDescent="0.2">
      <c r="A74" s="38">
        <v>15.06</v>
      </c>
      <c r="B74" s="66" t="s">
        <v>167</v>
      </c>
      <c r="C74" s="21"/>
      <c r="D74" s="63"/>
      <c r="E74" s="47" t="s">
        <v>168</v>
      </c>
      <c r="F74" s="47"/>
      <c r="G74" s="78">
        <v>170</v>
      </c>
      <c r="H74" s="123"/>
      <c r="I74" s="108"/>
    </row>
    <row r="75" spans="1:9" ht="12" customHeight="1" x14ac:dyDescent="0.2">
      <c r="A75" s="47"/>
      <c r="B75" s="64"/>
      <c r="C75" s="21"/>
      <c r="D75" s="63"/>
      <c r="E75" s="47"/>
      <c r="F75" s="47"/>
      <c r="G75" s="78"/>
      <c r="H75" s="123"/>
      <c r="I75" s="108"/>
    </row>
    <row r="76" spans="1:9" ht="12" customHeight="1" x14ac:dyDescent="0.2">
      <c r="A76" s="47"/>
      <c r="B76" s="64"/>
      <c r="C76" s="21"/>
      <c r="D76" s="63"/>
      <c r="E76" s="47"/>
      <c r="F76" s="47"/>
      <c r="G76" s="78"/>
      <c r="H76" s="123"/>
      <c r="I76" s="108"/>
    </row>
    <row r="77" spans="1:9" ht="12" customHeight="1" x14ac:dyDescent="0.2">
      <c r="A77" s="38" t="s">
        <v>169</v>
      </c>
      <c r="B77" s="66" t="s">
        <v>170</v>
      </c>
      <c r="C77" s="22"/>
      <c r="D77" s="63"/>
      <c r="E77" s="47"/>
      <c r="F77" s="47"/>
      <c r="G77" s="78"/>
      <c r="H77" s="123"/>
      <c r="I77" s="108"/>
    </row>
    <row r="78" spans="1:9" ht="12" customHeight="1" x14ac:dyDescent="0.2">
      <c r="A78" s="47"/>
      <c r="B78" s="66"/>
      <c r="C78" s="21"/>
      <c r="D78" s="63"/>
      <c r="E78" s="47"/>
      <c r="F78" s="47"/>
      <c r="G78" s="78"/>
      <c r="H78" s="123"/>
      <c r="I78" s="108"/>
    </row>
    <row r="79" spans="1:9" ht="12" customHeight="1" x14ac:dyDescent="0.2">
      <c r="A79" s="47"/>
      <c r="B79" s="64" t="s">
        <v>41</v>
      </c>
      <c r="C79" s="21" t="s">
        <v>23</v>
      </c>
      <c r="D79" s="63"/>
      <c r="E79" s="47" t="s">
        <v>171</v>
      </c>
      <c r="F79" s="47"/>
      <c r="G79" s="317">
        <v>1</v>
      </c>
      <c r="H79" s="123"/>
      <c r="I79" s="108"/>
    </row>
    <row r="80" spans="1:9" ht="12" customHeight="1" x14ac:dyDescent="0.2">
      <c r="A80" s="47"/>
      <c r="B80" s="64"/>
      <c r="C80" s="21"/>
      <c r="D80" s="63"/>
      <c r="E80" s="68"/>
      <c r="F80" s="68"/>
      <c r="G80" s="317"/>
      <c r="H80" s="228"/>
      <c r="I80" s="138"/>
    </row>
    <row r="81" spans="1:9" ht="12" customHeight="1" x14ac:dyDescent="0.2">
      <c r="A81" s="47"/>
      <c r="B81" s="64"/>
      <c r="C81" s="21"/>
      <c r="D81" s="63"/>
      <c r="E81" s="47"/>
      <c r="F81" s="47"/>
      <c r="G81" s="78"/>
      <c r="H81" s="123"/>
      <c r="I81" s="108"/>
    </row>
    <row r="82" spans="1:9" ht="12" customHeight="1" x14ac:dyDescent="0.2">
      <c r="A82" s="312" t="s">
        <v>487</v>
      </c>
      <c r="B82" s="66" t="s">
        <v>468</v>
      </c>
      <c r="C82" s="21"/>
      <c r="D82" s="63"/>
      <c r="E82" s="68" t="s">
        <v>114</v>
      </c>
      <c r="F82" s="68"/>
      <c r="G82" s="230"/>
      <c r="H82" s="228"/>
      <c r="I82" s="138" t="s">
        <v>248</v>
      </c>
    </row>
    <row r="83" spans="1:9" ht="12" customHeight="1" x14ac:dyDescent="0.2">
      <c r="A83" s="38"/>
      <c r="B83" s="66" t="s">
        <v>467</v>
      </c>
      <c r="C83" s="21"/>
      <c r="D83" s="63"/>
      <c r="E83" s="47"/>
      <c r="F83" s="47"/>
      <c r="G83" s="78"/>
      <c r="H83" s="123"/>
      <c r="I83" s="108"/>
    </row>
    <row r="84" spans="1:9" ht="12" customHeight="1" x14ac:dyDescent="0.2">
      <c r="A84" s="47"/>
      <c r="B84" s="64"/>
      <c r="C84" s="21"/>
      <c r="D84" s="63"/>
      <c r="E84" s="47"/>
      <c r="F84" s="47"/>
      <c r="G84" s="78"/>
      <c r="H84" s="123"/>
      <c r="I84" s="108"/>
    </row>
    <row r="85" spans="1:9" ht="12" customHeight="1" x14ac:dyDescent="0.2">
      <c r="A85" s="38"/>
      <c r="B85" s="64"/>
      <c r="C85" s="21"/>
      <c r="D85" s="63"/>
      <c r="E85" s="47"/>
      <c r="F85" s="47"/>
      <c r="G85" s="175"/>
      <c r="H85" s="123"/>
      <c r="I85" s="108"/>
    </row>
    <row r="86" spans="1:9" ht="12" customHeight="1" x14ac:dyDescent="0.2">
      <c r="A86" s="38">
        <v>15.12</v>
      </c>
      <c r="B86" s="66" t="s">
        <v>432</v>
      </c>
      <c r="C86" s="21"/>
      <c r="D86" s="183"/>
      <c r="E86" s="47"/>
      <c r="F86" s="47"/>
      <c r="G86" s="177"/>
      <c r="H86" s="123"/>
      <c r="I86" s="108"/>
    </row>
    <row r="87" spans="1:9" ht="12" customHeight="1" x14ac:dyDescent="0.2">
      <c r="A87" s="38"/>
      <c r="B87" s="62"/>
      <c r="C87" s="21"/>
      <c r="D87" s="183"/>
      <c r="E87" s="47"/>
      <c r="F87" s="47"/>
      <c r="G87" s="177"/>
      <c r="H87" s="123"/>
      <c r="I87" s="108"/>
    </row>
    <row r="88" spans="1:9" ht="12" customHeight="1" x14ac:dyDescent="0.2">
      <c r="A88" s="38"/>
      <c r="B88" s="77" t="s">
        <v>362</v>
      </c>
      <c r="C88" s="70" t="s">
        <v>355</v>
      </c>
      <c r="D88" s="183"/>
      <c r="E88" s="47"/>
      <c r="F88" s="47"/>
      <c r="G88" s="177"/>
      <c r="H88" s="123"/>
      <c r="I88" s="108"/>
    </row>
    <row r="89" spans="1:9" ht="12" customHeight="1" x14ac:dyDescent="0.2">
      <c r="A89" s="38"/>
      <c r="B89" s="77"/>
      <c r="C89" s="70" t="s">
        <v>435</v>
      </c>
      <c r="D89" s="183"/>
      <c r="E89" s="47"/>
      <c r="F89" s="47"/>
      <c r="G89" s="177"/>
      <c r="H89" s="123"/>
      <c r="I89" s="108"/>
    </row>
    <row r="90" spans="1:9" ht="12" customHeight="1" x14ac:dyDescent="0.2">
      <c r="A90" s="38"/>
      <c r="B90" s="77"/>
      <c r="C90" s="70" t="s">
        <v>436</v>
      </c>
      <c r="D90" s="183"/>
      <c r="E90" s="47"/>
      <c r="F90" s="47"/>
      <c r="G90" s="177"/>
      <c r="H90" s="123"/>
      <c r="I90" s="108"/>
    </row>
    <row r="91" spans="1:9" ht="12" customHeight="1" x14ac:dyDescent="0.2">
      <c r="A91" s="47"/>
      <c r="B91" s="77"/>
      <c r="C91" s="70"/>
      <c r="D91" s="158"/>
      <c r="E91" s="47"/>
      <c r="F91" s="47"/>
      <c r="G91" s="111"/>
      <c r="H91" s="123"/>
      <c r="I91" s="108"/>
    </row>
    <row r="92" spans="1:9" ht="12" customHeight="1" x14ac:dyDescent="0.2">
      <c r="A92" s="47"/>
      <c r="B92" s="77"/>
      <c r="C92" s="304" t="s">
        <v>125</v>
      </c>
      <c r="D92" s="158" t="s">
        <v>433</v>
      </c>
      <c r="E92" s="68" t="s">
        <v>60</v>
      </c>
      <c r="F92" s="68"/>
      <c r="G92" s="208">
        <v>10</v>
      </c>
      <c r="H92" s="228"/>
      <c r="I92" s="108"/>
    </row>
    <row r="93" spans="1:9" ht="12" customHeight="1" x14ac:dyDescent="0.2">
      <c r="A93" s="47"/>
      <c r="B93" s="77"/>
      <c r="C93" s="23"/>
      <c r="D93" s="63"/>
      <c r="E93" s="68"/>
      <c r="F93" s="68"/>
      <c r="G93" s="208"/>
      <c r="H93" s="228"/>
      <c r="I93" s="138"/>
    </row>
    <row r="94" spans="1:9" ht="12" customHeight="1" x14ac:dyDescent="0.2">
      <c r="A94" s="47"/>
      <c r="B94" s="77"/>
      <c r="C94" s="304" t="s">
        <v>126</v>
      </c>
      <c r="D94" s="158" t="s">
        <v>434</v>
      </c>
      <c r="E94" s="68" t="s">
        <v>60</v>
      </c>
      <c r="F94" s="68"/>
      <c r="G94" s="208">
        <v>2.5</v>
      </c>
      <c r="H94" s="228"/>
      <c r="I94" s="108"/>
    </row>
    <row r="95" spans="1:9" ht="12" customHeight="1" x14ac:dyDescent="0.2">
      <c r="A95" s="47"/>
      <c r="B95" s="77"/>
      <c r="C95" s="21"/>
      <c r="D95" s="158"/>
      <c r="E95" s="398"/>
      <c r="F95" s="398"/>
      <c r="G95" s="400"/>
      <c r="H95" s="399"/>
      <c r="I95" s="439"/>
    </row>
    <row r="96" spans="1:9" ht="12" customHeight="1" x14ac:dyDescent="0.2">
      <c r="A96" s="213"/>
      <c r="B96" s="77" t="s">
        <v>396</v>
      </c>
      <c r="C96" s="21" t="s">
        <v>356</v>
      </c>
      <c r="D96" s="183"/>
      <c r="E96" s="47"/>
      <c r="F96" s="47"/>
      <c r="G96" s="111"/>
      <c r="H96" s="123"/>
      <c r="I96" s="108"/>
    </row>
    <row r="97" spans="1:9" ht="12" customHeight="1" x14ac:dyDescent="0.2">
      <c r="A97" s="213"/>
      <c r="B97" s="77"/>
      <c r="C97" s="70" t="s">
        <v>465</v>
      </c>
      <c r="D97" s="183"/>
      <c r="E97" s="47"/>
      <c r="F97" s="47"/>
      <c r="G97" s="111"/>
      <c r="H97" s="123"/>
      <c r="I97" s="108"/>
    </row>
    <row r="98" spans="1:9" ht="12" customHeight="1" x14ac:dyDescent="0.2">
      <c r="A98" s="213"/>
      <c r="B98" s="77"/>
      <c r="C98" s="21"/>
      <c r="D98" s="183"/>
      <c r="E98" s="47"/>
      <c r="F98" s="47"/>
      <c r="G98" s="111"/>
      <c r="H98" s="123"/>
      <c r="I98" s="108"/>
    </row>
    <row r="99" spans="1:9" ht="12" customHeight="1" x14ac:dyDescent="0.2">
      <c r="A99" s="213"/>
      <c r="B99" s="77"/>
      <c r="C99" s="226" t="s">
        <v>125</v>
      </c>
      <c r="D99" s="158" t="s">
        <v>433</v>
      </c>
      <c r="E99" s="68" t="s">
        <v>60</v>
      </c>
      <c r="F99" s="68"/>
      <c r="G99" s="111">
        <v>40</v>
      </c>
      <c r="H99" s="123"/>
      <c r="I99" s="108"/>
    </row>
    <row r="100" spans="1:9" ht="12" customHeight="1" x14ac:dyDescent="0.2">
      <c r="A100" s="213"/>
      <c r="B100" s="77"/>
      <c r="C100" s="306"/>
      <c r="D100" s="63"/>
      <c r="E100" s="68"/>
      <c r="F100" s="68"/>
      <c r="G100" s="111"/>
      <c r="H100" s="76"/>
      <c r="I100" s="108"/>
    </row>
    <row r="101" spans="1:9" ht="12" customHeight="1" x14ac:dyDescent="0.2">
      <c r="A101" s="213"/>
      <c r="B101" s="77"/>
      <c r="C101" s="226" t="s">
        <v>126</v>
      </c>
      <c r="D101" s="158" t="s">
        <v>434</v>
      </c>
      <c r="E101" s="68" t="s">
        <v>60</v>
      </c>
      <c r="F101" s="68"/>
      <c r="G101" s="208">
        <v>2.5</v>
      </c>
      <c r="H101" s="403"/>
      <c r="I101" s="108"/>
    </row>
    <row r="102" spans="1:9" ht="12" customHeight="1" x14ac:dyDescent="0.2">
      <c r="A102" s="213"/>
      <c r="B102" s="77"/>
      <c r="C102" s="21"/>
      <c r="D102" s="183"/>
      <c r="E102" s="68"/>
      <c r="F102" s="68"/>
      <c r="G102" s="111"/>
      <c r="H102" s="76"/>
      <c r="I102" s="108"/>
    </row>
    <row r="103" spans="1:9" ht="12" customHeight="1" x14ac:dyDescent="0.2">
      <c r="A103" s="213"/>
      <c r="B103" s="64"/>
      <c r="C103" s="21"/>
      <c r="D103" s="183"/>
      <c r="E103" s="47"/>
      <c r="F103" s="47"/>
      <c r="G103" s="111"/>
      <c r="H103" s="184"/>
      <c r="I103" s="108"/>
    </row>
    <row r="104" spans="1:9" ht="12" customHeight="1" x14ac:dyDescent="0.2">
      <c r="A104" s="38" t="s">
        <v>462</v>
      </c>
      <c r="B104" s="66" t="s">
        <v>463</v>
      </c>
      <c r="C104" s="21"/>
      <c r="D104" s="183"/>
      <c r="E104" s="47"/>
      <c r="F104" s="47"/>
      <c r="G104" s="111"/>
      <c r="H104" s="184"/>
      <c r="I104" s="108"/>
    </row>
    <row r="105" spans="1:9" ht="12" customHeight="1" x14ac:dyDescent="0.2">
      <c r="A105" s="213"/>
      <c r="B105" s="66" t="s">
        <v>464</v>
      </c>
      <c r="C105" s="22"/>
      <c r="D105" s="183"/>
      <c r="E105" s="47"/>
      <c r="F105" s="47"/>
      <c r="G105" s="111"/>
      <c r="H105" s="184"/>
      <c r="I105" s="108"/>
    </row>
    <row r="106" spans="1:9" ht="12" customHeight="1" x14ac:dyDescent="0.2">
      <c r="A106" s="213"/>
      <c r="B106" s="64"/>
      <c r="C106" s="21"/>
      <c r="D106" s="183"/>
      <c r="E106" s="47"/>
      <c r="F106" s="47"/>
      <c r="G106" s="111"/>
      <c r="H106" s="184"/>
      <c r="I106" s="108"/>
    </row>
    <row r="107" spans="1:9" ht="12" customHeight="1" x14ac:dyDescent="0.2">
      <c r="A107" s="213"/>
      <c r="B107" s="77" t="s">
        <v>41</v>
      </c>
      <c r="C107" s="70" t="s">
        <v>466</v>
      </c>
      <c r="D107" s="63"/>
      <c r="E107" s="47" t="s">
        <v>101</v>
      </c>
      <c r="F107" s="47"/>
      <c r="G107" s="78">
        <v>10</v>
      </c>
      <c r="H107" s="123"/>
      <c r="I107" s="108"/>
    </row>
    <row r="108" spans="1:9" ht="12" customHeight="1" x14ac:dyDescent="0.2">
      <c r="A108" s="213"/>
      <c r="B108" s="64"/>
      <c r="C108" s="21"/>
      <c r="D108" s="183"/>
      <c r="E108" s="47"/>
      <c r="F108" s="47"/>
      <c r="G108" s="111"/>
      <c r="H108" s="184"/>
      <c r="I108" s="108"/>
    </row>
    <row r="109" spans="1:9" ht="12" customHeight="1" x14ac:dyDescent="0.2">
      <c r="A109" s="213"/>
      <c r="B109" s="64"/>
      <c r="C109" s="21"/>
      <c r="D109" s="183"/>
      <c r="E109" s="47"/>
      <c r="F109" s="47"/>
      <c r="G109" s="111"/>
      <c r="H109" s="184"/>
      <c r="I109" s="108"/>
    </row>
    <row r="110" spans="1:9" ht="12" customHeight="1" x14ac:dyDescent="0.2">
      <c r="A110" s="213"/>
      <c r="B110" s="182"/>
      <c r="C110" s="21"/>
      <c r="D110" s="183"/>
      <c r="E110" s="47"/>
      <c r="F110" s="47"/>
      <c r="G110" s="111"/>
      <c r="H110" s="76"/>
      <c r="I110" s="108"/>
    </row>
    <row r="111" spans="1:9" ht="12" customHeight="1" x14ac:dyDescent="0.2">
      <c r="A111" s="38"/>
      <c r="B111" s="66"/>
      <c r="C111" s="22"/>
      <c r="D111" s="63"/>
      <c r="E111" s="47"/>
      <c r="F111" s="47"/>
      <c r="G111" s="111"/>
      <c r="H111" s="76"/>
      <c r="I111" s="108"/>
    </row>
    <row r="112" spans="1:9" ht="12" customHeight="1" x14ac:dyDescent="0.2">
      <c r="A112" s="47"/>
      <c r="B112" s="66"/>
      <c r="C112" s="21"/>
      <c r="D112" s="63"/>
      <c r="E112" s="47"/>
      <c r="F112" s="47"/>
      <c r="G112" s="78"/>
      <c r="H112" s="76"/>
      <c r="I112" s="108"/>
    </row>
    <row r="113" spans="1:9" ht="12" customHeight="1" x14ac:dyDescent="0.2">
      <c r="A113" s="33"/>
      <c r="B113" s="56"/>
      <c r="C113" s="57"/>
      <c r="D113" s="57"/>
      <c r="E113" s="35"/>
      <c r="F113" s="35"/>
      <c r="G113" s="82"/>
      <c r="H113" s="83"/>
      <c r="I113" s="97"/>
    </row>
    <row r="114" spans="1:9" ht="12" customHeight="1" x14ac:dyDescent="0.2">
      <c r="A114" s="38" t="s">
        <v>59</v>
      </c>
      <c r="B114" s="66" t="s">
        <v>75</v>
      </c>
      <c r="C114" s="22"/>
      <c r="D114" s="22"/>
      <c r="E114" s="23"/>
      <c r="F114" s="23"/>
      <c r="G114" s="84"/>
      <c r="H114" s="85"/>
      <c r="I114" s="431"/>
    </row>
    <row r="115" spans="1:9" ht="12" customHeight="1" x14ac:dyDescent="0.2">
      <c r="A115" s="50"/>
      <c r="B115" s="80"/>
      <c r="C115" s="28"/>
      <c r="D115" s="28"/>
      <c r="E115" s="29"/>
      <c r="F115" s="29"/>
      <c r="G115" s="87"/>
      <c r="H115" s="88"/>
      <c r="I115" s="432"/>
    </row>
  </sheetData>
  <phoneticPr fontId="0" type="noConversion"/>
  <pageMargins left="0.59055118110236227" right="0.39370078740157483" top="0.98425196850393704" bottom="0.78740157480314965" header="0.39370078740157483" footer="0.39370078740157483"/>
  <pageSetup paperSize="9" scale="75" firstPageNumber="67" orientation="portrait" r:id="rId1"/>
  <headerFooter scaleWithDoc="0" alignWithMargins="0">
    <oddFooter>&amp;L&amp;10Contract
Part C2: Pricing Data&amp;R&amp;10C2.2
Bills of Quantities</oddFooter>
  </headerFooter>
  <rowBreaks count="1" manualBreakCount="1">
    <brk id="5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08"/>
  <sheetViews>
    <sheetView view="pageBreakPreview" topLeftCell="A43" zoomScaleNormal="100" zoomScaleSheetLayoutView="100" zoomScalePageLayoutView="75" workbookViewId="0">
      <selection sqref="A1:H48"/>
    </sheetView>
  </sheetViews>
  <sheetFormatPr defaultColWidth="11.109375" defaultRowHeight="12" customHeight="1" x14ac:dyDescent="0.2"/>
  <cols>
    <col min="1" max="1" width="7.77734375" style="1" customWidth="1"/>
    <col min="2" max="3" width="3.77734375" style="1" customWidth="1"/>
    <col min="4" max="4" width="35.33203125" style="1" customWidth="1"/>
    <col min="5" max="5" width="5" style="1" customWidth="1"/>
    <col min="6" max="6" width="5.77734375" style="7" customWidth="1"/>
    <col min="7" max="7" width="13.77734375" style="5" customWidth="1"/>
    <col min="8" max="8" width="15.88671875" style="5" customWidth="1"/>
    <col min="9" max="16384" width="11.109375" style="2"/>
  </cols>
  <sheetData>
    <row r="1" spans="1:8" ht="12" customHeight="1" x14ac:dyDescent="0.2">
      <c r="A1" s="22" t="s">
        <v>628</v>
      </c>
      <c r="B1" s="22"/>
      <c r="C1" s="22"/>
      <c r="D1" s="21"/>
      <c r="E1" s="23"/>
      <c r="F1" s="84"/>
      <c r="G1" s="25"/>
      <c r="H1" s="26" t="s">
        <v>24</v>
      </c>
    </row>
    <row r="2" spans="1:8" ht="12" customHeight="1" x14ac:dyDescent="0.2">
      <c r="A2" s="21"/>
      <c r="B2" s="21"/>
      <c r="C2" s="21"/>
      <c r="D2" s="21"/>
      <c r="E2" s="23"/>
      <c r="F2" s="84"/>
      <c r="G2" s="91"/>
      <c r="H2" s="25"/>
    </row>
    <row r="3" spans="1:8" ht="12" customHeight="1" x14ac:dyDescent="0.2">
      <c r="A3" s="33"/>
      <c r="B3" s="34"/>
      <c r="C3" s="35"/>
      <c r="D3" s="36"/>
      <c r="E3" s="33"/>
      <c r="F3" s="37"/>
      <c r="G3" s="37"/>
      <c r="H3" s="37"/>
    </row>
    <row r="4" spans="1:8" ht="12" customHeight="1" x14ac:dyDescent="0.2">
      <c r="A4" s="38" t="s">
        <v>30</v>
      </c>
      <c r="B4" s="39" t="s">
        <v>31</v>
      </c>
      <c r="C4" s="40"/>
      <c r="D4" s="98"/>
      <c r="E4" s="38" t="s">
        <v>32</v>
      </c>
      <c r="F4" s="43" t="s">
        <v>316</v>
      </c>
      <c r="G4" s="43" t="s">
        <v>605</v>
      </c>
      <c r="H4" s="43" t="s">
        <v>605</v>
      </c>
    </row>
    <row r="5" spans="1:8" ht="12" customHeight="1" x14ac:dyDescent="0.2">
      <c r="A5" s="38" t="s">
        <v>36</v>
      </c>
      <c r="B5" s="44"/>
      <c r="C5" s="45"/>
      <c r="D5" s="46"/>
      <c r="E5" s="47"/>
      <c r="F5" s="49"/>
      <c r="G5" s="43" t="s">
        <v>34</v>
      </c>
      <c r="H5" s="43" t="s">
        <v>35</v>
      </c>
    </row>
    <row r="6" spans="1:8" ht="12" customHeight="1" x14ac:dyDescent="0.2">
      <c r="A6" s="50"/>
      <c r="B6" s="51"/>
      <c r="C6" s="29"/>
      <c r="D6" s="52"/>
      <c r="E6" s="50"/>
      <c r="F6" s="54"/>
      <c r="G6" s="104"/>
      <c r="H6" s="345"/>
    </row>
    <row r="7" spans="1:8" ht="12" customHeight="1" x14ac:dyDescent="0.2">
      <c r="A7" s="55"/>
      <c r="B7" s="56"/>
      <c r="C7" s="57"/>
      <c r="D7" s="58"/>
      <c r="E7" s="33"/>
      <c r="F7" s="37"/>
      <c r="G7" s="59"/>
      <c r="H7" s="60"/>
    </row>
    <row r="8" spans="1:8" ht="12" customHeight="1" x14ac:dyDescent="0.2">
      <c r="A8" s="47"/>
      <c r="B8" s="62" t="s">
        <v>64</v>
      </c>
      <c r="C8" s="21"/>
      <c r="D8" s="63"/>
      <c r="E8" s="47"/>
      <c r="F8" s="49"/>
      <c r="G8" s="72"/>
      <c r="H8" s="108"/>
    </row>
    <row r="9" spans="1:8" ht="12" customHeight="1" x14ac:dyDescent="0.2">
      <c r="A9" s="47"/>
      <c r="B9" s="64"/>
      <c r="C9" s="21"/>
      <c r="D9" s="63"/>
      <c r="E9" s="47"/>
      <c r="F9" s="49"/>
      <c r="G9" s="72"/>
      <c r="H9" s="108"/>
    </row>
    <row r="10" spans="1:8" ht="12" customHeight="1" x14ac:dyDescent="0.2">
      <c r="A10" s="47"/>
      <c r="B10" s="64"/>
      <c r="C10" s="21"/>
      <c r="D10" s="63"/>
      <c r="E10" s="47"/>
      <c r="F10" s="49"/>
      <c r="G10" s="72"/>
      <c r="H10" s="108"/>
    </row>
    <row r="11" spans="1:8" ht="12" customHeight="1" x14ac:dyDescent="0.2">
      <c r="A11" s="38" t="s">
        <v>213</v>
      </c>
      <c r="B11" s="66" t="s">
        <v>25</v>
      </c>
      <c r="C11" s="22"/>
      <c r="D11" s="63"/>
      <c r="E11" s="47" t="s">
        <v>69</v>
      </c>
      <c r="F11" s="129">
        <v>0.11</v>
      </c>
      <c r="G11" s="123"/>
      <c r="H11" s="108"/>
    </row>
    <row r="12" spans="1:8" ht="12" customHeight="1" x14ac:dyDescent="0.2">
      <c r="A12" s="38"/>
      <c r="B12" s="66"/>
      <c r="C12" s="22"/>
      <c r="D12" s="140"/>
      <c r="E12" s="47"/>
      <c r="F12" s="111"/>
      <c r="G12" s="123"/>
      <c r="H12" s="108"/>
    </row>
    <row r="13" spans="1:8" ht="12" customHeight="1" x14ac:dyDescent="0.2">
      <c r="A13" s="47"/>
      <c r="B13" s="64"/>
      <c r="C13" s="21"/>
      <c r="D13" s="63"/>
      <c r="E13" s="47"/>
      <c r="F13" s="111"/>
      <c r="G13" s="123"/>
      <c r="H13" s="108"/>
    </row>
    <row r="14" spans="1:8" ht="12" customHeight="1" x14ac:dyDescent="0.2">
      <c r="A14" s="38">
        <v>17.02</v>
      </c>
      <c r="B14" s="66" t="s">
        <v>65</v>
      </c>
      <c r="C14" s="22"/>
      <c r="D14" s="63"/>
      <c r="E14" s="47"/>
      <c r="F14" s="111"/>
      <c r="G14" s="123"/>
      <c r="H14" s="108"/>
    </row>
    <row r="15" spans="1:8" ht="12" customHeight="1" x14ac:dyDescent="0.2">
      <c r="A15" s="47"/>
      <c r="B15" s="66" t="s">
        <v>66</v>
      </c>
      <c r="C15" s="21"/>
      <c r="D15" s="63"/>
      <c r="E15" s="47"/>
      <c r="F15" s="111"/>
      <c r="G15" s="123"/>
      <c r="H15" s="108"/>
    </row>
    <row r="16" spans="1:8" ht="12" customHeight="1" x14ac:dyDescent="0.2">
      <c r="A16" s="47"/>
      <c r="B16" s="66"/>
      <c r="C16" s="21"/>
      <c r="D16" s="140"/>
      <c r="E16" s="47"/>
      <c r="F16" s="111"/>
      <c r="G16" s="123"/>
      <c r="H16" s="108"/>
    </row>
    <row r="17" spans="1:8" ht="12" customHeight="1" x14ac:dyDescent="0.2">
      <c r="A17" s="47"/>
      <c r="B17" s="64" t="s">
        <v>41</v>
      </c>
      <c r="C17" s="21" t="s">
        <v>67</v>
      </c>
      <c r="D17" s="63"/>
      <c r="E17" s="47" t="s">
        <v>101</v>
      </c>
      <c r="F17" s="111">
        <v>3</v>
      </c>
      <c r="G17" s="123"/>
      <c r="H17" s="108"/>
    </row>
    <row r="18" spans="1:8" ht="12" customHeight="1" x14ac:dyDescent="0.2">
      <c r="A18" s="47"/>
      <c r="B18" s="64"/>
      <c r="C18" s="21"/>
      <c r="D18" s="63"/>
      <c r="E18" s="47"/>
      <c r="F18" s="111"/>
      <c r="G18" s="123"/>
      <c r="H18" s="108"/>
    </row>
    <row r="19" spans="1:8" ht="12" customHeight="1" x14ac:dyDescent="0.2">
      <c r="A19" s="47"/>
      <c r="B19" s="64" t="s">
        <v>44</v>
      </c>
      <c r="C19" s="21" t="s">
        <v>68</v>
      </c>
      <c r="D19" s="63"/>
      <c r="E19" s="47" t="s">
        <v>101</v>
      </c>
      <c r="F19" s="111">
        <v>3</v>
      </c>
      <c r="G19" s="123"/>
      <c r="H19" s="108"/>
    </row>
    <row r="20" spans="1:8" ht="12" customHeight="1" x14ac:dyDescent="0.2">
      <c r="A20" s="47"/>
      <c r="B20" s="64"/>
      <c r="C20" s="21"/>
      <c r="D20" s="63"/>
      <c r="E20" s="47"/>
      <c r="F20" s="111"/>
      <c r="G20" s="123"/>
      <c r="H20" s="108"/>
    </row>
    <row r="21" spans="1:8" ht="12" customHeight="1" x14ac:dyDescent="0.2">
      <c r="A21" s="47"/>
      <c r="B21" s="64"/>
      <c r="C21" s="21"/>
      <c r="D21" s="63"/>
      <c r="E21" s="47"/>
      <c r="F21" s="111"/>
      <c r="G21" s="123"/>
      <c r="H21" s="108"/>
    </row>
    <row r="22" spans="1:8" ht="12" customHeight="1" x14ac:dyDescent="0.2">
      <c r="A22" s="38" t="s">
        <v>469</v>
      </c>
      <c r="B22" s="66" t="s">
        <v>547</v>
      </c>
      <c r="C22" s="22"/>
      <c r="D22" s="67"/>
      <c r="E22" s="47"/>
      <c r="F22" s="111"/>
      <c r="G22" s="123"/>
      <c r="H22" s="108"/>
    </row>
    <row r="23" spans="1:8" ht="12" customHeight="1" x14ac:dyDescent="0.2">
      <c r="A23" s="47"/>
      <c r="B23" s="66" t="s">
        <v>470</v>
      </c>
      <c r="C23" s="21"/>
      <c r="D23" s="67"/>
      <c r="E23" s="47"/>
      <c r="F23" s="111"/>
      <c r="G23" s="123"/>
      <c r="H23" s="108"/>
    </row>
    <row r="24" spans="1:8" ht="12" customHeight="1" x14ac:dyDescent="0.2">
      <c r="A24" s="47"/>
      <c r="B24" s="66"/>
      <c r="C24" s="21"/>
      <c r="D24" s="67"/>
      <c r="E24" s="47"/>
      <c r="F24" s="111"/>
      <c r="G24" s="123"/>
      <c r="H24" s="108"/>
    </row>
    <row r="25" spans="1:8" ht="12" customHeight="1" x14ac:dyDescent="0.2">
      <c r="A25" s="47"/>
      <c r="B25" s="77" t="s">
        <v>41</v>
      </c>
      <c r="C25" s="70" t="s">
        <v>548</v>
      </c>
      <c r="D25" s="63"/>
      <c r="E25" s="68" t="s">
        <v>52</v>
      </c>
      <c r="F25" s="111">
        <v>20</v>
      </c>
      <c r="G25" s="123"/>
      <c r="H25" s="108"/>
    </row>
    <row r="26" spans="1:8" ht="12" customHeight="1" x14ac:dyDescent="0.2">
      <c r="A26" s="157"/>
      <c r="B26" s="66"/>
      <c r="C26" s="70" t="s">
        <v>549</v>
      </c>
      <c r="D26" s="67"/>
      <c r="E26" s="47"/>
      <c r="F26" s="111"/>
      <c r="G26" s="123"/>
      <c r="H26" s="108"/>
    </row>
    <row r="27" spans="1:8" ht="12" customHeight="1" x14ac:dyDescent="0.2">
      <c r="A27" s="161"/>
      <c r="B27" s="64"/>
      <c r="C27" s="21"/>
      <c r="D27" s="63"/>
      <c r="E27" s="47"/>
      <c r="F27" s="111"/>
      <c r="G27" s="123"/>
      <c r="H27" s="108"/>
    </row>
    <row r="28" spans="1:8" ht="12" customHeight="1" x14ac:dyDescent="0.2">
      <c r="A28" s="161"/>
      <c r="B28" s="64"/>
      <c r="C28" s="21"/>
      <c r="D28" s="63"/>
      <c r="E28" s="47"/>
      <c r="F28" s="111"/>
      <c r="G28" s="123"/>
      <c r="H28" s="108"/>
    </row>
    <row r="29" spans="1:8" ht="12" customHeight="1" x14ac:dyDescent="0.2">
      <c r="A29" s="161"/>
      <c r="B29" s="64"/>
      <c r="C29" s="21"/>
      <c r="D29" s="63"/>
      <c r="E29" s="47"/>
      <c r="F29" s="111"/>
      <c r="G29" s="123"/>
      <c r="H29" s="108"/>
    </row>
    <row r="30" spans="1:8" ht="12" customHeight="1" x14ac:dyDescent="0.2">
      <c r="A30" s="161"/>
      <c r="B30" s="64"/>
      <c r="C30" s="21"/>
      <c r="D30" s="63"/>
      <c r="E30" s="47"/>
      <c r="F30" s="111"/>
      <c r="G30" s="123"/>
      <c r="H30" s="108"/>
    </row>
    <row r="31" spans="1:8" ht="12" customHeight="1" x14ac:dyDescent="0.2">
      <c r="A31" s="161"/>
      <c r="B31" s="64"/>
      <c r="C31" s="21"/>
      <c r="D31" s="63"/>
      <c r="E31" s="47"/>
      <c r="F31" s="111"/>
      <c r="G31" s="123"/>
      <c r="H31" s="108"/>
    </row>
    <row r="32" spans="1:8" ht="12" customHeight="1" x14ac:dyDescent="0.2">
      <c r="A32" s="161"/>
      <c r="B32" s="64"/>
      <c r="C32" s="21"/>
      <c r="D32" s="63"/>
      <c r="E32" s="47"/>
      <c r="F32" s="111"/>
      <c r="G32" s="123"/>
      <c r="H32" s="108"/>
    </row>
    <row r="33" spans="1:8" ht="12" customHeight="1" x14ac:dyDescent="0.2">
      <c r="A33" s="161"/>
      <c r="B33" s="64"/>
      <c r="C33" s="21"/>
      <c r="D33" s="63"/>
      <c r="E33" s="47"/>
      <c r="F33" s="111"/>
      <c r="G33" s="123"/>
      <c r="H33" s="108"/>
    </row>
    <row r="34" spans="1:8" ht="12" customHeight="1" x14ac:dyDescent="0.2">
      <c r="A34" s="157"/>
      <c r="B34" s="66"/>
      <c r="C34" s="21"/>
      <c r="D34" s="63"/>
      <c r="E34" s="47"/>
      <c r="F34" s="111"/>
      <c r="G34" s="123"/>
      <c r="H34" s="108"/>
    </row>
    <row r="35" spans="1:8" ht="12" customHeight="1" x14ac:dyDescent="0.2">
      <c r="A35" s="157"/>
      <c r="B35" s="66"/>
      <c r="C35" s="21"/>
      <c r="D35" s="63"/>
      <c r="E35" s="47"/>
      <c r="F35" s="111"/>
      <c r="G35" s="123"/>
      <c r="H35" s="108"/>
    </row>
    <row r="36" spans="1:8" ht="12" customHeight="1" x14ac:dyDescent="0.2">
      <c r="A36" s="157"/>
      <c r="B36" s="66"/>
      <c r="C36" s="21"/>
      <c r="D36" s="63"/>
      <c r="E36" s="47"/>
      <c r="F36" s="111"/>
      <c r="G36" s="123"/>
      <c r="H36" s="108"/>
    </row>
    <row r="37" spans="1:8" ht="12" customHeight="1" x14ac:dyDescent="0.2">
      <c r="A37" s="157"/>
      <c r="B37" s="66"/>
      <c r="C37" s="21"/>
      <c r="D37" s="63"/>
      <c r="E37" s="47"/>
      <c r="F37" s="111"/>
      <c r="G37" s="123"/>
      <c r="H37" s="108"/>
    </row>
    <row r="38" spans="1:8" ht="12" customHeight="1" x14ac:dyDescent="0.2">
      <c r="A38" s="157"/>
      <c r="B38" s="66"/>
      <c r="C38" s="21"/>
      <c r="D38" s="63"/>
      <c r="E38" s="47"/>
      <c r="F38" s="111"/>
      <c r="G38" s="123"/>
      <c r="H38" s="108"/>
    </row>
    <row r="39" spans="1:8" ht="12" customHeight="1" x14ac:dyDescent="0.2">
      <c r="A39" s="61"/>
      <c r="B39" s="64"/>
      <c r="C39" s="21"/>
      <c r="D39" s="63"/>
      <c r="E39" s="47"/>
      <c r="F39" s="111"/>
      <c r="G39" s="123"/>
      <c r="H39" s="108"/>
    </row>
    <row r="40" spans="1:8" ht="12" customHeight="1" x14ac:dyDescent="0.2">
      <c r="A40" s="61"/>
      <c r="B40" s="64"/>
      <c r="C40" s="21"/>
      <c r="D40" s="63"/>
      <c r="E40" s="47"/>
      <c r="F40" s="111"/>
      <c r="G40" s="123"/>
      <c r="H40" s="108"/>
    </row>
    <row r="41" spans="1:8" ht="12" customHeight="1" x14ac:dyDescent="0.2">
      <c r="A41" s="61"/>
      <c r="B41" s="64"/>
      <c r="C41" s="21"/>
      <c r="D41" s="63"/>
      <c r="E41" s="47"/>
      <c r="F41" s="179"/>
      <c r="G41" s="180"/>
      <c r="H41" s="108"/>
    </row>
    <row r="42" spans="1:8" ht="12" customHeight="1" x14ac:dyDescent="0.2">
      <c r="A42" s="61"/>
      <c r="B42" s="64"/>
      <c r="C42" s="21"/>
      <c r="D42" s="63"/>
      <c r="E42" s="47"/>
      <c r="F42" s="111"/>
      <c r="G42" s="123"/>
      <c r="H42" s="108"/>
    </row>
    <row r="43" spans="1:8" ht="12" customHeight="1" x14ac:dyDescent="0.2">
      <c r="A43" s="61"/>
      <c r="B43" s="64"/>
      <c r="C43" s="21"/>
      <c r="D43" s="63"/>
      <c r="E43" s="47"/>
      <c r="F43" s="111"/>
      <c r="G43" s="123"/>
      <c r="H43" s="108"/>
    </row>
    <row r="44" spans="1:8" ht="12" customHeight="1" x14ac:dyDescent="0.2">
      <c r="A44" s="61"/>
      <c r="B44" s="64"/>
      <c r="C44" s="21"/>
      <c r="D44" s="63"/>
      <c r="E44" s="47"/>
      <c r="F44" s="111"/>
      <c r="G44" s="123"/>
      <c r="H44" s="108"/>
    </row>
    <row r="45" spans="1:8" ht="12" customHeight="1" x14ac:dyDescent="0.2">
      <c r="A45" s="79"/>
      <c r="B45" s="80"/>
      <c r="C45" s="28"/>
      <c r="D45" s="81"/>
      <c r="E45" s="50"/>
      <c r="F45" s="54"/>
      <c r="G45" s="104"/>
      <c r="H45" s="108"/>
    </row>
    <row r="46" spans="1:8" ht="12" customHeight="1" x14ac:dyDescent="0.2">
      <c r="A46" s="55"/>
      <c r="B46" s="56"/>
      <c r="C46" s="57"/>
      <c r="D46" s="57"/>
      <c r="E46" s="35"/>
      <c r="F46" s="82"/>
      <c r="G46" s="186"/>
      <c r="H46" s="97"/>
    </row>
    <row r="47" spans="1:8" ht="12" customHeight="1" x14ac:dyDescent="0.2">
      <c r="A47" s="38" t="s">
        <v>108</v>
      </c>
      <c r="B47" s="66" t="s">
        <v>75</v>
      </c>
      <c r="C47" s="22"/>
      <c r="D47" s="21"/>
      <c r="E47" s="23"/>
      <c r="F47" s="84"/>
      <c r="G47" s="239"/>
      <c r="H47" s="86"/>
    </row>
    <row r="48" spans="1:8" ht="12" customHeight="1" x14ac:dyDescent="0.2">
      <c r="A48" s="79"/>
      <c r="B48" s="80"/>
      <c r="C48" s="28"/>
      <c r="D48" s="27"/>
      <c r="E48" s="29"/>
      <c r="F48" s="87"/>
      <c r="G48" s="153"/>
      <c r="H48" s="104"/>
    </row>
    <row r="49" spans="1:8" ht="12" customHeight="1" x14ac:dyDescent="0.2">
      <c r="A49" s="21"/>
      <c r="B49" s="21"/>
      <c r="C49" s="21"/>
      <c r="D49" s="21"/>
      <c r="E49" s="21"/>
      <c r="F49" s="84"/>
      <c r="G49" s="91"/>
      <c r="H49" s="91"/>
    </row>
    <row r="50" spans="1:8" ht="12" customHeight="1" x14ac:dyDescent="0.2">
      <c r="A50" s="21"/>
      <c r="B50" s="21"/>
      <c r="C50" s="21"/>
      <c r="D50" s="21"/>
      <c r="E50" s="21"/>
      <c r="F50" s="84"/>
      <c r="G50" s="91"/>
      <c r="H50" s="91"/>
    </row>
    <row r="51" spans="1:8" ht="12" customHeight="1" x14ac:dyDescent="0.2">
      <c r="A51" s="21"/>
      <c r="B51" s="21"/>
      <c r="C51" s="21"/>
      <c r="D51" s="21"/>
      <c r="E51" s="21"/>
      <c r="F51" s="84"/>
      <c r="G51" s="91"/>
      <c r="H51" s="91"/>
    </row>
    <row r="52" spans="1:8" ht="12" customHeight="1" x14ac:dyDescent="0.2">
      <c r="A52" s="21"/>
      <c r="B52" s="21"/>
      <c r="C52" s="21"/>
      <c r="D52" s="21"/>
      <c r="E52" s="21"/>
      <c r="F52" s="84"/>
      <c r="G52" s="91"/>
      <c r="H52" s="91"/>
    </row>
    <row r="53" spans="1:8" ht="12" customHeight="1" x14ac:dyDescent="0.2">
      <c r="A53" s="21"/>
      <c r="B53" s="21"/>
      <c r="C53" s="21"/>
      <c r="D53" s="21"/>
      <c r="E53" s="21"/>
      <c r="F53" s="84"/>
      <c r="G53" s="91"/>
      <c r="H53" s="91"/>
    </row>
    <row r="54" spans="1:8" ht="12" customHeight="1" x14ac:dyDescent="0.2">
      <c r="A54" s="21"/>
      <c r="B54" s="21"/>
      <c r="C54" s="21"/>
      <c r="D54" s="21"/>
      <c r="E54" s="21"/>
      <c r="F54" s="84"/>
      <c r="G54" s="91"/>
      <c r="H54" s="91"/>
    </row>
    <row r="55" spans="1:8" ht="12" customHeight="1" x14ac:dyDescent="0.2">
      <c r="A55" s="21"/>
      <c r="B55" s="21"/>
      <c r="C55" s="21"/>
      <c r="D55" s="21"/>
      <c r="E55" s="21"/>
      <c r="F55" s="84"/>
      <c r="G55" s="91"/>
      <c r="H55" s="91"/>
    </row>
    <row r="56" spans="1:8" ht="12" customHeight="1" x14ac:dyDescent="0.2">
      <c r="A56" s="21"/>
      <c r="B56" s="21"/>
      <c r="C56" s="21"/>
      <c r="D56" s="21"/>
      <c r="E56" s="21"/>
      <c r="F56" s="84"/>
      <c r="G56" s="91"/>
      <c r="H56" s="91"/>
    </row>
    <row r="57" spans="1:8" ht="12" customHeight="1" x14ac:dyDescent="0.2">
      <c r="A57" s="21"/>
      <c r="B57" s="21"/>
      <c r="C57" s="21"/>
      <c r="D57" s="21"/>
      <c r="E57" s="21"/>
      <c r="F57" s="84"/>
      <c r="G57" s="91"/>
      <c r="H57" s="91"/>
    </row>
    <row r="58" spans="1:8" ht="12" customHeight="1" x14ac:dyDescent="0.2">
      <c r="A58" s="21"/>
      <c r="B58" s="21"/>
      <c r="C58" s="21"/>
      <c r="D58" s="21"/>
      <c r="E58" s="21"/>
      <c r="F58" s="84"/>
      <c r="G58" s="91"/>
      <c r="H58" s="91"/>
    </row>
    <row r="59" spans="1:8" ht="12" customHeight="1" x14ac:dyDescent="0.2">
      <c r="A59" s="21"/>
      <c r="B59" s="21"/>
      <c r="C59" s="21"/>
      <c r="D59" s="21"/>
      <c r="E59" s="21"/>
      <c r="F59" s="84"/>
      <c r="G59" s="91"/>
      <c r="H59" s="91"/>
    </row>
    <row r="60" spans="1:8" ht="12" customHeight="1" x14ac:dyDescent="0.2">
      <c r="A60" s="21"/>
      <c r="B60" s="21"/>
      <c r="C60" s="21"/>
      <c r="D60" s="21"/>
      <c r="E60" s="21"/>
      <c r="F60" s="84"/>
      <c r="G60" s="91"/>
      <c r="H60" s="91"/>
    </row>
    <row r="61" spans="1:8" ht="12" customHeight="1" x14ac:dyDescent="0.2">
      <c r="A61" s="21"/>
      <c r="B61" s="21"/>
      <c r="C61" s="21"/>
      <c r="D61" s="21"/>
      <c r="E61" s="21"/>
      <c r="F61" s="84"/>
      <c r="G61" s="91"/>
      <c r="H61" s="91"/>
    </row>
    <row r="62" spans="1:8" ht="12" customHeight="1" x14ac:dyDescent="0.2">
      <c r="A62" s="21"/>
      <c r="B62" s="21"/>
      <c r="C62" s="21"/>
      <c r="D62" s="21"/>
      <c r="E62" s="21"/>
      <c r="F62" s="84"/>
      <c r="G62" s="91"/>
      <c r="H62" s="91"/>
    </row>
    <row r="63" spans="1:8" ht="12" customHeight="1" x14ac:dyDescent="0.2">
      <c r="A63" s="21"/>
      <c r="B63" s="21"/>
      <c r="C63" s="21"/>
      <c r="D63" s="21"/>
      <c r="E63" s="21"/>
      <c r="F63" s="84"/>
      <c r="G63" s="91"/>
      <c r="H63" s="91"/>
    </row>
    <row r="64" spans="1:8" ht="12" customHeight="1" x14ac:dyDescent="0.2">
      <c r="A64" s="21"/>
      <c r="B64" s="21"/>
      <c r="C64" s="21"/>
      <c r="D64" s="21"/>
      <c r="E64" s="21"/>
      <c r="F64" s="84"/>
      <c r="G64" s="91"/>
      <c r="H64" s="91"/>
    </row>
    <row r="65" spans="1:8" ht="12" customHeight="1" x14ac:dyDescent="0.2">
      <c r="A65" s="21"/>
      <c r="B65" s="21"/>
      <c r="C65" s="21"/>
      <c r="D65" s="21"/>
      <c r="E65" s="21"/>
      <c r="F65" s="84"/>
      <c r="G65" s="91"/>
      <c r="H65" s="91"/>
    </row>
    <row r="66" spans="1:8" ht="12" customHeight="1" x14ac:dyDescent="0.2">
      <c r="A66" s="21"/>
      <c r="B66" s="21"/>
      <c r="C66" s="21"/>
      <c r="D66" s="21"/>
      <c r="E66" s="21"/>
      <c r="F66" s="84"/>
      <c r="G66" s="91"/>
      <c r="H66" s="91"/>
    </row>
    <row r="67" spans="1:8" ht="12" customHeight="1" x14ac:dyDescent="0.2">
      <c r="A67" s="21"/>
      <c r="B67" s="21"/>
      <c r="C67" s="21"/>
      <c r="D67" s="21"/>
      <c r="E67" s="21"/>
      <c r="F67" s="84"/>
      <c r="G67" s="91"/>
      <c r="H67" s="91"/>
    </row>
    <row r="68" spans="1:8" ht="12" customHeight="1" x14ac:dyDescent="0.2">
      <c r="A68" s="21"/>
      <c r="B68" s="21"/>
      <c r="C68" s="21"/>
      <c r="D68" s="21"/>
      <c r="E68" s="21"/>
      <c r="F68" s="84"/>
      <c r="G68" s="91"/>
      <c r="H68" s="91"/>
    </row>
    <row r="69" spans="1:8" ht="12" customHeight="1" x14ac:dyDescent="0.2">
      <c r="A69" s="21"/>
      <c r="B69" s="21"/>
      <c r="C69" s="21"/>
      <c r="D69" s="21"/>
      <c r="E69" s="21"/>
      <c r="F69" s="84"/>
      <c r="G69" s="91"/>
      <c r="H69" s="91"/>
    </row>
    <row r="70" spans="1:8" ht="12" customHeight="1" x14ac:dyDescent="0.2">
      <c r="A70" s="21"/>
      <c r="B70" s="21"/>
      <c r="C70" s="21"/>
      <c r="D70" s="21"/>
      <c r="E70" s="21"/>
      <c r="F70" s="84"/>
      <c r="G70" s="91"/>
      <c r="H70" s="91"/>
    </row>
    <row r="71" spans="1:8" ht="12" customHeight="1" x14ac:dyDescent="0.2">
      <c r="A71" s="21"/>
      <c r="B71" s="21"/>
      <c r="C71" s="21"/>
      <c r="D71" s="21"/>
      <c r="E71" s="21"/>
      <c r="F71" s="84"/>
      <c r="G71" s="91"/>
      <c r="H71" s="91"/>
    </row>
    <row r="72" spans="1:8" ht="12" customHeight="1" x14ac:dyDescent="0.2">
      <c r="A72" s="21"/>
      <c r="B72" s="21"/>
      <c r="C72" s="21"/>
      <c r="D72" s="21"/>
      <c r="E72" s="21"/>
      <c r="F72" s="84"/>
      <c r="G72" s="91"/>
      <c r="H72" s="91"/>
    </row>
    <row r="73" spans="1:8" ht="12" customHeight="1" x14ac:dyDescent="0.2">
      <c r="A73" s="21"/>
      <c r="B73" s="21"/>
      <c r="C73" s="21"/>
      <c r="D73" s="21"/>
      <c r="E73" s="21"/>
      <c r="F73" s="84"/>
      <c r="G73" s="91"/>
      <c r="H73" s="91"/>
    </row>
    <row r="74" spans="1:8" ht="12" customHeight="1" x14ac:dyDescent="0.2">
      <c r="A74" s="21"/>
      <c r="B74" s="21"/>
      <c r="C74" s="21"/>
      <c r="D74" s="21"/>
      <c r="E74" s="21"/>
      <c r="F74" s="84"/>
      <c r="G74" s="91"/>
      <c r="H74" s="91"/>
    </row>
    <row r="75" spans="1:8" ht="12" customHeight="1" x14ac:dyDescent="0.2">
      <c r="A75" s="21"/>
      <c r="B75" s="21"/>
      <c r="C75" s="21"/>
      <c r="D75" s="21"/>
      <c r="E75" s="21"/>
      <c r="F75" s="84"/>
      <c r="G75" s="91"/>
      <c r="H75" s="91"/>
    </row>
    <row r="76" spans="1:8" ht="12" customHeight="1" x14ac:dyDescent="0.2">
      <c r="A76" s="21"/>
      <c r="B76" s="21"/>
      <c r="C76" s="21"/>
      <c r="D76" s="21"/>
      <c r="E76" s="21"/>
      <c r="F76" s="84"/>
      <c r="G76" s="91"/>
      <c r="H76" s="91"/>
    </row>
    <row r="77" spans="1:8" ht="12" customHeight="1" x14ac:dyDescent="0.2">
      <c r="A77" s="21"/>
      <c r="B77" s="21"/>
      <c r="C77" s="21"/>
      <c r="D77" s="21"/>
      <c r="E77" s="21"/>
      <c r="F77" s="84"/>
      <c r="G77" s="91"/>
      <c r="H77" s="91"/>
    </row>
    <row r="78" spans="1:8" ht="12" customHeight="1" x14ac:dyDescent="0.2">
      <c r="A78" s="21"/>
      <c r="B78" s="21"/>
      <c r="C78" s="21"/>
      <c r="D78" s="21"/>
      <c r="E78" s="21"/>
      <c r="F78" s="84"/>
      <c r="G78" s="91"/>
      <c r="H78" s="91"/>
    </row>
    <row r="79" spans="1:8" ht="12" customHeight="1" x14ac:dyDescent="0.2">
      <c r="A79" s="21"/>
      <c r="B79" s="21"/>
      <c r="C79" s="21"/>
      <c r="D79" s="21"/>
      <c r="E79" s="21"/>
      <c r="F79" s="84"/>
      <c r="G79" s="91"/>
      <c r="H79" s="91"/>
    </row>
    <row r="80" spans="1:8" ht="12" customHeight="1" x14ac:dyDescent="0.2">
      <c r="A80" s="21"/>
      <c r="B80" s="21"/>
      <c r="C80" s="21"/>
      <c r="D80" s="21"/>
      <c r="E80" s="21"/>
      <c r="F80" s="84"/>
      <c r="G80" s="91"/>
      <c r="H80" s="91"/>
    </row>
    <row r="81" spans="1:8" ht="12" customHeight="1" x14ac:dyDescent="0.2">
      <c r="A81" s="21"/>
      <c r="B81" s="21"/>
      <c r="C81" s="21"/>
      <c r="D81" s="21"/>
      <c r="E81" s="21"/>
      <c r="F81" s="84"/>
      <c r="G81" s="25"/>
      <c r="H81" s="91"/>
    </row>
    <row r="82" spans="1:8" ht="12" customHeight="1" x14ac:dyDescent="0.2">
      <c r="A82" s="21"/>
      <c r="B82" s="21"/>
      <c r="C82" s="21"/>
      <c r="D82" s="21"/>
      <c r="E82" s="21"/>
      <c r="F82" s="84"/>
      <c r="G82" s="25"/>
      <c r="H82" s="91"/>
    </row>
    <row r="83" spans="1:8" ht="12" customHeight="1" x14ac:dyDescent="0.2">
      <c r="A83" s="21"/>
      <c r="B83" s="21"/>
      <c r="C83" s="21"/>
      <c r="D83" s="21"/>
      <c r="E83" s="21"/>
      <c r="F83" s="84"/>
      <c r="G83" s="25"/>
      <c r="H83" s="91"/>
    </row>
    <row r="84" spans="1:8" ht="12" customHeight="1" x14ac:dyDescent="0.2">
      <c r="A84" s="21"/>
      <c r="B84" s="21"/>
      <c r="C84" s="21"/>
      <c r="D84" s="21"/>
      <c r="E84" s="21"/>
      <c r="F84" s="84"/>
      <c r="G84" s="25"/>
      <c r="H84" s="91"/>
    </row>
    <row r="85" spans="1:8" ht="12" customHeight="1" x14ac:dyDescent="0.2">
      <c r="A85" s="21"/>
      <c r="B85" s="21"/>
      <c r="C85" s="21"/>
      <c r="D85" s="21"/>
      <c r="E85" s="21"/>
      <c r="F85" s="84"/>
      <c r="G85" s="25"/>
      <c r="H85" s="91"/>
    </row>
    <row r="86" spans="1:8" ht="12" customHeight="1" x14ac:dyDescent="0.2">
      <c r="A86" s="21"/>
      <c r="B86" s="21"/>
      <c r="C86" s="21"/>
      <c r="D86" s="21"/>
      <c r="E86" s="21"/>
      <c r="F86" s="84"/>
      <c r="G86" s="25"/>
      <c r="H86" s="91"/>
    </row>
    <row r="87" spans="1:8" ht="12" customHeight="1" x14ac:dyDescent="0.2">
      <c r="A87" s="21"/>
      <c r="B87" s="21"/>
      <c r="C87" s="21"/>
      <c r="D87" s="21"/>
      <c r="E87" s="21"/>
      <c r="F87" s="84"/>
      <c r="G87" s="25"/>
      <c r="H87" s="91"/>
    </row>
    <row r="88" spans="1:8" ht="12" customHeight="1" x14ac:dyDescent="0.2">
      <c r="A88" s="21"/>
      <c r="B88" s="21"/>
      <c r="C88" s="21"/>
      <c r="D88" s="21"/>
      <c r="E88" s="21"/>
      <c r="F88" s="84"/>
      <c r="G88" s="25"/>
      <c r="H88" s="91"/>
    </row>
    <row r="89" spans="1:8" ht="12" customHeight="1" x14ac:dyDescent="0.2">
      <c r="A89" s="21"/>
      <c r="B89" s="21"/>
      <c r="C89" s="21"/>
      <c r="D89" s="21"/>
      <c r="E89" s="21"/>
      <c r="F89" s="84"/>
      <c r="G89" s="25"/>
      <c r="H89" s="91"/>
    </row>
    <row r="90" spans="1:8" ht="12" customHeight="1" x14ac:dyDescent="0.2">
      <c r="A90" s="21"/>
      <c r="B90" s="21"/>
      <c r="C90" s="21"/>
      <c r="D90" s="21"/>
      <c r="E90" s="21"/>
      <c r="F90" s="84"/>
      <c r="G90" s="25"/>
      <c r="H90" s="91"/>
    </row>
    <row r="91" spans="1:8" ht="12" customHeight="1" x14ac:dyDescent="0.2">
      <c r="A91" s="21"/>
      <c r="B91" s="21"/>
      <c r="C91" s="21"/>
      <c r="D91" s="21"/>
      <c r="E91" s="21"/>
      <c r="F91" s="84"/>
      <c r="G91" s="25"/>
      <c r="H91" s="91"/>
    </row>
    <row r="92" spans="1:8" ht="12" customHeight="1" x14ac:dyDescent="0.2">
      <c r="A92" s="21"/>
      <c r="B92" s="21"/>
      <c r="C92" s="21"/>
      <c r="D92" s="21"/>
      <c r="E92" s="21"/>
      <c r="F92" s="84"/>
      <c r="G92" s="25"/>
      <c r="H92" s="91"/>
    </row>
    <row r="93" spans="1:8" ht="12" customHeight="1" x14ac:dyDescent="0.2">
      <c r="A93" s="21"/>
      <c r="B93" s="21"/>
      <c r="C93" s="21"/>
      <c r="D93" s="21"/>
      <c r="E93" s="21"/>
      <c r="F93" s="84"/>
      <c r="G93" s="25"/>
      <c r="H93" s="91"/>
    </row>
    <row r="94" spans="1:8" ht="12" customHeight="1" x14ac:dyDescent="0.2">
      <c r="A94" s="21"/>
      <c r="B94" s="21"/>
      <c r="C94" s="21"/>
      <c r="D94" s="21"/>
      <c r="E94" s="21"/>
      <c r="F94" s="84"/>
      <c r="G94" s="25"/>
      <c r="H94" s="91"/>
    </row>
    <row r="95" spans="1:8" ht="12" customHeight="1" x14ac:dyDescent="0.2">
      <c r="A95" s="21"/>
      <c r="B95" s="21"/>
      <c r="C95" s="21"/>
      <c r="D95" s="21"/>
      <c r="E95" s="21"/>
      <c r="F95" s="84"/>
      <c r="G95" s="25"/>
      <c r="H95" s="91"/>
    </row>
    <row r="96" spans="1:8" ht="12" customHeight="1" x14ac:dyDescent="0.2">
      <c r="A96" s="21"/>
      <c r="B96" s="21"/>
      <c r="C96" s="21"/>
      <c r="D96" s="21"/>
      <c r="E96" s="21"/>
      <c r="F96" s="84"/>
      <c r="G96" s="25"/>
      <c r="H96" s="91"/>
    </row>
    <row r="97" spans="1:8" ht="12" customHeight="1" x14ac:dyDescent="0.2">
      <c r="A97" s="21"/>
      <c r="B97" s="21"/>
      <c r="C97" s="21"/>
      <c r="D97" s="21"/>
      <c r="E97" s="21"/>
      <c r="F97" s="84"/>
      <c r="G97" s="25"/>
      <c r="H97" s="91"/>
    </row>
    <row r="98" spans="1:8" ht="12" customHeight="1" x14ac:dyDescent="0.2">
      <c r="A98" s="21"/>
      <c r="B98" s="21"/>
      <c r="C98" s="21"/>
      <c r="D98" s="21"/>
      <c r="E98" s="21"/>
      <c r="F98" s="84"/>
      <c r="G98" s="25"/>
      <c r="H98" s="91"/>
    </row>
    <row r="99" spans="1:8" ht="12" customHeight="1" x14ac:dyDescent="0.2">
      <c r="A99" s="21"/>
      <c r="B99" s="21"/>
      <c r="C99" s="21"/>
      <c r="D99" s="21"/>
      <c r="E99" s="21"/>
      <c r="F99" s="84"/>
      <c r="G99" s="25"/>
      <c r="H99" s="91"/>
    </row>
    <row r="100" spans="1:8" ht="12" customHeight="1" x14ac:dyDescent="0.2">
      <c r="A100" s="21"/>
      <c r="B100" s="21"/>
      <c r="C100" s="21"/>
      <c r="D100" s="21"/>
      <c r="E100" s="21"/>
      <c r="F100" s="84"/>
      <c r="G100" s="25"/>
      <c r="H100" s="91"/>
    </row>
    <row r="101" spans="1:8" ht="12" customHeight="1" x14ac:dyDescent="0.2">
      <c r="A101" s="21"/>
      <c r="B101" s="21"/>
      <c r="C101" s="21"/>
      <c r="D101" s="21"/>
      <c r="E101" s="21"/>
      <c r="F101" s="84"/>
      <c r="G101" s="25"/>
      <c r="H101" s="91"/>
    </row>
    <row r="102" spans="1:8" ht="12" customHeight="1" x14ac:dyDescent="0.2">
      <c r="A102" s="21"/>
      <c r="B102" s="21"/>
      <c r="C102" s="21"/>
      <c r="D102" s="21"/>
      <c r="E102" s="21"/>
      <c r="F102" s="84"/>
      <c r="G102" s="25"/>
      <c r="H102" s="91"/>
    </row>
    <row r="103" spans="1:8" ht="12" customHeight="1" x14ac:dyDescent="0.2">
      <c r="A103" s="21"/>
      <c r="B103" s="21"/>
      <c r="C103" s="21"/>
      <c r="D103" s="21"/>
      <c r="E103" s="21"/>
      <c r="F103" s="84"/>
      <c r="G103" s="25"/>
      <c r="H103" s="91"/>
    </row>
    <row r="104" spans="1:8" ht="12" customHeight="1" x14ac:dyDescent="0.2">
      <c r="A104" s="21"/>
      <c r="B104" s="21"/>
      <c r="C104" s="21"/>
      <c r="D104" s="21"/>
      <c r="E104" s="21"/>
      <c r="F104" s="84"/>
      <c r="G104" s="25"/>
      <c r="H104" s="91"/>
    </row>
    <row r="105" spans="1:8" ht="12" customHeight="1" x14ac:dyDescent="0.2">
      <c r="A105" s="21"/>
      <c r="B105" s="21"/>
      <c r="C105" s="21"/>
      <c r="D105" s="21"/>
      <c r="E105" s="21"/>
      <c r="F105" s="84"/>
      <c r="G105" s="25"/>
      <c r="H105" s="91"/>
    </row>
    <row r="106" spans="1:8" ht="12" customHeight="1" x14ac:dyDescent="0.2">
      <c r="A106" s="21"/>
      <c r="B106" s="21"/>
      <c r="C106" s="21"/>
      <c r="D106" s="21"/>
      <c r="E106" s="21"/>
      <c r="F106" s="84"/>
      <c r="G106" s="25"/>
      <c r="H106" s="91"/>
    </row>
    <row r="107" spans="1:8" ht="12" customHeight="1" x14ac:dyDescent="0.2">
      <c r="A107" s="21"/>
      <c r="B107" s="21"/>
      <c r="C107" s="21"/>
      <c r="D107" s="21"/>
      <c r="E107" s="21"/>
      <c r="F107" s="84"/>
      <c r="G107" s="25"/>
      <c r="H107" s="25"/>
    </row>
    <row r="108" spans="1:8" ht="12" customHeight="1" x14ac:dyDescent="0.2">
      <c r="A108" s="21"/>
      <c r="B108" s="21"/>
      <c r="C108" s="21"/>
      <c r="D108" s="21"/>
      <c r="E108" s="21"/>
      <c r="F108" s="84"/>
      <c r="G108" s="25"/>
      <c r="H108" s="25"/>
    </row>
  </sheetData>
  <phoneticPr fontId="0" type="noConversion"/>
  <pageMargins left="0.59055118110236227" right="0.39370078740157483" top="0.98425196850393704" bottom="0.78740157480314965" header="0.39370078740157483" footer="0.39370078740157483"/>
  <pageSetup paperSize="9" scale="75" firstPageNumber="69" orientation="portrait" r:id="rId1"/>
  <headerFooter scaleWithDoc="0" alignWithMargins="0">
    <oddFooter>&amp;L&amp;10Contract
Part C2: Pricing Data&amp;R&amp;10C2.2
Bills of Quantities</oddFooter>
  </headerFooter>
  <rowBreaks count="1" manualBreakCount="1">
    <brk id="130" max="65535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58"/>
  <sheetViews>
    <sheetView view="pageBreakPreview" topLeftCell="A46" zoomScaleNormal="100" zoomScaleSheetLayoutView="100" zoomScalePageLayoutView="75" workbookViewId="0">
      <selection sqref="A1:H58"/>
    </sheetView>
  </sheetViews>
  <sheetFormatPr defaultColWidth="11.109375" defaultRowHeight="12" customHeight="1" x14ac:dyDescent="0.2"/>
  <cols>
    <col min="1" max="1" width="7.77734375" style="1" customWidth="1"/>
    <col min="2" max="3" width="3.77734375" style="1" customWidth="1"/>
    <col min="4" max="4" width="28.77734375" style="1" customWidth="1"/>
    <col min="5" max="5" width="6.77734375" style="1" customWidth="1"/>
    <col min="6" max="6" width="6.6640625" style="7" customWidth="1"/>
    <col min="7" max="7" width="15.6640625" style="5" customWidth="1"/>
    <col min="8" max="8" width="15.77734375" style="5" customWidth="1"/>
    <col min="9" max="16384" width="11.109375" style="2"/>
  </cols>
  <sheetData>
    <row r="1" spans="1:8" ht="12" customHeight="1" x14ac:dyDescent="0.2">
      <c r="A1" s="22" t="s">
        <v>628</v>
      </c>
      <c r="B1" s="22"/>
      <c r="C1" s="22"/>
      <c r="D1" s="21"/>
      <c r="E1" s="23"/>
      <c r="F1" s="84"/>
      <c r="G1" s="25"/>
      <c r="H1" s="26" t="s">
        <v>186</v>
      </c>
    </row>
    <row r="2" spans="1:8" ht="12" customHeight="1" x14ac:dyDescent="0.2">
      <c r="A2" s="21"/>
      <c r="B2" s="21"/>
      <c r="C2" s="21"/>
      <c r="D2" s="21"/>
      <c r="E2" s="23"/>
      <c r="F2" s="84"/>
      <c r="G2" s="91"/>
      <c r="H2" s="25"/>
    </row>
    <row r="3" spans="1:8" ht="12" customHeight="1" x14ac:dyDescent="0.2">
      <c r="A3" s="33"/>
      <c r="B3" s="34"/>
      <c r="C3" s="35"/>
      <c r="D3" s="36"/>
      <c r="E3" s="33"/>
      <c r="F3" s="37"/>
      <c r="G3" s="37"/>
      <c r="H3" s="343"/>
    </row>
    <row r="4" spans="1:8" ht="12" customHeight="1" x14ac:dyDescent="0.2">
      <c r="A4" s="38" t="s">
        <v>30</v>
      </c>
      <c r="B4" s="39" t="s">
        <v>31</v>
      </c>
      <c r="C4" s="40"/>
      <c r="D4" s="98"/>
      <c r="E4" s="38" t="s">
        <v>32</v>
      </c>
      <c r="F4" s="43" t="s">
        <v>316</v>
      </c>
      <c r="G4" s="43" t="s">
        <v>605</v>
      </c>
      <c r="H4" s="344" t="s">
        <v>605</v>
      </c>
    </row>
    <row r="5" spans="1:8" ht="12" customHeight="1" x14ac:dyDescent="0.2">
      <c r="A5" s="38" t="s">
        <v>36</v>
      </c>
      <c r="B5" s="44"/>
      <c r="C5" s="45"/>
      <c r="D5" s="46"/>
      <c r="E5" s="47"/>
      <c r="F5" s="49"/>
      <c r="G5" s="344" t="s">
        <v>34</v>
      </c>
      <c r="H5" s="344" t="s">
        <v>35</v>
      </c>
    </row>
    <row r="6" spans="1:8" ht="12" customHeight="1" x14ac:dyDescent="0.2">
      <c r="A6" s="50"/>
      <c r="B6" s="51"/>
      <c r="C6" s="29"/>
      <c r="D6" s="52"/>
      <c r="E6" s="50"/>
      <c r="F6" s="54"/>
      <c r="G6" s="104"/>
      <c r="H6" s="345"/>
    </row>
    <row r="7" spans="1:8" ht="12" customHeight="1" x14ac:dyDescent="0.2">
      <c r="A7" s="55"/>
      <c r="B7" s="56"/>
      <c r="C7" s="57"/>
      <c r="D7" s="58"/>
      <c r="E7" s="33"/>
      <c r="F7" s="37"/>
      <c r="G7" s="59"/>
      <c r="H7" s="346"/>
    </row>
    <row r="8" spans="1:8" ht="12" customHeight="1" x14ac:dyDescent="0.2">
      <c r="A8" s="47"/>
      <c r="B8" s="62" t="s">
        <v>187</v>
      </c>
      <c r="C8" s="21"/>
      <c r="D8" s="63"/>
      <c r="E8" s="47"/>
      <c r="F8" s="49"/>
      <c r="G8" s="72"/>
      <c r="H8" s="307"/>
    </row>
    <row r="9" spans="1:8" ht="12" customHeight="1" x14ac:dyDescent="0.2">
      <c r="A9" s="47"/>
      <c r="B9" s="62" t="s">
        <v>188</v>
      </c>
      <c r="C9" s="21"/>
      <c r="D9" s="63"/>
      <c r="E9" s="47"/>
      <c r="F9" s="49"/>
      <c r="G9" s="72"/>
      <c r="H9" s="307"/>
    </row>
    <row r="10" spans="1:8" ht="12" customHeight="1" x14ac:dyDescent="0.2">
      <c r="A10" s="38" t="s">
        <v>189</v>
      </c>
      <c r="B10" s="66" t="s">
        <v>191</v>
      </c>
      <c r="C10" s="22"/>
      <c r="D10" s="140"/>
      <c r="E10" s="47"/>
      <c r="F10" s="111"/>
      <c r="G10" s="123"/>
      <c r="H10" s="307"/>
    </row>
    <row r="11" spans="1:8" ht="12" customHeight="1" x14ac:dyDescent="0.2">
      <c r="A11" s="47"/>
      <c r="B11" s="64"/>
      <c r="C11" s="21"/>
      <c r="D11" s="63"/>
      <c r="E11" s="47"/>
      <c r="F11" s="111"/>
      <c r="G11" s="123"/>
      <c r="H11" s="307"/>
    </row>
    <row r="12" spans="1:8" ht="12" customHeight="1" x14ac:dyDescent="0.2">
      <c r="A12" s="47"/>
      <c r="B12" s="64" t="s">
        <v>41</v>
      </c>
      <c r="C12" s="21" t="s">
        <v>190</v>
      </c>
      <c r="D12" s="63"/>
      <c r="E12" s="47"/>
      <c r="F12" s="111"/>
      <c r="G12" s="123"/>
      <c r="H12" s="307"/>
    </row>
    <row r="13" spans="1:8" ht="12" customHeight="1" x14ac:dyDescent="0.2">
      <c r="A13" s="47"/>
      <c r="B13" s="64"/>
      <c r="C13" s="21"/>
      <c r="D13" s="63"/>
      <c r="E13" s="47"/>
      <c r="F13" s="111"/>
      <c r="G13" s="123"/>
      <c r="H13" s="307"/>
    </row>
    <row r="14" spans="1:8" ht="12" customHeight="1" x14ac:dyDescent="0.2">
      <c r="A14" s="47"/>
      <c r="B14" s="64"/>
      <c r="C14" s="21" t="s">
        <v>125</v>
      </c>
      <c r="D14" s="178" t="s">
        <v>192</v>
      </c>
      <c r="E14" s="47" t="s">
        <v>209</v>
      </c>
      <c r="F14" s="111">
        <v>8</v>
      </c>
      <c r="G14" s="123"/>
      <c r="H14" s="351"/>
    </row>
    <row r="15" spans="1:8" ht="12" customHeight="1" x14ac:dyDescent="0.2">
      <c r="A15" s="47"/>
      <c r="B15" s="64"/>
      <c r="C15" s="21"/>
      <c r="D15" s="63"/>
      <c r="E15" s="47"/>
      <c r="F15" s="111"/>
      <c r="G15" s="123"/>
      <c r="H15" s="307"/>
    </row>
    <row r="16" spans="1:8" ht="12" customHeight="1" x14ac:dyDescent="0.2">
      <c r="A16" s="47"/>
      <c r="B16" s="64"/>
      <c r="C16" s="21" t="s">
        <v>126</v>
      </c>
      <c r="D16" s="63" t="s">
        <v>193</v>
      </c>
      <c r="E16" s="47" t="s">
        <v>209</v>
      </c>
      <c r="F16" s="111">
        <v>8</v>
      </c>
      <c r="G16" s="123"/>
      <c r="H16" s="351"/>
    </row>
    <row r="17" spans="1:8" ht="12" customHeight="1" x14ac:dyDescent="0.2">
      <c r="A17" s="47"/>
      <c r="B17" s="64"/>
      <c r="C17" s="21"/>
      <c r="D17" s="63"/>
      <c r="E17" s="47"/>
      <c r="F17" s="111"/>
      <c r="G17" s="123"/>
      <c r="H17" s="307"/>
    </row>
    <row r="18" spans="1:8" ht="12" customHeight="1" x14ac:dyDescent="0.2">
      <c r="A18" s="47"/>
      <c r="B18" s="64"/>
      <c r="C18" s="21" t="s">
        <v>127</v>
      </c>
      <c r="D18" s="63" t="s">
        <v>194</v>
      </c>
      <c r="E18" s="47" t="s">
        <v>209</v>
      </c>
      <c r="F18" s="111">
        <v>8</v>
      </c>
      <c r="G18" s="123"/>
      <c r="H18" s="351"/>
    </row>
    <row r="19" spans="1:8" ht="12" customHeight="1" x14ac:dyDescent="0.2">
      <c r="A19" s="47"/>
      <c r="B19" s="64"/>
      <c r="C19" s="21"/>
      <c r="D19" s="63"/>
      <c r="E19" s="47"/>
      <c r="F19" s="111"/>
      <c r="G19" s="123"/>
      <c r="H19" s="307"/>
    </row>
    <row r="20" spans="1:8" ht="12" customHeight="1" x14ac:dyDescent="0.2">
      <c r="A20" s="38"/>
      <c r="B20" s="66"/>
      <c r="C20" s="21" t="s">
        <v>185</v>
      </c>
      <c r="D20" s="63" t="s">
        <v>195</v>
      </c>
      <c r="E20" s="47" t="s">
        <v>209</v>
      </c>
      <c r="F20" s="111">
        <v>8</v>
      </c>
      <c r="G20" s="123"/>
      <c r="H20" s="351"/>
    </row>
    <row r="21" spans="1:8" ht="12" customHeight="1" x14ac:dyDescent="0.2">
      <c r="A21" s="47"/>
      <c r="B21" s="66"/>
      <c r="C21" s="21"/>
      <c r="D21" s="63"/>
      <c r="E21" s="47"/>
      <c r="F21" s="111"/>
      <c r="G21" s="123"/>
      <c r="H21" s="307"/>
    </row>
    <row r="22" spans="1:8" ht="12" customHeight="1" x14ac:dyDescent="0.2">
      <c r="A22" s="47"/>
      <c r="B22" s="64" t="s">
        <v>44</v>
      </c>
      <c r="C22" s="21" t="s">
        <v>233</v>
      </c>
      <c r="D22" s="63"/>
      <c r="E22" s="47"/>
      <c r="F22" s="111"/>
      <c r="G22" s="123"/>
      <c r="H22" s="307"/>
    </row>
    <row r="23" spans="1:8" ht="12" customHeight="1" x14ac:dyDescent="0.2">
      <c r="A23" s="211"/>
      <c r="B23" s="66"/>
      <c r="C23" s="22"/>
      <c r="D23" s="67"/>
      <c r="E23" s="47"/>
      <c r="F23" s="111"/>
      <c r="G23" s="123"/>
      <c r="H23" s="307"/>
    </row>
    <row r="24" spans="1:8" ht="12" customHeight="1" x14ac:dyDescent="0.2">
      <c r="A24" s="47"/>
      <c r="B24" s="66"/>
      <c r="C24" s="21" t="s">
        <v>125</v>
      </c>
      <c r="D24" s="63" t="s">
        <v>192</v>
      </c>
      <c r="E24" s="47" t="s">
        <v>209</v>
      </c>
      <c r="F24" s="111">
        <v>8</v>
      </c>
      <c r="G24" s="123"/>
      <c r="H24" s="351"/>
    </row>
    <row r="25" spans="1:8" ht="12" customHeight="1" x14ac:dyDescent="0.2">
      <c r="A25" s="47"/>
      <c r="B25" s="66"/>
      <c r="C25" s="21"/>
      <c r="D25" s="67"/>
      <c r="E25" s="47"/>
      <c r="F25" s="111"/>
      <c r="G25" s="123"/>
      <c r="H25" s="307"/>
    </row>
    <row r="26" spans="1:8" ht="12" customHeight="1" x14ac:dyDescent="0.2">
      <c r="A26" s="47"/>
      <c r="B26" s="66"/>
      <c r="C26" s="21" t="s">
        <v>126</v>
      </c>
      <c r="D26" s="63" t="s">
        <v>193</v>
      </c>
      <c r="E26" s="47" t="s">
        <v>209</v>
      </c>
      <c r="F26" s="111">
        <v>8</v>
      </c>
      <c r="G26" s="123"/>
      <c r="H26" s="351"/>
    </row>
    <row r="27" spans="1:8" ht="12" customHeight="1" x14ac:dyDescent="0.2">
      <c r="A27" s="211"/>
      <c r="B27" s="66"/>
      <c r="C27" s="22"/>
      <c r="D27" s="67"/>
      <c r="E27" s="47"/>
      <c r="F27" s="111"/>
      <c r="G27" s="123"/>
      <c r="H27" s="307"/>
    </row>
    <row r="28" spans="1:8" ht="12" customHeight="1" x14ac:dyDescent="0.2">
      <c r="A28" s="47"/>
      <c r="B28" s="64"/>
      <c r="C28" s="21" t="s">
        <v>127</v>
      </c>
      <c r="D28" s="63" t="s">
        <v>194</v>
      </c>
      <c r="E28" s="47" t="s">
        <v>209</v>
      </c>
      <c r="F28" s="111">
        <v>8</v>
      </c>
      <c r="G28" s="123"/>
      <c r="H28" s="351"/>
    </row>
    <row r="29" spans="1:8" ht="12" customHeight="1" x14ac:dyDescent="0.2">
      <c r="A29" s="47"/>
      <c r="B29" s="64"/>
      <c r="C29" s="21"/>
      <c r="D29" s="63"/>
      <c r="E29" s="47"/>
      <c r="F29" s="111"/>
      <c r="G29" s="123"/>
      <c r="H29" s="307"/>
    </row>
    <row r="30" spans="1:8" ht="12" customHeight="1" x14ac:dyDescent="0.2">
      <c r="A30" s="47"/>
      <c r="B30" s="64"/>
      <c r="C30" s="21" t="s">
        <v>185</v>
      </c>
      <c r="D30" s="63" t="s">
        <v>195</v>
      </c>
      <c r="E30" s="47" t="s">
        <v>209</v>
      </c>
      <c r="F30" s="111">
        <v>8</v>
      </c>
      <c r="G30" s="123"/>
      <c r="H30" s="351"/>
    </row>
    <row r="31" spans="1:8" ht="12" customHeight="1" x14ac:dyDescent="0.2">
      <c r="A31" s="47"/>
      <c r="B31" s="64"/>
      <c r="C31" s="21"/>
      <c r="D31" s="63"/>
      <c r="E31" s="47"/>
      <c r="F31" s="111"/>
      <c r="G31" s="123"/>
      <c r="H31" s="307"/>
    </row>
    <row r="32" spans="1:8" ht="12" customHeight="1" x14ac:dyDescent="0.2">
      <c r="A32" s="38" t="s">
        <v>196</v>
      </c>
      <c r="B32" s="66" t="s">
        <v>197</v>
      </c>
      <c r="C32" s="22"/>
      <c r="D32" s="67"/>
      <c r="E32" s="47"/>
      <c r="F32" s="111"/>
      <c r="G32" s="123"/>
      <c r="H32" s="307"/>
    </row>
    <row r="33" spans="1:8" ht="12" customHeight="1" x14ac:dyDescent="0.2">
      <c r="A33" s="47"/>
      <c r="B33" s="64"/>
      <c r="C33" s="21"/>
      <c r="D33" s="140"/>
      <c r="E33" s="47"/>
      <c r="F33" s="111"/>
      <c r="G33" s="123"/>
      <c r="H33" s="307"/>
    </row>
    <row r="34" spans="1:8" ht="12" customHeight="1" x14ac:dyDescent="0.2">
      <c r="A34" s="47"/>
      <c r="B34" s="64" t="s">
        <v>41</v>
      </c>
      <c r="C34" s="21" t="s">
        <v>198</v>
      </c>
      <c r="D34" s="63"/>
      <c r="E34" s="47"/>
      <c r="F34" s="111"/>
      <c r="G34" s="123"/>
      <c r="H34" s="307"/>
    </row>
    <row r="35" spans="1:8" ht="12" customHeight="1" x14ac:dyDescent="0.2">
      <c r="A35" s="47"/>
      <c r="B35" s="64"/>
      <c r="C35" s="21"/>
      <c r="D35" s="63"/>
      <c r="E35" s="47"/>
      <c r="F35" s="111"/>
      <c r="G35" s="123"/>
      <c r="H35" s="307"/>
    </row>
    <row r="36" spans="1:8" ht="12" customHeight="1" x14ac:dyDescent="0.2">
      <c r="A36" s="47"/>
      <c r="B36" s="64"/>
      <c r="C36" s="21" t="s">
        <v>125</v>
      </c>
      <c r="D36" s="63" t="s">
        <v>199</v>
      </c>
      <c r="E36" s="47" t="s">
        <v>209</v>
      </c>
      <c r="F36" s="111">
        <v>8</v>
      </c>
      <c r="G36" s="123"/>
      <c r="H36" s="351"/>
    </row>
    <row r="37" spans="1:8" ht="12" customHeight="1" x14ac:dyDescent="0.2">
      <c r="A37" s="47"/>
      <c r="B37" s="64"/>
      <c r="C37" s="21"/>
      <c r="D37" s="63"/>
      <c r="E37" s="47"/>
      <c r="F37" s="111"/>
      <c r="G37" s="123"/>
      <c r="H37" s="307"/>
    </row>
    <row r="38" spans="1:8" ht="12" customHeight="1" x14ac:dyDescent="0.2">
      <c r="A38" s="47"/>
      <c r="B38" s="64" t="s">
        <v>44</v>
      </c>
      <c r="C38" s="21" t="s">
        <v>200</v>
      </c>
      <c r="D38" s="63"/>
      <c r="E38" s="47" t="s">
        <v>209</v>
      </c>
      <c r="F38" s="111">
        <v>8</v>
      </c>
      <c r="G38" s="123"/>
      <c r="H38" s="351"/>
    </row>
    <row r="39" spans="1:8" ht="12" customHeight="1" x14ac:dyDescent="0.2">
      <c r="A39" s="47"/>
      <c r="B39" s="64"/>
      <c r="C39" s="21"/>
      <c r="D39" s="63"/>
      <c r="E39" s="47"/>
      <c r="F39" s="111"/>
      <c r="G39" s="123"/>
      <c r="H39" s="307"/>
    </row>
    <row r="40" spans="1:8" ht="12" customHeight="1" x14ac:dyDescent="0.2">
      <c r="A40" s="47"/>
      <c r="B40" s="64" t="s">
        <v>46</v>
      </c>
      <c r="C40" s="21" t="s">
        <v>201</v>
      </c>
      <c r="D40" s="63"/>
      <c r="E40" s="47" t="s">
        <v>209</v>
      </c>
      <c r="F40" s="111">
        <v>8</v>
      </c>
      <c r="G40" s="123"/>
      <c r="H40" s="351"/>
    </row>
    <row r="41" spans="1:8" ht="12" customHeight="1" x14ac:dyDescent="0.2">
      <c r="A41" s="47"/>
      <c r="B41" s="64"/>
      <c r="C41" s="21"/>
      <c r="D41" s="63"/>
      <c r="E41" s="47"/>
      <c r="F41" s="111"/>
      <c r="G41" s="123"/>
      <c r="H41" s="307"/>
    </row>
    <row r="42" spans="1:8" ht="12" customHeight="1" x14ac:dyDescent="0.2">
      <c r="A42" s="211"/>
      <c r="B42" s="64" t="s">
        <v>81</v>
      </c>
      <c r="C42" s="21" t="s">
        <v>218</v>
      </c>
      <c r="D42" s="63"/>
      <c r="E42" s="47"/>
      <c r="F42" s="111"/>
      <c r="G42" s="123"/>
      <c r="H42" s="307"/>
    </row>
    <row r="43" spans="1:8" ht="12" customHeight="1" x14ac:dyDescent="0.2">
      <c r="A43" s="211"/>
      <c r="B43" s="64"/>
      <c r="C43" s="21"/>
      <c r="D43" s="63"/>
      <c r="E43" s="47"/>
      <c r="F43" s="111"/>
      <c r="G43" s="123"/>
      <c r="H43" s="307"/>
    </row>
    <row r="44" spans="1:8" ht="12" customHeight="1" x14ac:dyDescent="0.2">
      <c r="A44" s="211"/>
      <c r="B44" s="64"/>
      <c r="C44" s="21" t="s">
        <v>125</v>
      </c>
      <c r="D44" s="63" t="s">
        <v>202</v>
      </c>
      <c r="E44" s="47" t="s">
        <v>209</v>
      </c>
      <c r="F44" s="111">
        <v>8</v>
      </c>
      <c r="G44" s="123"/>
      <c r="H44" s="351"/>
    </row>
    <row r="45" spans="1:8" ht="12" customHeight="1" x14ac:dyDescent="0.2">
      <c r="A45" s="211"/>
      <c r="B45" s="64"/>
      <c r="C45" s="21"/>
      <c r="D45" s="63"/>
      <c r="E45" s="47"/>
      <c r="F45" s="111"/>
      <c r="G45" s="123"/>
      <c r="H45" s="307"/>
    </row>
    <row r="46" spans="1:8" ht="12" customHeight="1" x14ac:dyDescent="0.2">
      <c r="A46" s="211"/>
      <c r="B46" s="64" t="s">
        <v>82</v>
      </c>
      <c r="C46" s="21" t="s">
        <v>203</v>
      </c>
      <c r="D46" s="63"/>
      <c r="E46" s="47"/>
      <c r="F46" s="111"/>
      <c r="G46" s="123"/>
      <c r="H46" s="307"/>
    </row>
    <row r="47" spans="1:8" ht="12" customHeight="1" x14ac:dyDescent="0.2">
      <c r="A47" s="211"/>
      <c r="B47" s="66"/>
      <c r="C47" s="21"/>
      <c r="D47" s="63"/>
      <c r="E47" s="47"/>
      <c r="F47" s="111"/>
      <c r="G47" s="123"/>
      <c r="H47" s="307"/>
    </row>
    <row r="48" spans="1:8" ht="12" customHeight="1" x14ac:dyDescent="0.2">
      <c r="A48" s="47"/>
      <c r="B48" s="21" t="s">
        <v>58</v>
      </c>
      <c r="C48" s="21" t="s">
        <v>204</v>
      </c>
      <c r="D48" s="21"/>
      <c r="E48" s="47" t="s">
        <v>209</v>
      </c>
      <c r="F48" s="111">
        <v>8</v>
      </c>
      <c r="G48" s="123"/>
      <c r="H48" s="351"/>
    </row>
    <row r="49" spans="1:9" ht="12" customHeight="1" x14ac:dyDescent="0.2">
      <c r="A49" s="47"/>
      <c r="B49" s="21"/>
      <c r="C49" s="21" t="s">
        <v>205</v>
      </c>
      <c r="D49" s="21"/>
      <c r="E49" s="47"/>
      <c r="F49" s="111"/>
      <c r="G49" s="123"/>
      <c r="H49" s="307"/>
    </row>
    <row r="50" spans="1:9" ht="12" customHeight="1" x14ac:dyDescent="0.2">
      <c r="A50" s="47"/>
      <c r="B50" s="21"/>
      <c r="C50" s="21"/>
      <c r="D50" s="21"/>
      <c r="E50" s="47"/>
      <c r="F50" s="111"/>
      <c r="G50" s="123"/>
      <c r="H50" s="307"/>
    </row>
    <row r="51" spans="1:9" ht="12" customHeight="1" x14ac:dyDescent="0.2">
      <c r="A51" s="47"/>
      <c r="B51" s="21" t="s">
        <v>125</v>
      </c>
      <c r="C51" s="21" t="s">
        <v>206</v>
      </c>
      <c r="D51" s="21"/>
      <c r="E51" s="47" t="s">
        <v>209</v>
      </c>
      <c r="F51" s="111">
        <v>8</v>
      </c>
      <c r="G51" s="123"/>
      <c r="H51" s="351"/>
    </row>
    <row r="52" spans="1:9" ht="12" customHeight="1" x14ac:dyDescent="0.2">
      <c r="A52" s="47"/>
      <c r="B52" s="21"/>
      <c r="C52" s="21"/>
      <c r="D52" s="21"/>
      <c r="E52" s="47"/>
      <c r="F52" s="111"/>
      <c r="G52" s="123"/>
      <c r="H52" s="307"/>
    </row>
    <row r="53" spans="1:9" ht="12" customHeight="1" x14ac:dyDescent="0.2">
      <c r="A53" s="47"/>
      <c r="B53" s="21" t="s">
        <v>207</v>
      </c>
      <c r="C53" s="21" t="s">
        <v>208</v>
      </c>
      <c r="D53" s="21"/>
      <c r="E53" s="47" t="s">
        <v>209</v>
      </c>
      <c r="F53" s="111">
        <v>8</v>
      </c>
      <c r="G53" s="123"/>
      <c r="H53" s="351"/>
    </row>
    <row r="54" spans="1:9" ht="12" customHeight="1" x14ac:dyDescent="0.2">
      <c r="A54" s="47"/>
      <c r="B54" s="21"/>
      <c r="C54" s="21"/>
      <c r="D54" s="21"/>
      <c r="E54" s="47"/>
      <c r="F54" s="111"/>
      <c r="G54" s="123"/>
      <c r="H54" s="351"/>
    </row>
    <row r="55" spans="1:9" ht="12" customHeight="1" x14ac:dyDescent="0.2">
      <c r="A55" s="50"/>
      <c r="B55" s="28"/>
      <c r="C55" s="28"/>
      <c r="D55" s="28"/>
      <c r="E55" s="47"/>
      <c r="F55" s="53"/>
      <c r="G55" s="104"/>
      <c r="H55" s="307"/>
    </row>
    <row r="56" spans="1:9" ht="12" customHeight="1" x14ac:dyDescent="0.2">
      <c r="A56" s="92"/>
      <c r="B56" s="117"/>
      <c r="C56" s="118"/>
      <c r="D56" s="118"/>
      <c r="E56" s="94"/>
      <c r="F56" s="347"/>
      <c r="G56" s="348"/>
      <c r="H56" s="446"/>
      <c r="I56" s="461"/>
    </row>
    <row r="57" spans="1:9" ht="12" customHeight="1" x14ac:dyDescent="0.2">
      <c r="A57" s="38">
        <v>1800</v>
      </c>
      <c r="B57" s="66" t="s">
        <v>75</v>
      </c>
      <c r="C57" s="22"/>
      <c r="D57" s="22"/>
      <c r="E57" s="45"/>
      <c r="F57" s="187"/>
      <c r="G57" s="188"/>
      <c r="H57" s="339"/>
      <c r="I57" s="461"/>
    </row>
    <row r="58" spans="1:9" ht="12" customHeight="1" x14ac:dyDescent="0.2">
      <c r="A58" s="100"/>
      <c r="B58" s="114"/>
      <c r="C58" s="27"/>
      <c r="D58" s="27"/>
      <c r="E58" s="102"/>
      <c r="F58" s="349"/>
      <c r="G58" s="350"/>
      <c r="H58" s="447"/>
      <c r="I58" s="461"/>
    </row>
  </sheetData>
  <phoneticPr fontId="0" type="noConversion"/>
  <pageMargins left="0.59055118110236227" right="0.39370078740157483" top="0.98425196850393704" bottom="0.78740157480314965" header="0.39370078740157483" footer="0.39370078740157483"/>
  <pageSetup paperSize="9" scale="75" firstPageNumber="70" orientation="portrait" r:id="rId1"/>
  <headerFooter scaleWithDoc="0" alignWithMargins="0">
    <oddFooter>&amp;L&amp;10Contract
Part C2: Pricing Data&amp;R&amp;10C2.2
Bills of Quantities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68"/>
  <sheetViews>
    <sheetView view="pageBreakPreview" topLeftCell="A60" zoomScaleNormal="100" zoomScaleSheetLayoutView="100" zoomScalePageLayoutView="75" workbookViewId="0">
      <selection activeCell="A2" sqref="A2:I68"/>
    </sheetView>
  </sheetViews>
  <sheetFormatPr defaultColWidth="11.109375" defaultRowHeight="12" customHeight="1" x14ac:dyDescent="0.2"/>
  <cols>
    <col min="1" max="1" width="7.77734375" style="249" customWidth="1"/>
    <col min="2" max="3" width="3.77734375" style="249" customWidth="1"/>
    <col min="4" max="4" width="39.109375" style="249" customWidth="1"/>
    <col min="5" max="5" width="6.77734375" style="249" customWidth="1"/>
    <col min="6" max="6" width="4.77734375" style="249" customWidth="1"/>
    <col min="7" max="7" width="6.77734375" style="250" customWidth="1"/>
    <col min="8" max="8" width="12.88671875" style="253" customWidth="1"/>
    <col min="9" max="9" width="17" style="253" customWidth="1"/>
    <col min="10" max="249" width="11.109375" style="252"/>
    <col min="250" max="250" width="7.77734375" style="252" customWidth="1"/>
    <col min="251" max="252" width="3.77734375" style="252" customWidth="1"/>
    <col min="253" max="253" width="28.77734375" style="252" customWidth="1"/>
    <col min="254" max="254" width="6.77734375" style="252" customWidth="1"/>
    <col min="255" max="255" width="7.77734375" style="252" customWidth="1"/>
    <col min="256" max="256" width="7" style="252" customWidth="1"/>
    <col min="257" max="257" width="11.5546875" style="252" customWidth="1"/>
    <col min="258" max="505" width="11.109375" style="252"/>
    <col min="506" max="506" width="7.77734375" style="252" customWidth="1"/>
    <col min="507" max="508" width="3.77734375" style="252" customWidth="1"/>
    <col min="509" max="509" width="28.77734375" style="252" customWidth="1"/>
    <col min="510" max="510" width="6.77734375" style="252" customWidth="1"/>
    <col min="511" max="511" width="7.77734375" style="252" customWidth="1"/>
    <col min="512" max="512" width="7" style="252" customWidth="1"/>
    <col min="513" max="513" width="11.5546875" style="252" customWidth="1"/>
    <col min="514" max="761" width="11.109375" style="252"/>
    <col min="762" max="762" width="7.77734375" style="252" customWidth="1"/>
    <col min="763" max="764" width="3.77734375" style="252" customWidth="1"/>
    <col min="765" max="765" width="28.77734375" style="252" customWidth="1"/>
    <col min="766" max="766" width="6.77734375" style="252" customWidth="1"/>
    <col min="767" max="767" width="7.77734375" style="252" customWidth="1"/>
    <col min="768" max="768" width="7" style="252" customWidth="1"/>
    <col min="769" max="769" width="11.5546875" style="252" customWidth="1"/>
    <col min="770" max="1017" width="11.109375" style="252"/>
    <col min="1018" max="1018" width="7.77734375" style="252" customWidth="1"/>
    <col min="1019" max="1020" width="3.77734375" style="252" customWidth="1"/>
    <col min="1021" max="1021" width="28.77734375" style="252" customWidth="1"/>
    <col min="1022" max="1022" width="6.77734375" style="252" customWidth="1"/>
    <col min="1023" max="1023" width="7.77734375" style="252" customWidth="1"/>
    <col min="1024" max="1024" width="7" style="252" customWidth="1"/>
    <col min="1025" max="1025" width="11.5546875" style="252" customWidth="1"/>
    <col min="1026" max="1273" width="11.109375" style="252"/>
    <col min="1274" max="1274" width="7.77734375" style="252" customWidth="1"/>
    <col min="1275" max="1276" width="3.77734375" style="252" customWidth="1"/>
    <col min="1277" max="1277" width="28.77734375" style="252" customWidth="1"/>
    <col min="1278" max="1278" width="6.77734375" style="252" customWidth="1"/>
    <col min="1279" max="1279" width="7.77734375" style="252" customWidth="1"/>
    <col min="1280" max="1280" width="7" style="252" customWidth="1"/>
    <col min="1281" max="1281" width="11.5546875" style="252" customWidth="1"/>
    <col min="1282" max="1529" width="11.109375" style="252"/>
    <col min="1530" max="1530" width="7.77734375" style="252" customWidth="1"/>
    <col min="1531" max="1532" width="3.77734375" style="252" customWidth="1"/>
    <col min="1533" max="1533" width="28.77734375" style="252" customWidth="1"/>
    <col min="1534" max="1534" width="6.77734375" style="252" customWidth="1"/>
    <col min="1535" max="1535" width="7.77734375" style="252" customWidth="1"/>
    <col min="1536" max="1536" width="7" style="252" customWidth="1"/>
    <col min="1537" max="1537" width="11.5546875" style="252" customWidth="1"/>
    <col min="1538" max="1785" width="11.109375" style="252"/>
    <col min="1786" max="1786" width="7.77734375" style="252" customWidth="1"/>
    <col min="1787" max="1788" width="3.77734375" style="252" customWidth="1"/>
    <col min="1789" max="1789" width="28.77734375" style="252" customWidth="1"/>
    <col min="1790" max="1790" width="6.77734375" style="252" customWidth="1"/>
    <col min="1791" max="1791" width="7.77734375" style="252" customWidth="1"/>
    <col min="1792" max="1792" width="7" style="252" customWidth="1"/>
    <col min="1793" max="1793" width="11.5546875" style="252" customWidth="1"/>
    <col min="1794" max="2041" width="11.109375" style="252"/>
    <col min="2042" max="2042" width="7.77734375" style="252" customWidth="1"/>
    <col min="2043" max="2044" width="3.77734375" style="252" customWidth="1"/>
    <col min="2045" max="2045" width="28.77734375" style="252" customWidth="1"/>
    <col min="2046" max="2046" width="6.77734375" style="252" customWidth="1"/>
    <col min="2047" max="2047" width="7.77734375" style="252" customWidth="1"/>
    <col min="2048" max="2048" width="7" style="252" customWidth="1"/>
    <col min="2049" max="2049" width="11.5546875" style="252" customWidth="1"/>
    <col min="2050" max="2297" width="11.109375" style="252"/>
    <col min="2298" max="2298" width="7.77734375" style="252" customWidth="1"/>
    <col min="2299" max="2300" width="3.77734375" style="252" customWidth="1"/>
    <col min="2301" max="2301" width="28.77734375" style="252" customWidth="1"/>
    <col min="2302" max="2302" width="6.77734375" style="252" customWidth="1"/>
    <col min="2303" max="2303" width="7.77734375" style="252" customWidth="1"/>
    <col min="2304" max="2304" width="7" style="252" customWidth="1"/>
    <col min="2305" max="2305" width="11.5546875" style="252" customWidth="1"/>
    <col min="2306" max="2553" width="11.109375" style="252"/>
    <col min="2554" max="2554" width="7.77734375" style="252" customWidth="1"/>
    <col min="2555" max="2556" width="3.77734375" style="252" customWidth="1"/>
    <col min="2557" max="2557" width="28.77734375" style="252" customWidth="1"/>
    <col min="2558" max="2558" width="6.77734375" style="252" customWidth="1"/>
    <col min="2559" max="2559" width="7.77734375" style="252" customWidth="1"/>
    <col min="2560" max="2560" width="7" style="252" customWidth="1"/>
    <col min="2561" max="2561" width="11.5546875" style="252" customWidth="1"/>
    <col min="2562" max="2809" width="11.109375" style="252"/>
    <col min="2810" max="2810" width="7.77734375" style="252" customWidth="1"/>
    <col min="2811" max="2812" width="3.77734375" style="252" customWidth="1"/>
    <col min="2813" max="2813" width="28.77734375" style="252" customWidth="1"/>
    <col min="2814" max="2814" width="6.77734375" style="252" customWidth="1"/>
    <col min="2815" max="2815" width="7.77734375" style="252" customWidth="1"/>
    <col min="2816" max="2816" width="7" style="252" customWidth="1"/>
    <col min="2817" max="2817" width="11.5546875" style="252" customWidth="1"/>
    <col min="2818" max="3065" width="11.109375" style="252"/>
    <col min="3066" max="3066" width="7.77734375" style="252" customWidth="1"/>
    <col min="3067" max="3068" width="3.77734375" style="252" customWidth="1"/>
    <col min="3069" max="3069" width="28.77734375" style="252" customWidth="1"/>
    <col min="3070" max="3070" width="6.77734375" style="252" customWidth="1"/>
    <col min="3071" max="3071" width="7.77734375" style="252" customWidth="1"/>
    <col min="3072" max="3072" width="7" style="252" customWidth="1"/>
    <col min="3073" max="3073" width="11.5546875" style="252" customWidth="1"/>
    <col min="3074" max="3321" width="11.109375" style="252"/>
    <col min="3322" max="3322" width="7.77734375" style="252" customWidth="1"/>
    <col min="3323" max="3324" width="3.77734375" style="252" customWidth="1"/>
    <col min="3325" max="3325" width="28.77734375" style="252" customWidth="1"/>
    <col min="3326" max="3326" width="6.77734375" style="252" customWidth="1"/>
    <col min="3327" max="3327" width="7.77734375" style="252" customWidth="1"/>
    <col min="3328" max="3328" width="7" style="252" customWidth="1"/>
    <col min="3329" max="3329" width="11.5546875" style="252" customWidth="1"/>
    <col min="3330" max="3577" width="11.109375" style="252"/>
    <col min="3578" max="3578" width="7.77734375" style="252" customWidth="1"/>
    <col min="3579" max="3580" width="3.77734375" style="252" customWidth="1"/>
    <col min="3581" max="3581" width="28.77734375" style="252" customWidth="1"/>
    <col min="3582" max="3582" width="6.77734375" style="252" customWidth="1"/>
    <col min="3583" max="3583" width="7.77734375" style="252" customWidth="1"/>
    <col min="3584" max="3584" width="7" style="252" customWidth="1"/>
    <col min="3585" max="3585" width="11.5546875" style="252" customWidth="1"/>
    <col min="3586" max="3833" width="11.109375" style="252"/>
    <col min="3834" max="3834" width="7.77734375" style="252" customWidth="1"/>
    <col min="3835" max="3836" width="3.77734375" style="252" customWidth="1"/>
    <col min="3837" max="3837" width="28.77734375" style="252" customWidth="1"/>
    <col min="3838" max="3838" width="6.77734375" style="252" customWidth="1"/>
    <col min="3839" max="3839" width="7.77734375" style="252" customWidth="1"/>
    <col min="3840" max="3840" width="7" style="252" customWidth="1"/>
    <col min="3841" max="3841" width="11.5546875" style="252" customWidth="1"/>
    <col min="3842" max="4089" width="11.109375" style="252"/>
    <col min="4090" max="4090" width="7.77734375" style="252" customWidth="1"/>
    <col min="4091" max="4092" width="3.77734375" style="252" customWidth="1"/>
    <col min="4093" max="4093" width="28.77734375" style="252" customWidth="1"/>
    <col min="4094" max="4094" width="6.77734375" style="252" customWidth="1"/>
    <col min="4095" max="4095" width="7.77734375" style="252" customWidth="1"/>
    <col min="4096" max="4096" width="7" style="252" customWidth="1"/>
    <col min="4097" max="4097" width="11.5546875" style="252" customWidth="1"/>
    <col min="4098" max="4345" width="11.109375" style="252"/>
    <col min="4346" max="4346" width="7.77734375" style="252" customWidth="1"/>
    <col min="4347" max="4348" width="3.77734375" style="252" customWidth="1"/>
    <col min="4349" max="4349" width="28.77734375" style="252" customWidth="1"/>
    <col min="4350" max="4350" width="6.77734375" style="252" customWidth="1"/>
    <col min="4351" max="4351" width="7.77734375" style="252" customWidth="1"/>
    <col min="4352" max="4352" width="7" style="252" customWidth="1"/>
    <col min="4353" max="4353" width="11.5546875" style="252" customWidth="1"/>
    <col min="4354" max="4601" width="11.109375" style="252"/>
    <col min="4602" max="4602" width="7.77734375" style="252" customWidth="1"/>
    <col min="4603" max="4604" width="3.77734375" style="252" customWidth="1"/>
    <col min="4605" max="4605" width="28.77734375" style="252" customWidth="1"/>
    <col min="4606" max="4606" width="6.77734375" style="252" customWidth="1"/>
    <col min="4607" max="4607" width="7.77734375" style="252" customWidth="1"/>
    <col min="4608" max="4608" width="7" style="252" customWidth="1"/>
    <col min="4609" max="4609" width="11.5546875" style="252" customWidth="1"/>
    <col min="4610" max="4857" width="11.109375" style="252"/>
    <col min="4858" max="4858" width="7.77734375" style="252" customWidth="1"/>
    <col min="4859" max="4860" width="3.77734375" style="252" customWidth="1"/>
    <col min="4861" max="4861" width="28.77734375" style="252" customWidth="1"/>
    <col min="4862" max="4862" width="6.77734375" style="252" customWidth="1"/>
    <col min="4863" max="4863" width="7.77734375" style="252" customWidth="1"/>
    <col min="4864" max="4864" width="7" style="252" customWidth="1"/>
    <col min="4865" max="4865" width="11.5546875" style="252" customWidth="1"/>
    <col min="4866" max="5113" width="11.109375" style="252"/>
    <col min="5114" max="5114" width="7.77734375" style="252" customWidth="1"/>
    <col min="5115" max="5116" width="3.77734375" style="252" customWidth="1"/>
    <col min="5117" max="5117" width="28.77734375" style="252" customWidth="1"/>
    <col min="5118" max="5118" width="6.77734375" style="252" customWidth="1"/>
    <col min="5119" max="5119" width="7.77734375" style="252" customWidth="1"/>
    <col min="5120" max="5120" width="7" style="252" customWidth="1"/>
    <col min="5121" max="5121" width="11.5546875" style="252" customWidth="1"/>
    <col min="5122" max="5369" width="11.109375" style="252"/>
    <col min="5370" max="5370" width="7.77734375" style="252" customWidth="1"/>
    <col min="5371" max="5372" width="3.77734375" style="252" customWidth="1"/>
    <col min="5373" max="5373" width="28.77734375" style="252" customWidth="1"/>
    <col min="5374" max="5374" width="6.77734375" style="252" customWidth="1"/>
    <col min="5375" max="5375" width="7.77734375" style="252" customWidth="1"/>
    <col min="5376" max="5376" width="7" style="252" customWidth="1"/>
    <col min="5377" max="5377" width="11.5546875" style="252" customWidth="1"/>
    <col min="5378" max="5625" width="11.109375" style="252"/>
    <col min="5626" max="5626" width="7.77734375" style="252" customWidth="1"/>
    <col min="5627" max="5628" width="3.77734375" style="252" customWidth="1"/>
    <col min="5629" max="5629" width="28.77734375" style="252" customWidth="1"/>
    <col min="5630" max="5630" width="6.77734375" style="252" customWidth="1"/>
    <col min="5631" max="5631" width="7.77734375" style="252" customWidth="1"/>
    <col min="5632" max="5632" width="7" style="252" customWidth="1"/>
    <col min="5633" max="5633" width="11.5546875" style="252" customWidth="1"/>
    <col min="5634" max="5881" width="11.109375" style="252"/>
    <col min="5882" max="5882" width="7.77734375" style="252" customWidth="1"/>
    <col min="5883" max="5884" width="3.77734375" style="252" customWidth="1"/>
    <col min="5885" max="5885" width="28.77734375" style="252" customWidth="1"/>
    <col min="5886" max="5886" width="6.77734375" style="252" customWidth="1"/>
    <col min="5887" max="5887" width="7.77734375" style="252" customWidth="1"/>
    <col min="5888" max="5888" width="7" style="252" customWidth="1"/>
    <col min="5889" max="5889" width="11.5546875" style="252" customWidth="1"/>
    <col min="5890" max="6137" width="11.109375" style="252"/>
    <col min="6138" max="6138" width="7.77734375" style="252" customWidth="1"/>
    <col min="6139" max="6140" width="3.77734375" style="252" customWidth="1"/>
    <col min="6141" max="6141" width="28.77734375" style="252" customWidth="1"/>
    <col min="6142" max="6142" width="6.77734375" style="252" customWidth="1"/>
    <col min="6143" max="6143" width="7.77734375" style="252" customWidth="1"/>
    <col min="6144" max="6144" width="7" style="252" customWidth="1"/>
    <col min="6145" max="6145" width="11.5546875" style="252" customWidth="1"/>
    <col min="6146" max="6393" width="11.109375" style="252"/>
    <col min="6394" max="6394" width="7.77734375" style="252" customWidth="1"/>
    <col min="6395" max="6396" width="3.77734375" style="252" customWidth="1"/>
    <col min="6397" max="6397" width="28.77734375" style="252" customWidth="1"/>
    <col min="6398" max="6398" width="6.77734375" style="252" customWidth="1"/>
    <col min="6399" max="6399" width="7.77734375" style="252" customWidth="1"/>
    <col min="6400" max="6400" width="7" style="252" customWidth="1"/>
    <col min="6401" max="6401" width="11.5546875" style="252" customWidth="1"/>
    <col min="6402" max="6649" width="11.109375" style="252"/>
    <col min="6650" max="6650" width="7.77734375" style="252" customWidth="1"/>
    <col min="6651" max="6652" width="3.77734375" style="252" customWidth="1"/>
    <col min="6653" max="6653" width="28.77734375" style="252" customWidth="1"/>
    <col min="6654" max="6654" width="6.77734375" style="252" customWidth="1"/>
    <col min="6655" max="6655" width="7.77734375" style="252" customWidth="1"/>
    <col min="6656" max="6656" width="7" style="252" customWidth="1"/>
    <col min="6657" max="6657" width="11.5546875" style="252" customWidth="1"/>
    <col min="6658" max="6905" width="11.109375" style="252"/>
    <col min="6906" max="6906" width="7.77734375" style="252" customWidth="1"/>
    <col min="6907" max="6908" width="3.77734375" style="252" customWidth="1"/>
    <col min="6909" max="6909" width="28.77734375" style="252" customWidth="1"/>
    <col min="6910" max="6910" width="6.77734375" style="252" customWidth="1"/>
    <col min="6911" max="6911" width="7.77734375" style="252" customWidth="1"/>
    <col min="6912" max="6912" width="7" style="252" customWidth="1"/>
    <col min="6913" max="6913" width="11.5546875" style="252" customWidth="1"/>
    <col min="6914" max="7161" width="11.109375" style="252"/>
    <col min="7162" max="7162" width="7.77734375" style="252" customWidth="1"/>
    <col min="7163" max="7164" width="3.77734375" style="252" customWidth="1"/>
    <col min="7165" max="7165" width="28.77734375" style="252" customWidth="1"/>
    <col min="7166" max="7166" width="6.77734375" style="252" customWidth="1"/>
    <col min="7167" max="7167" width="7.77734375" style="252" customWidth="1"/>
    <col min="7168" max="7168" width="7" style="252" customWidth="1"/>
    <col min="7169" max="7169" width="11.5546875" style="252" customWidth="1"/>
    <col min="7170" max="7417" width="11.109375" style="252"/>
    <col min="7418" max="7418" width="7.77734375" style="252" customWidth="1"/>
    <col min="7419" max="7420" width="3.77734375" style="252" customWidth="1"/>
    <col min="7421" max="7421" width="28.77734375" style="252" customWidth="1"/>
    <col min="7422" max="7422" width="6.77734375" style="252" customWidth="1"/>
    <col min="7423" max="7423" width="7.77734375" style="252" customWidth="1"/>
    <col min="7424" max="7424" width="7" style="252" customWidth="1"/>
    <col min="7425" max="7425" width="11.5546875" style="252" customWidth="1"/>
    <col min="7426" max="7673" width="11.109375" style="252"/>
    <col min="7674" max="7674" width="7.77734375" style="252" customWidth="1"/>
    <col min="7675" max="7676" width="3.77734375" style="252" customWidth="1"/>
    <col min="7677" max="7677" width="28.77734375" style="252" customWidth="1"/>
    <col min="7678" max="7678" width="6.77734375" style="252" customWidth="1"/>
    <col min="7679" max="7679" width="7.77734375" style="252" customWidth="1"/>
    <col min="7680" max="7680" width="7" style="252" customWidth="1"/>
    <col min="7681" max="7681" width="11.5546875" style="252" customWidth="1"/>
    <col min="7682" max="7929" width="11.109375" style="252"/>
    <col min="7930" max="7930" width="7.77734375" style="252" customWidth="1"/>
    <col min="7931" max="7932" width="3.77734375" style="252" customWidth="1"/>
    <col min="7933" max="7933" width="28.77734375" style="252" customWidth="1"/>
    <col min="7934" max="7934" width="6.77734375" style="252" customWidth="1"/>
    <col min="7935" max="7935" width="7.77734375" style="252" customWidth="1"/>
    <col min="7936" max="7936" width="7" style="252" customWidth="1"/>
    <col min="7937" max="7937" width="11.5546875" style="252" customWidth="1"/>
    <col min="7938" max="8185" width="11.109375" style="252"/>
    <col min="8186" max="8186" width="7.77734375" style="252" customWidth="1"/>
    <col min="8187" max="8188" width="3.77734375" style="252" customWidth="1"/>
    <col min="8189" max="8189" width="28.77734375" style="252" customWidth="1"/>
    <col min="8190" max="8190" width="6.77734375" style="252" customWidth="1"/>
    <col min="8191" max="8191" width="7.77734375" style="252" customWidth="1"/>
    <col min="8192" max="8192" width="7" style="252" customWidth="1"/>
    <col min="8193" max="8193" width="11.5546875" style="252" customWidth="1"/>
    <col min="8194" max="8441" width="11.109375" style="252"/>
    <col min="8442" max="8442" width="7.77734375" style="252" customWidth="1"/>
    <col min="8443" max="8444" width="3.77734375" style="252" customWidth="1"/>
    <col min="8445" max="8445" width="28.77734375" style="252" customWidth="1"/>
    <col min="8446" max="8446" width="6.77734375" style="252" customWidth="1"/>
    <col min="8447" max="8447" width="7.77734375" style="252" customWidth="1"/>
    <col min="8448" max="8448" width="7" style="252" customWidth="1"/>
    <col min="8449" max="8449" width="11.5546875" style="252" customWidth="1"/>
    <col min="8450" max="8697" width="11.109375" style="252"/>
    <col min="8698" max="8698" width="7.77734375" style="252" customWidth="1"/>
    <col min="8699" max="8700" width="3.77734375" style="252" customWidth="1"/>
    <col min="8701" max="8701" width="28.77734375" style="252" customWidth="1"/>
    <col min="8702" max="8702" width="6.77734375" style="252" customWidth="1"/>
    <col min="8703" max="8703" width="7.77734375" style="252" customWidth="1"/>
    <col min="8704" max="8704" width="7" style="252" customWidth="1"/>
    <col min="8705" max="8705" width="11.5546875" style="252" customWidth="1"/>
    <col min="8706" max="8953" width="11.109375" style="252"/>
    <col min="8954" max="8954" width="7.77734375" style="252" customWidth="1"/>
    <col min="8955" max="8956" width="3.77734375" style="252" customWidth="1"/>
    <col min="8957" max="8957" width="28.77734375" style="252" customWidth="1"/>
    <col min="8958" max="8958" width="6.77734375" style="252" customWidth="1"/>
    <col min="8959" max="8959" width="7.77734375" style="252" customWidth="1"/>
    <col min="8960" max="8960" width="7" style="252" customWidth="1"/>
    <col min="8961" max="8961" width="11.5546875" style="252" customWidth="1"/>
    <col min="8962" max="9209" width="11.109375" style="252"/>
    <col min="9210" max="9210" width="7.77734375" style="252" customWidth="1"/>
    <col min="9211" max="9212" width="3.77734375" style="252" customWidth="1"/>
    <col min="9213" max="9213" width="28.77734375" style="252" customWidth="1"/>
    <col min="9214" max="9214" width="6.77734375" style="252" customWidth="1"/>
    <col min="9215" max="9215" width="7.77734375" style="252" customWidth="1"/>
    <col min="9216" max="9216" width="7" style="252" customWidth="1"/>
    <col min="9217" max="9217" width="11.5546875" style="252" customWidth="1"/>
    <col min="9218" max="9465" width="11.109375" style="252"/>
    <col min="9466" max="9466" width="7.77734375" style="252" customWidth="1"/>
    <col min="9467" max="9468" width="3.77734375" style="252" customWidth="1"/>
    <col min="9469" max="9469" width="28.77734375" style="252" customWidth="1"/>
    <col min="9470" max="9470" width="6.77734375" style="252" customWidth="1"/>
    <col min="9471" max="9471" width="7.77734375" style="252" customWidth="1"/>
    <col min="9472" max="9472" width="7" style="252" customWidth="1"/>
    <col min="9473" max="9473" width="11.5546875" style="252" customWidth="1"/>
    <col min="9474" max="9721" width="11.109375" style="252"/>
    <col min="9722" max="9722" width="7.77734375" style="252" customWidth="1"/>
    <col min="9723" max="9724" width="3.77734375" style="252" customWidth="1"/>
    <col min="9725" max="9725" width="28.77734375" style="252" customWidth="1"/>
    <col min="9726" max="9726" width="6.77734375" style="252" customWidth="1"/>
    <col min="9727" max="9727" width="7.77734375" style="252" customWidth="1"/>
    <col min="9728" max="9728" width="7" style="252" customWidth="1"/>
    <col min="9729" max="9729" width="11.5546875" style="252" customWidth="1"/>
    <col min="9730" max="9977" width="11.109375" style="252"/>
    <col min="9978" max="9978" width="7.77734375" style="252" customWidth="1"/>
    <col min="9979" max="9980" width="3.77734375" style="252" customWidth="1"/>
    <col min="9981" max="9981" width="28.77734375" style="252" customWidth="1"/>
    <col min="9982" max="9982" width="6.77734375" style="252" customWidth="1"/>
    <col min="9983" max="9983" width="7.77734375" style="252" customWidth="1"/>
    <col min="9984" max="9984" width="7" style="252" customWidth="1"/>
    <col min="9985" max="9985" width="11.5546875" style="252" customWidth="1"/>
    <col min="9986" max="10233" width="11.109375" style="252"/>
    <col min="10234" max="10234" width="7.77734375" style="252" customWidth="1"/>
    <col min="10235" max="10236" width="3.77734375" style="252" customWidth="1"/>
    <col min="10237" max="10237" width="28.77734375" style="252" customWidth="1"/>
    <col min="10238" max="10238" width="6.77734375" style="252" customWidth="1"/>
    <col min="10239" max="10239" width="7.77734375" style="252" customWidth="1"/>
    <col min="10240" max="10240" width="7" style="252" customWidth="1"/>
    <col min="10241" max="10241" width="11.5546875" style="252" customWidth="1"/>
    <col min="10242" max="10489" width="11.109375" style="252"/>
    <col min="10490" max="10490" width="7.77734375" style="252" customWidth="1"/>
    <col min="10491" max="10492" width="3.77734375" style="252" customWidth="1"/>
    <col min="10493" max="10493" width="28.77734375" style="252" customWidth="1"/>
    <col min="10494" max="10494" width="6.77734375" style="252" customWidth="1"/>
    <col min="10495" max="10495" width="7.77734375" style="252" customWidth="1"/>
    <col min="10496" max="10496" width="7" style="252" customWidth="1"/>
    <col min="10497" max="10497" width="11.5546875" style="252" customWidth="1"/>
    <col min="10498" max="10745" width="11.109375" style="252"/>
    <col min="10746" max="10746" width="7.77734375" style="252" customWidth="1"/>
    <col min="10747" max="10748" width="3.77734375" style="252" customWidth="1"/>
    <col min="10749" max="10749" width="28.77734375" style="252" customWidth="1"/>
    <col min="10750" max="10750" width="6.77734375" style="252" customWidth="1"/>
    <col min="10751" max="10751" width="7.77734375" style="252" customWidth="1"/>
    <col min="10752" max="10752" width="7" style="252" customWidth="1"/>
    <col min="10753" max="10753" width="11.5546875" style="252" customWidth="1"/>
    <col min="10754" max="11001" width="11.109375" style="252"/>
    <col min="11002" max="11002" width="7.77734375" style="252" customWidth="1"/>
    <col min="11003" max="11004" width="3.77734375" style="252" customWidth="1"/>
    <col min="11005" max="11005" width="28.77734375" style="252" customWidth="1"/>
    <col min="11006" max="11006" width="6.77734375" style="252" customWidth="1"/>
    <col min="11007" max="11007" width="7.77734375" style="252" customWidth="1"/>
    <col min="11008" max="11008" width="7" style="252" customWidth="1"/>
    <col min="11009" max="11009" width="11.5546875" style="252" customWidth="1"/>
    <col min="11010" max="11257" width="11.109375" style="252"/>
    <col min="11258" max="11258" width="7.77734375" style="252" customWidth="1"/>
    <col min="11259" max="11260" width="3.77734375" style="252" customWidth="1"/>
    <col min="11261" max="11261" width="28.77734375" style="252" customWidth="1"/>
    <col min="11262" max="11262" width="6.77734375" style="252" customWidth="1"/>
    <col min="11263" max="11263" width="7.77734375" style="252" customWidth="1"/>
    <col min="11264" max="11264" width="7" style="252" customWidth="1"/>
    <col min="11265" max="11265" width="11.5546875" style="252" customWidth="1"/>
    <col min="11266" max="11513" width="11.109375" style="252"/>
    <col min="11514" max="11514" width="7.77734375" style="252" customWidth="1"/>
    <col min="11515" max="11516" width="3.77734375" style="252" customWidth="1"/>
    <col min="11517" max="11517" width="28.77734375" style="252" customWidth="1"/>
    <col min="11518" max="11518" width="6.77734375" style="252" customWidth="1"/>
    <col min="11519" max="11519" width="7.77734375" style="252" customWidth="1"/>
    <col min="11520" max="11520" width="7" style="252" customWidth="1"/>
    <col min="11521" max="11521" width="11.5546875" style="252" customWidth="1"/>
    <col min="11522" max="11769" width="11.109375" style="252"/>
    <col min="11770" max="11770" width="7.77734375" style="252" customWidth="1"/>
    <col min="11771" max="11772" width="3.77734375" style="252" customWidth="1"/>
    <col min="11773" max="11773" width="28.77734375" style="252" customWidth="1"/>
    <col min="11774" max="11774" width="6.77734375" style="252" customWidth="1"/>
    <col min="11775" max="11775" width="7.77734375" style="252" customWidth="1"/>
    <col min="11776" max="11776" width="7" style="252" customWidth="1"/>
    <col min="11777" max="11777" width="11.5546875" style="252" customWidth="1"/>
    <col min="11778" max="12025" width="11.109375" style="252"/>
    <col min="12026" max="12026" width="7.77734375" style="252" customWidth="1"/>
    <col min="12027" max="12028" width="3.77734375" style="252" customWidth="1"/>
    <col min="12029" max="12029" width="28.77734375" style="252" customWidth="1"/>
    <col min="12030" max="12030" width="6.77734375" style="252" customWidth="1"/>
    <col min="12031" max="12031" width="7.77734375" style="252" customWidth="1"/>
    <col min="12032" max="12032" width="7" style="252" customWidth="1"/>
    <col min="12033" max="12033" width="11.5546875" style="252" customWidth="1"/>
    <col min="12034" max="12281" width="11.109375" style="252"/>
    <col min="12282" max="12282" width="7.77734375" style="252" customWidth="1"/>
    <col min="12283" max="12284" width="3.77734375" style="252" customWidth="1"/>
    <col min="12285" max="12285" width="28.77734375" style="252" customWidth="1"/>
    <col min="12286" max="12286" width="6.77734375" style="252" customWidth="1"/>
    <col min="12287" max="12287" width="7.77734375" style="252" customWidth="1"/>
    <col min="12288" max="12288" width="7" style="252" customWidth="1"/>
    <col min="12289" max="12289" width="11.5546875" style="252" customWidth="1"/>
    <col min="12290" max="12537" width="11.109375" style="252"/>
    <col min="12538" max="12538" width="7.77734375" style="252" customWidth="1"/>
    <col min="12539" max="12540" width="3.77734375" style="252" customWidth="1"/>
    <col min="12541" max="12541" width="28.77734375" style="252" customWidth="1"/>
    <col min="12542" max="12542" width="6.77734375" style="252" customWidth="1"/>
    <col min="12543" max="12543" width="7.77734375" style="252" customWidth="1"/>
    <col min="12544" max="12544" width="7" style="252" customWidth="1"/>
    <col min="12545" max="12545" width="11.5546875" style="252" customWidth="1"/>
    <col min="12546" max="12793" width="11.109375" style="252"/>
    <col min="12794" max="12794" width="7.77734375" style="252" customWidth="1"/>
    <col min="12795" max="12796" width="3.77734375" style="252" customWidth="1"/>
    <col min="12797" max="12797" width="28.77734375" style="252" customWidth="1"/>
    <col min="12798" max="12798" width="6.77734375" style="252" customWidth="1"/>
    <col min="12799" max="12799" width="7.77734375" style="252" customWidth="1"/>
    <col min="12800" max="12800" width="7" style="252" customWidth="1"/>
    <col min="12801" max="12801" width="11.5546875" style="252" customWidth="1"/>
    <col min="12802" max="13049" width="11.109375" style="252"/>
    <col min="13050" max="13050" width="7.77734375" style="252" customWidth="1"/>
    <col min="13051" max="13052" width="3.77734375" style="252" customWidth="1"/>
    <col min="13053" max="13053" width="28.77734375" style="252" customWidth="1"/>
    <col min="13054" max="13054" width="6.77734375" style="252" customWidth="1"/>
    <col min="13055" max="13055" width="7.77734375" style="252" customWidth="1"/>
    <col min="13056" max="13056" width="7" style="252" customWidth="1"/>
    <col min="13057" max="13057" width="11.5546875" style="252" customWidth="1"/>
    <col min="13058" max="13305" width="11.109375" style="252"/>
    <col min="13306" max="13306" width="7.77734375" style="252" customWidth="1"/>
    <col min="13307" max="13308" width="3.77734375" style="252" customWidth="1"/>
    <col min="13309" max="13309" width="28.77734375" style="252" customWidth="1"/>
    <col min="13310" max="13310" width="6.77734375" style="252" customWidth="1"/>
    <col min="13311" max="13311" width="7.77734375" style="252" customWidth="1"/>
    <col min="13312" max="13312" width="7" style="252" customWidth="1"/>
    <col min="13313" max="13313" width="11.5546875" style="252" customWidth="1"/>
    <col min="13314" max="13561" width="11.109375" style="252"/>
    <col min="13562" max="13562" width="7.77734375" style="252" customWidth="1"/>
    <col min="13563" max="13564" width="3.77734375" style="252" customWidth="1"/>
    <col min="13565" max="13565" width="28.77734375" style="252" customWidth="1"/>
    <col min="13566" max="13566" width="6.77734375" style="252" customWidth="1"/>
    <col min="13567" max="13567" width="7.77734375" style="252" customWidth="1"/>
    <col min="13568" max="13568" width="7" style="252" customWidth="1"/>
    <col min="13569" max="13569" width="11.5546875" style="252" customWidth="1"/>
    <col min="13570" max="13817" width="11.109375" style="252"/>
    <col min="13818" max="13818" width="7.77734375" style="252" customWidth="1"/>
    <col min="13819" max="13820" width="3.77734375" style="252" customWidth="1"/>
    <col min="13821" max="13821" width="28.77734375" style="252" customWidth="1"/>
    <col min="13822" max="13822" width="6.77734375" style="252" customWidth="1"/>
    <col min="13823" max="13823" width="7.77734375" style="252" customWidth="1"/>
    <col min="13824" max="13824" width="7" style="252" customWidth="1"/>
    <col min="13825" max="13825" width="11.5546875" style="252" customWidth="1"/>
    <col min="13826" max="14073" width="11.109375" style="252"/>
    <col min="14074" max="14074" width="7.77734375" style="252" customWidth="1"/>
    <col min="14075" max="14076" width="3.77734375" style="252" customWidth="1"/>
    <col min="14077" max="14077" width="28.77734375" style="252" customWidth="1"/>
    <col min="14078" max="14078" width="6.77734375" style="252" customWidth="1"/>
    <col min="14079" max="14079" width="7.77734375" style="252" customWidth="1"/>
    <col min="14080" max="14080" width="7" style="252" customWidth="1"/>
    <col min="14081" max="14081" width="11.5546875" style="252" customWidth="1"/>
    <col min="14082" max="14329" width="11.109375" style="252"/>
    <col min="14330" max="14330" width="7.77734375" style="252" customWidth="1"/>
    <col min="14331" max="14332" width="3.77734375" style="252" customWidth="1"/>
    <col min="14333" max="14333" width="28.77734375" style="252" customWidth="1"/>
    <col min="14334" max="14334" width="6.77734375" style="252" customWidth="1"/>
    <col min="14335" max="14335" width="7.77734375" style="252" customWidth="1"/>
    <col min="14336" max="14336" width="7" style="252" customWidth="1"/>
    <col min="14337" max="14337" width="11.5546875" style="252" customWidth="1"/>
    <col min="14338" max="14585" width="11.109375" style="252"/>
    <col min="14586" max="14586" width="7.77734375" style="252" customWidth="1"/>
    <col min="14587" max="14588" width="3.77734375" style="252" customWidth="1"/>
    <col min="14589" max="14589" width="28.77734375" style="252" customWidth="1"/>
    <col min="14590" max="14590" width="6.77734375" style="252" customWidth="1"/>
    <col min="14591" max="14591" width="7.77734375" style="252" customWidth="1"/>
    <col min="14592" max="14592" width="7" style="252" customWidth="1"/>
    <col min="14593" max="14593" width="11.5546875" style="252" customWidth="1"/>
    <col min="14594" max="14841" width="11.109375" style="252"/>
    <col min="14842" max="14842" width="7.77734375" style="252" customWidth="1"/>
    <col min="14843" max="14844" width="3.77734375" style="252" customWidth="1"/>
    <col min="14845" max="14845" width="28.77734375" style="252" customWidth="1"/>
    <col min="14846" max="14846" width="6.77734375" style="252" customWidth="1"/>
    <col min="14847" max="14847" width="7.77734375" style="252" customWidth="1"/>
    <col min="14848" max="14848" width="7" style="252" customWidth="1"/>
    <col min="14849" max="14849" width="11.5546875" style="252" customWidth="1"/>
    <col min="14850" max="15097" width="11.109375" style="252"/>
    <col min="15098" max="15098" width="7.77734375" style="252" customWidth="1"/>
    <col min="15099" max="15100" width="3.77734375" style="252" customWidth="1"/>
    <col min="15101" max="15101" width="28.77734375" style="252" customWidth="1"/>
    <col min="15102" max="15102" width="6.77734375" style="252" customWidth="1"/>
    <col min="15103" max="15103" width="7.77734375" style="252" customWidth="1"/>
    <col min="15104" max="15104" width="7" style="252" customWidth="1"/>
    <col min="15105" max="15105" width="11.5546875" style="252" customWidth="1"/>
    <col min="15106" max="15353" width="11.109375" style="252"/>
    <col min="15354" max="15354" width="7.77734375" style="252" customWidth="1"/>
    <col min="15355" max="15356" width="3.77734375" style="252" customWidth="1"/>
    <col min="15357" max="15357" width="28.77734375" style="252" customWidth="1"/>
    <col min="15358" max="15358" width="6.77734375" style="252" customWidth="1"/>
    <col min="15359" max="15359" width="7.77734375" style="252" customWidth="1"/>
    <col min="15360" max="15360" width="7" style="252" customWidth="1"/>
    <col min="15361" max="15361" width="11.5546875" style="252" customWidth="1"/>
    <col min="15362" max="15609" width="11.109375" style="252"/>
    <col min="15610" max="15610" width="7.77734375" style="252" customWidth="1"/>
    <col min="15611" max="15612" width="3.77734375" style="252" customWidth="1"/>
    <col min="15613" max="15613" width="28.77734375" style="252" customWidth="1"/>
    <col min="15614" max="15614" width="6.77734375" style="252" customWidth="1"/>
    <col min="15615" max="15615" width="7.77734375" style="252" customWidth="1"/>
    <col min="15616" max="15616" width="7" style="252" customWidth="1"/>
    <col min="15617" max="15617" width="11.5546875" style="252" customWidth="1"/>
    <col min="15618" max="15865" width="11.109375" style="252"/>
    <col min="15866" max="15866" width="7.77734375" style="252" customWidth="1"/>
    <col min="15867" max="15868" width="3.77734375" style="252" customWidth="1"/>
    <col min="15869" max="15869" width="28.77734375" style="252" customWidth="1"/>
    <col min="15870" max="15870" width="6.77734375" style="252" customWidth="1"/>
    <col min="15871" max="15871" width="7.77734375" style="252" customWidth="1"/>
    <col min="15872" max="15872" width="7" style="252" customWidth="1"/>
    <col min="15873" max="15873" width="11.5546875" style="252" customWidth="1"/>
    <col min="15874" max="16121" width="11.109375" style="252"/>
    <col min="16122" max="16122" width="7.77734375" style="252" customWidth="1"/>
    <col min="16123" max="16124" width="3.77734375" style="252" customWidth="1"/>
    <col min="16125" max="16125" width="28.77734375" style="252" customWidth="1"/>
    <col min="16126" max="16126" width="6.77734375" style="252" customWidth="1"/>
    <col min="16127" max="16127" width="7.77734375" style="252" customWidth="1"/>
    <col min="16128" max="16128" width="7" style="252" customWidth="1"/>
    <col min="16129" max="16129" width="11.5546875" style="252" customWidth="1"/>
    <col min="16130" max="16384" width="11.109375" style="252"/>
  </cols>
  <sheetData>
    <row r="1" spans="1:9" ht="12" customHeight="1" x14ac:dyDescent="0.2">
      <c r="A1" s="248" t="s">
        <v>628</v>
      </c>
      <c r="B1" s="248"/>
      <c r="C1" s="248"/>
      <c r="H1" s="250"/>
      <c r="I1" s="251" t="s">
        <v>377</v>
      </c>
    </row>
    <row r="2" spans="1:9" ht="12" customHeight="1" x14ac:dyDescent="0.2">
      <c r="H2" s="250"/>
    </row>
    <row r="3" spans="1:9" ht="12" customHeight="1" x14ac:dyDescent="0.2">
      <c r="A3" s="254"/>
      <c r="B3" s="255"/>
      <c r="C3" s="256"/>
      <c r="D3" s="257"/>
      <c r="E3" s="254"/>
      <c r="F3" s="254"/>
      <c r="G3" s="258"/>
      <c r="H3" s="258"/>
      <c r="I3" s="258"/>
    </row>
    <row r="4" spans="1:9" ht="12" customHeight="1" x14ac:dyDescent="0.2">
      <c r="A4" s="259" t="s">
        <v>30</v>
      </c>
      <c r="B4" s="260" t="s">
        <v>31</v>
      </c>
      <c r="C4" s="261"/>
      <c r="D4" s="262"/>
      <c r="E4" s="259" t="s">
        <v>32</v>
      </c>
      <c r="F4" s="259" t="s">
        <v>607</v>
      </c>
      <c r="G4" s="263" t="s">
        <v>316</v>
      </c>
      <c r="H4" s="438" t="s">
        <v>605</v>
      </c>
      <c r="I4" s="438" t="s">
        <v>605</v>
      </c>
    </row>
    <row r="5" spans="1:9" ht="12" customHeight="1" x14ac:dyDescent="0.2">
      <c r="A5" s="259" t="s">
        <v>36</v>
      </c>
      <c r="B5" s="264"/>
      <c r="C5" s="265"/>
      <c r="D5" s="266"/>
      <c r="E5" s="267"/>
      <c r="F5" s="267"/>
      <c r="G5" s="263"/>
      <c r="H5" s="438" t="s">
        <v>34</v>
      </c>
      <c r="I5" s="438" t="s">
        <v>35</v>
      </c>
    </row>
    <row r="6" spans="1:9" ht="12" customHeight="1" x14ac:dyDescent="0.2">
      <c r="A6" s="268"/>
      <c r="B6" s="269"/>
      <c r="C6" s="270"/>
      <c r="D6" s="271"/>
      <c r="E6" s="268"/>
      <c r="F6" s="268"/>
      <c r="G6" s="272"/>
      <c r="H6" s="104"/>
      <c r="I6" s="54"/>
    </row>
    <row r="7" spans="1:9" ht="12" customHeight="1" x14ac:dyDescent="0.2">
      <c r="A7" s="273"/>
      <c r="B7" s="274"/>
      <c r="C7" s="275"/>
      <c r="D7" s="276"/>
      <c r="E7" s="273"/>
      <c r="F7" s="273"/>
      <c r="G7" s="277"/>
      <c r="H7" s="277"/>
      <c r="I7" s="278"/>
    </row>
    <row r="8" spans="1:9" ht="12" customHeight="1" x14ac:dyDescent="0.2">
      <c r="A8" s="279"/>
      <c r="B8" s="280" t="s">
        <v>378</v>
      </c>
      <c r="D8" s="281"/>
      <c r="E8" s="279"/>
      <c r="F8" s="279"/>
      <c r="G8" s="282"/>
      <c r="H8" s="283"/>
      <c r="I8" s="308"/>
    </row>
    <row r="9" spans="1:9" ht="12" customHeight="1" x14ac:dyDescent="0.2">
      <c r="A9" s="259" t="s">
        <v>379</v>
      </c>
      <c r="B9" s="286" t="s">
        <v>380</v>
      </c>
      <c r="C9" s="248"/>
      <c r="D9" s="266"/>
      <c r="E9" s="279"/>
      <c r="F9" s="279"/>
      <c r="G9" s="282"/>
      <c r="H9" s="283"/>
      <c r="I9" s="308"/>
    </row>
    <row r="10" spans="1:9" ht="12" customHeight="1" x14ac:dyDescent="0.2">
      <c r="A10" s="287"/>
      <c r="B10" s="284"/>
      <c r="D10" s="285"/>
      <c r="E10" s="279"/>
      <c r="F10" s="279"/>
      <c r="G10" s="282"/>
      <c r="H10" s="283"/>
      <c r="I10" s="308"/>
    </row>
    <row r="11" spans="1:9" ht="12" customHeight="1" x14ac:dyDescent="0.2">
      <c r="A11" s="287"/>
      <c r="B11" s="284" t="s">
        <v>41</v>
      </c>
      <c r="C11" s="249" t="s">
        <v>381</v>
      </c>
      <c r="D11" s="285"/>
      <c r="E11" s="279"/>
      <c r="F11" s="279"/>
      <c r="G11" s="282"/>
      <c r="H11" s="283"/>
      <c r="I11" s="308"/>
    </row>
    <row r="12" spans="1:9" ht="12" customHeight="1" x14ac:dyDescent="0.2">
      <c r="A12" s="287"/>
      <c r="B12" s="284"/>
      <c r="C12" s="249" t="s">
        <v>161</v>
      </c>
      <c r="D12" s="285"/>
      <c r="E12" s="279"/>
      <c r="F12" s="279"/>
      <c r="G12" s="282"/>
      <c r="H12" s="283"/>
      <c r="I12" s="308"/>
    </row>
    <row r="13" spans="1:9" ht="12" customHeight="1" x14ac:dyDescent="0.2">
      <c r="A13" s="287"/>
      <c r="B13" s="284"/>
      <c r="C13" s="249" t="s">
        <v>162</v>
      </c>
      <c r="D13" s="285"/>
      <c r="E13" s="279"/>
      <c r="F13" s="279"/>
      <c r="G13" s="282"/>
      <c r="H13" s="283"/>
      <c r="I13" s="308"/>
    </row>
    <row r="14" spans="1:9" ht="12" customHeight="1" x14ac:dyDescent="0.2">
      <c r="A14" s="287"/>
      <c r="B14" s="284"/>
      <c r="D14" s="285"/>
      <c r="E14" s="279"/>
      <c r="F14" s="279"/>
      <c r="G14" s="282"/>
      <c r="H14" s="283"/>
      <c r="I14" s="308"/>
    </row>
    <row r="15" spans="1:9" ht="12" customHeight="1" x14ac:dyDescent="0.2">
      <c r="A15" s="287"/>
      <c r="B15" s="284"/>
      <c r="C15" s="249" t="s">
        <v>125</v>
      </c>
      <c r="D15" s="285" t="s">
        <v>163</v>
      </c>
      <c r="E15" s="287" t="s">
        <v>52</v>
      </c>
      <c r="F15" s="287" t="s">
        <v>607</v>
      </c>
      <c r="G15" s="282">
        <v>50</v>
      </c>
      <c r="H15" s="283"/>
      <c r="I15" s="308"/>
    </row>
    <row r="16" spans="1:9" ht="12" customHeight="1" x14ac:dyDescent="0.2">
      <c r="A16" s="287"/>
      <c r="B16" s="284"/>
      <c r="D16" s="285"/>
      <c r="E16" s="279"/>
      <c r="F16" s="279"/>
      <c r="G16" s="282"/>
      <c r="H16" s="283"/>
      <c r="I16" s="308"/>
    </row>
    <row r="17" spans="1:9" ht="12" customHeight="1" x14ac:dyDescent="0.2">
      <c r="A17" s="287"/>
      <c r="B17" s="284"/>
      <c r="C17" s="249" t="s">
        <v>126</v>
      </c>
      <c r="D17" s="285" t="s">
        <v>382</v>
      </c>
      <c r="E17" s="287" t="s">
        <v>52</v>
      </c>
      <c r="F17" s="287"/>
      <c r="G17" s="282">
        <v>5</v>
      </c>
      <c r="H17" s="283"/>
      <c r="I17" s="308"/>
    </row>
    <row r="18" spans="1:9" ht="12" customHeight="1" x14ac:dyDescent="0.2">
      <c r="A18" s="279"/>
      <c r="B18" s="284"/>
      <c r="D18" s="285"/>
      <c r="E18" s="279"/>
      <c r="F18" s="279"/>
      <c r="G18" s="282"/>
      <c r="H18" s="283"/>
      <c r="I18" s="308"/>
    </row>
    <row r="19" spans="1:9" ht="12" customHeight="1" x14ac:dyDescent="0.2">
      <c r="A19" s="279"/>
      <c r="B19" s="284" t="s">
        <v>44</v>
      </c>
      <c r="C19" s="249" t="s">
        <v>383</v>
      </c>
      <c r="D19" s="285"/>
      <c r="E19" s="287" t="s">
        <v>52</v>
      </c>
      <c r="F19" s="287"/>
      <c r="G19" s="282">
        <v>5</v>
      </c>
      <c r="H19" s="283"/>
      <c r="I19" s="308"/>
    </row>
    <row r="20" spans="1:9" ht="12" customHeight="1" x14ac:dyDescent="0.2">
      <c r="A20" s="279"/>
      <c r="B20" s="284"/>
      <c r="C20" s="249" t="s">
        <v>165</v>
      </c>
      <c r="D20" s="285"/>
      <c r="E20" s="287"/>
      <c r="F20" s="287"/>
      <c r="G20" s="282"/>
      <c r="H20" s="283"/>
      <c r="I20" s="308"/>
    </row>
    <row r="21" spans="1:9" ht="12" customHeight="1" x14ac:dyDescent="0.2">
      <c r="A21" s="287"/>
      <c r="B21" s="284"/>
      <c r="D21" s="285"/>
      <c r="E21" s="287"/>
      <c r="F21" s="287"/>
      <c r="G21" s="282"/>
      <c r="H21" s="283"/>
      <c r="I21" s="308"/>
    </row>
    <row r="22" spans="1:9" ht="12" customHeight="1" x14ac:dyDescent="0.2">
      <c r="A22" s="287"/>
      <c r="B22" s="284"/>
      <c r="D22" s="285"/>
      <c r="E22" s="279"/>
      <c r="F22" s="279"/>
      <c r="G22" s="282"/>
      <c r="H22" s="283"/>
      <c r="I22" s="308"/>
    </row>
    <row r="23" spans="1:9" ht="12" customHeight="1" x14ac:dyDescent="0.2">
      <c r="A23" s="259" t="s">
        <v>384</v>
      </c>
      <c r="B23" s="286" t="s">
        <v>385</v>
      </c>
      <c r="C23" s="248"/>
      <c r="D23" s="285"/>
      <c r="E23" s="287" t="s">
        <v>52</v>
      </c>
      <c r="F23" s="287"/>
      <c r="G23" s="282">
        <v>20</v>
      </c>
      <c r="H23" s="283"/>
      <c r="I23" s="308"/>
    </row>
    <row r="24" spans="1:9" ht="12" customHeight="1" x14ac:dyDescent="0.2">
      <c r="A24" s="287"/>
      <c r="B24" s="284"/>
      <c r="D24" s="285"/>
      <c r="E24" s="279"/>
      <c r="F24" s="279"/>
      <c r="G24" s="282"/>
      <c r="H24" s="283"/>
      <c r="I24" s="308"/>
    </row>
    <row r="25" spans="1:9" ht="12" customHeight="1" x14ac:dyDescent="0.2">
      <c r="A25" s="287"/>
      <c r="B25" s="284"/>
      <c r="D25" s="285"/>
      <c r="E25" s="279"/>
      <c r="F25" s="279"/>
      <c r="G25" s="282"/>
      <c r="H25" s="283"/>
      <c r="I25" s="308"/>
    </row>
    <row r="26" spans="1:9" ht="12" customHeight="1" x14ac:dyDescent="0.2">
      <c r="A26" s="259">
        <v>21.05</v>
      </c>
      <c r="B26" s="286" t="s">
        <v>550</v>
      </c>
      <c r="D26" s="285"/>
      <c r="E26" s="287" t="s">
        <v>52</v>
      </c>
      <c r="F26" s="287"/>
      <c r="G26" s="282">
        <v>20</v>
      </c>
      <c r="H26" s="283"/>
      <c r="I26" s="308"/>
    </row>
    <row r="27" spans="1:9" ht="12" customHeight="1" x14ac:dyDescent="0.2">
      <c r="A27" s="259"/>
      <c r="B27" s="286"/>
      <c r="C27" s="248"/>
      <c r="D27" s="285"/>
      <c r="E27" s="287"/>
      <c r="F27" s="287"/>
      <c r="G27" s="282"/>
      <c r="H27" s="283"/>
      <c r="I27" s="308"/>
    </row>
    <row r="28" spans="1:9" ht="12" customHeight="1" x14ac:dyDescent="0.2">
      <c r="A28" s="305">
        <v>21.06</v>
      </c>
      <c r="B28" s="286" t="s">
        <v>390</v>
      </c>
      <c r="D28" s="285"/>
      <c r="E28" s="287"/>
      <c r="F28" s="287"/>
      <c r="G28" s="288"/>
      <c r="H28" s="288"/>
      <c r="I28" s="308"/>
    </row>
    <row r="29" spans="1:9" ht="12" customHeight="1" x14ac:dyDescent="0.2">
      <c r="A29" s="259"/>
      <c r="B29" s="286" t="s">
        <v>391</v>
      </c>
      <c r="D29" s="285"/>
      <c r="E29" s="287"/>
      <c r="F29" s="287"/>
      <c r="G29" s="282"/>
      <c r="H29" s="288"/>
      <c r="I29" s="308"/>
    </row>
    <row r="30" spans="1:9" ht="12" customHeight="1" x14ac:dyDescent="0.2">
      <c r="A30" s="259"/>
      <c r="B30" s="286"/>
      <c r="D30" s="285"/>
      <c r="E30" s="287"/>
      <c r="F30" s="287"/>
      <c r="G30" s="282"/>
      <c r="H30" s="288"/>
      <c r="I30" s="308"/>
    </row>
    <row r="31" spans="1:9" ht="12" customHeight="1" x14ac:dyDescent="0.2">
      <c r="A31" s="259"/>
      <c r="B31" s="284" t="s">
        <v>41</v>
      </c>
      <c r="C31" s="249" t="s">
        <v>381</v>
      </c>
      <c r="D31" s="285"/>
      <c r="E31" s="279"/>
      <c r="F31" s="279"/>
      <c r="G31" s="282"/>
      <c r="H31" s="283"/>
      <c r="I31" s="308"/>
    </row>
    <row r="32" spans="1:9" ht="12" customHeight="1" x14ac:dyDescent="0.2">
      <c r="A32" s="259"/>
      <c r="B32" s="284"/>
      <c r="C32" s="249" t="s">
        <v>161</v>
      </c>
      <c r="D32" s="285"/>
      <c r="E32" s="279"/>
      <c r="F32" s="279"/>
      <c r="G32" s="282"/>
      <c r="H32" s="283"/>
      <c r="I32" s="308"/>
    </row>
    <row r="33" spans="1:9" ht="12" customHeight="1" x14ac:dyDescent="0.2">
      <c r="A33" s="259"/>
      <c r="B33" s="284"/>
      <c r="C33" s="249" t="s">
        <v>162</v>
      </c>
      <c r="D33" s="285"/>
      <c r="E33" s="279"/>
      <c r="F33" s="279"/>
      <c r="G33" s="282"/>
      <c r="H33" s="283"/>
      <c r="I33" s="308"/>
    </row>
    <row r="34" spans="1:9" ht="12" customHeight="1" x14ac:dyDescent="0.2">
      <c r="A34" s="259"/>
      <c r="B34" s="284"/>
      <c r="D34" s="285"/>
      <c r="E34" s="279"/>
      <c r="F34" s="279"/>
      <c r="G34" s="282"/>
      <c r="H34" s="283"/>
      <c r="I34" s="308"/>
    </row>
    <row r="35" spans="1:9" ht="12" customHeight="1" x14ac:dyDescent="0.2">
      <c r="A35" s="259"/>
      <c r="B35" s="284"/>
      <c r="C35" s="249" t="s">
        <v>125</v>
      </c>
      <c r="D35" s="285" t="s">
        <v>163</v>
      </c>
      <c r="E35" s="287" t="s">
        <v>52</v>
      </c>
      <c r="F35" s="287" t="s">
        <v>607</v>
      </c>
      <c r="G35" s="282">
        <v>200</v>
      </c>
      <c r="H35" s="360"/>
      <c r="I35" s="308"/>
    </row>
    <row r="36" spans="1:9" ht="12" customHeight="1" x14ac:dyDescent="0.2">
      <c r="A36" s="259"/>
      <c r="B36" s="284"/>
      <c r="D36" s="285"/>
      <c r="E36" s="279"/>
      <c r="F36" s="279"/>
      <c r="G36" s="282"/>
      <c r="H36" s="360"/>
      <c r="I36" s="308"/>
    </row>
    <row r="37" spans="1:9" ht="12" customHeight="1" x14ac:dyDescent="0.2">
      <c r="A37" s="259"/>
      <c r="B37" s="284"/>
      <c r="C37" s="249" t="s">
        <v>126</v>
      </c>
      <c r="D37" s="285" t="s">
        <v>382</v>
      </c>
      <c r="E37" s="287" t="s">
        <v>52</v>
      </c>
      <c r="F37" s="287"/>
      <c r="G37" s="282">
        <v>215</v>
      </c>
      <c r="H37" s="360"/>
      <c r="I37" s="308"/>
    </row>
    <row r="38" spans="1:9" ht="12" customHeight="1" x14ac:dyDescent="0.2">
      <c r="A38" s="259"/>
      <c r="B38" s="284"/>
      <c r="D38" s="285"/>
      <c r="E38" s="279"/>
      <c r="F38" s="279"/>
      <c r="G38" s="282"/>
      <c r="H38" s="360"/>
      <c r="I38" s="308"/>
    </row>
    <row r="39" spans="1:9" ht="12" customHeight="1" x14ac:dyDescent="0.2">
      <c r="A39" s="259"/>
      <c r="B39" s="284" t="s">
        <v>44</v>
      </c>
      <c r="C39" s="249" t="s">
        <v>383</v>
      </c>
      <c r="D39" s="285"/>
      <c r="E39" s="287" t="s">
        <v>52</v>
      </c>
      <c r="F39" s="287"/>
      <c r="G39" s="282">
        <v>50</v>
      </c>
      <c r="H39" s="360"/>
      <c r="I39" s="308"/>
    </row>
    <row r="40" spans="1:9" ht="12" customHeight="1" x14ac:dyDescent="0.2">
      <c r="A40" s="259"/>
      <c r="B40" s="284"/>
      <c r="C40" s="249" t="s">
        <v>165</v>
      </c>
      <c r="D40" s="285"/>
      <c r="E40" s="287"/>
      <c r="F40" s="287"/>
      <c r="G40" s="282"/>
      <c r="H40" s="283"/>
      <c r="I40" s="308"/>
    </row>
    <row r="41" spans="1:9" ht="12" customHeight="1" x14ac:dyDescent="0.2">
      <c r="A41" s="259"/>
      <c r="B41" s="286"/>
      <c r="D41" s="285"/>
      <c r="E41" s="287"/>
      <c r="F41" s="287"/>
      <c r="G41" s="282"/>
      <c r="H41" s="288"/>
      <c r="I41" s="308"/>
    </row>
    <row r="42" spans="1:9" ht="12" customHeight="1" x14ac:dyDescent="0.2">
      <c r="A42" s="259"/>
      <c r="B42" s="286"/>
      <c r="D42" s="285"/>
      <c r="E42" s="287"/>
      <c r="F42" s="287"/>
      <c r="G42" s="282"/>
      <c r="H42" s="288"/>
      <c r="I42" s="308"/>
    </row>
    <row r="43" spans="1:9" ht="12" customHeight="1" x14ac:dyDescent="0.2">
      <c r="A43" s="287"/>
      <c r="B43" s="284" t="s">
        <v>339</v>
      </c>
      <c r="C43" s="249" t="s">
        <v>437</v>
      </c>
      <c r="D43" s="289"/>
      <c r="E43" s="279"/>
      <c r="F43" s="279"/>
      <c r="G43" s="282"/>
      <c r="H43" s="283"/>
      <c r="I43" s="308"/>
    </row>
    <row r="44" spans="1:9" ht="12" customHeight="1" x14ac:dyDescent="0.2">
      <c r="A44" s="287"/>
      <c r="B44" s="284"/>
      <c r="D44" s="289"/>
      <c r="E44" s="279"/>
      <c r="F44" s="279"/>
      <c r="G44" s="282"/>
      <c r="H44" s="283"/>
      <c r="I44" s="308"/>
    </row>
    <row r="45" spans="1:9" ht="12" customHeight="1" x14ac:dyDescent="0.2">
      <c r="A45" s="305"/>
      <c r="B45" s="284"/>
      <c r="C45" s="249" t="s">
        <v>126</v>
      </c>
      <c r="D45" s="285" t="s">
        <v>438</v>
      </c>
      <c r="E45" s="287" t="s">
        <v>52</v>
      </c>
      <c r="F45" s="287" t="s">
        <v>607</v>
      </c>
      <c r="G45" s="282">
        <v>110</v>
      </c>
      <c r="H45" s="283"/>
      <c r="I45" s="308"/>
    </row>
    <row r="46" spans="1:9" ht="12" customHeight="1" x14ac:dyDescent="0.2">
      <c r="A46" s="287"/>
      <c r="B46" s="284"/>
      <c r="C46" s="249" t="s">
        <v>126</v>
      </c>
      <c r="D46" s="285" t="s">
        <v>585</v>
      </c>
      <c r="E46" s="287" t="s">
        <v>52</v>
      </c>
      <c r="F46" s="287" t="s">
        <v>607</v>
      </c>
      <c r="G46" s="282">
        <v>10</v>
      </c>
      <c r="H46" s="283"/>
      <c r="I46" s="308"/>
    </row>
    <row r="47" spans="1:9" ht="12" customHeight="1" x14ac:dyDescent="0.2">
      <c r="A47" s="287"/>
      <c r="B47" s="284"/>
      <c r="D47" s="285"/>
      <c r="E47" s="287"/>
      <c r="F47" s="287"/>
      <c r="G47" s="282"/>
      <c r="H47" s="283"/>
      <c r="I47" s="308"/>
    </row>
    <row r="48" spans="1:9" ht="12" customHeight="1" x14ac:dyDescent="0.2">
      <c r="A48" s="259">
        <v>21.08</v>
      </c>
      <c r="B48" s="286" t="s">
        <v>392</v>
      </c>
      <c r="C48" s="248"/>
      <c r="D48" s="266"/>
      <c r="E48" s="287"/>
      <c r="F48" s="287"/>
      <c r="G48" s="282"/>
      <c r="H48" s="283"/>
      <c r="I48" s="308"/>
    </row>
    <row r="49" spans="1:9" ht="12" customHeight="1" x14ac:dyDescent="0.2">
      <c r="A49" s="259"/>
      <c r="B49" s="286"/>
      <c r="C49" s="248"/>
      <c r="D49" s="266"/>
      <c r="E49" s="287"/>
      <c r="F49" s="287"/>
      <c r="G49" s="282"/>
      <c r="H49" s="283"/>
      <c r="I49" s="308"/>
    </row>
    <row r="50" spans="1:9" ht="12" customHeight="1" x14ac:dyDescent="0.2">
      <c r="A50" s="305"/>
      <c r="B50" s="284" t="s">
        <v>339</v>
      </c>
      <c r="C50" s="249" t="s">
        <v>439</v>
      </c>
      <c r="D50" s="285"/>
      <c r="E50" s="287"/>
      <c r="F50" s="287"/>
      <c r="G50" s="282"/>
      <c r="H50" s="283"/>
      <c r="I50" s="308"/>
    </row>
    <row r="51" spans="1:9" ht="12" customHeight="1" x14ac:dyDescent="0.2">
      <c r="A51" s="259"/>
      <c r="B51" s="284"/>
      <c r="C51" s="249" t="s">
        <v>393</v>
      </c>
      <c r="D51" s="285"/>
      <c r="E51" s="287"/>
      <c r="F51" s="287"/>
      <c r="G51" s="282"/>
      <c r="H51" s="283"/>
      <c r="I51" s="308"/>
    </row>
    <row r="52" spans="1:9" ht="12" customHeight="1" x14ac:dyDescent="0.2">
      <c r="A52" s="259"/>
      <c r="B52" s="286"/>
      <c r="C52" s="248"/>
      <c r="D52" s="285"/>
      <c r="E52" s="287"/>
      <c r="F52" s="287"/>
      <c r="G52" s="282"/>
      <c r="H52" s="283"/>
      <c r="I52" s="308"/>
    </row>
    <row r="53" spans="1:9" ht="12" customHeight="1" x14ac:dyDescent="0.2">
      <c r="A53" s="259"/>
      <c r="B53" s="286"/>
      <c r="C53" s="249" t="s">
        <v>185</v>
      </c>
      <c r="D53" s="285" t="s">
        <v>611</v>
      </c>
      <c r="E53" s="287" t="s">
        <v>60</v>
      </c>
      <c r="F53" s="287" t="s">
        <v>607</v>
      </c>
      <c r="G53" s="282">
        <v>270</v>
      </c>
      <c r="H53" s="283"/>
      <c r="I53" s="308"/>
    </row>
    <row r="54" spans="1:9" ht="12" customHeight="1" x14ac:dyDescent="0.2">
      <c r="A54" s="259"/>
      <c r="B54" s="286"/>
      <c r="C54" s="248"/>
      <c r="D54" s="285"/>
      <c r="E54" s="287"/>
      <c r="F54" s="287"/>
      <c r="G54" s="282"/>
      <c r="H54" s="283"/>
      <c r="I54" s="308"/>
    </row>
    <row r="55" spans="1:9" ht="17.25" customHeight="1" x14ac:dyDescent="0.2">
      <c r="A55" s="316" t="s">
        <v>471</v>
      </c>
      <c r="B55" s="286" t="s">
        <v>394</v>
      </c>
      <c r="C55" s="290"/>
      <c r="D55" s="285"/>
      <c r="E55" s="287" t="s">
        <v>278</v>
      </c>
      <c r="F55" s="287" t="s">
        <v>607</v>
      </c>
      <c r="G55" s="282">
        <v>875</v>
      </c>
      <c r="H55" s="283"/>
      <c r="I55" s="308"/>
    </row>
    <row r="56" spans="1:9" ht="12" customHeight="1" x14ac:dyDescent="0.2">
      <c r="A56" s="259"/>
      <c r="B56" s="286"/>
      <c r="C56" s="248"/>
      <c r="D56" s="285"/>
      <c r="E56" s="287"/>
      <c r="F56" s="287"/>
      <c r="G56" s="282"/>
      <c r="H56" s="283"/>
      <c r="I56" s="308"/>
    </row>
    <row r="57" spans="1:9" ht="12" customHeight="1" x14ac:dyDescent="0.2">
      <c r="A57" s="259"/>
      <c r="B57" s="286"/>
      <c r="C57" s="248"/>
      <c r="D57" s="285"/>
      <c r="E57" s="287"/>
      <c r="F57" s="287"/>
      <c r="G57" s="282"/>
      <c r="H57" s="283"/>
      <c r="I57" s="308"/>
    </row>
    <row r="58" spans="1:9" ht="12" customHeight="1" x14ac:dyDescent="0.2">
      <c r="A58" s="259" t="s">
        <v>386</v>
      </c>
      <c r="B58" s="286" t="s">
        <v>387</v>
      </c>
      <c r="C58" s="248"/>
      <c r="D58" s="266"/>
      <c r="E58" s="287" t="s">
        <v>63</v>
      </c>
      <c r="F58" s="287"/>
      <c r="G58" s="282">
        <v>2575</v>
      </c>
      <c r="H58" s="288"/>
      <c r="I58" s="308"/>
    </row>
    <row r="59" spans="1:9" ht="12" customHeight="1" x14ac:dyDescent="0.2">
      <c r="A59" s="287"/>
      <c r="B59" s="286" t="s">
        <v>388</v>
      </c>
      <c r="D59" s="266"/>
      <c r="E59" s="287"/>
      <c r="F59" s="287"/>
      <c r="G59" s="282"/>
      <c r="H59" s="288"/>
      <c r="I59" s="308"/>
    </row>
    <row r="60" spans="1:9" ht="12" customHeight="1" x14ac:dyDescent="0.2">
      <c r="A60" s="287"/>
      <c r="B60" s="286" t="s">
        <v>562</v>
      </c>
      <c r="D60" s="266"/>
      <c r="E60" s="287"/>
      <c r="F60" s="287"/>
      <c r="G60" s="282"/>
      <c r="H60" s="288"/>
      <c r="I60" s="308"/>
    </row>
    <row r="61" spans="1:9" ht="12" customHeight="1" x14ac:dyDescent="0.2">
      <c r="A61" s="287"/>
      <c r="B61" s="286"/>
      <c r="D61" s="266"/>
      <c r="E61" s="287"/>
      <c r="F61" s="287"/>
      <c r="G61" s="282"/>
      <c r="H61" s="288"/>
      <c r="I61" s="308"/>
    </row>
    <row r="62" spans="1:9" ht="12" customHeight="1" x14ac:dyDescent="0.2">
      <c r="A62" s="287"/>
      <c r="B62" s="286"/>
      <c r="D62" s="266"/>
      <c r="E62" s="287"/>
      <c r="F62" s="287"/>
      <c r="G62" s="282"/>
      <c r="H62" s="288"/>
      <c r="I62" s="308"/>
    </row>
    <row r="63" spans="1:9" ht="12" customHeight="1" x14ac:dyDescent="0.2">
      <c r="A63" s="305" t="s">
        <v>389</v>
      </c>
      <c r="B63" s="286" t="s">
        <v>566</v>
      </c>
      <c r="C63" s="248"/>
      <c r="D63" s="266"/>
      <c r="E63" s="287" t="s">
        <v>52</v>
      </c>
      <c r="F63" s="287" t="s">
        <v>607</v>
      </c>
      <c r="G63" s="282">
        <v>100</v>
      </c>
      <c r="H63" s="288"/>
      <c r="I63" s="308"/>
    </row>
    <row r="64" spans="1:9" ht="12" customHeight="1" x14ac:dyDescent="0.2">
      <c r="A64" s="305"/>
      <c r="B64" s="286" t="s">
        <v>565</v>
      </c>
      <c r="C64" s="248"/>
      <c r="D64" s="266"/>
      <c r="E64" s="287"/>
      <c r="F64" s="287"/>
      <c r="G64" s="282"/>
      <c r="H64" s="288"/>
      <c r="I64" s="308"/>
    </row>
    <row r="65" spans="1:9" ht="12" customHeight="1" x14ac:dyDescent="0.2">
      <c r="A65" s="287"/>
      <c r="B65" s="286"/>
      <c r="D65" s="266"/>
      <c r="E65" s="287"/>
      <c r="F65" s="287"/>
      <c r="G65" s="282"/>
      <c r="H65" s="288"/>
      <c r="I65" s="308"/>
    </row>
    <row r="66" spans="1:9" ht="12" customHeight="1" x14ac:dyDescent="0.2">
      <c r="A66" s="273"/>
      <c r="B66" s="274"/>
      <c r="C66" s="275"/>
      <c r="D66" s="275"/>
      <c r="E66" s="275"/>
      <c r="F66" s="275"/>
      <c r="G66" s="292"/>
      <c r="H66" s="293"/>
      <c r="I66" s="309"/>
    </row>
    <row r="67" spans="1:9" ht="15" customHeight="1" x14ac:dyDescent="0.25">
      <c r="A67" s="267" t="s">
        <v>395</v>
      </c>
      <c r="B67" s="286" t="s">
        <v>75</v>
      </c>
      <c r="C67" s="248"/>
      <c r="D67" s="294"/>
      <c r="E67" s="295"/>
      <c r="F67" s="295"/>
      <c r="H67" s="296"/>
      <c r="I67" s="297"/>
    </row>
    <row r="68" spans="1:9" ht="12" customHeight="1" x14ac:dyDescent="0.2">
      <c r="A68" s="291"/>
      <c r="B68" s="298"/>
      <c r="C68" s="299"/>
      <c r="D68" s="299"/>
      <c r="E68" s="299"/>
      <c r="F68" s="299"/>
      <c r="G68" s="300"/>
      <c r="H68" s="301"/>
      <c r="I68" s="310"/>
    </row>
  </sheetData>
  <pageMargins left="0.59055118110236227" right="0.39370078740157483" top="0.98425196850393704" bottom="0.78740157480314965" header="0.39370078740157483" footer="0.39370078740157483"/>
  <pageSetup paperSize="9" scale="75" firstPageNumber="71" orientation="portrait" r:id="rId1"/>
  <headerFooter scaleWithDoc="0" alignWithMargins="0">
    <oddFooter>&amp;L&amp;10Contract
Part C2: Pricing Data&amp;R&amp;10C2.2
Bills of Quantities</oddFooter>
  </headerFooter>
  <rowBreaks count="1" manualBreakCount="1">
    <brk id="390" max="65535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178"/>
  <sheetViews>
    <sheetView view="pageBreakPreview" topLeftCell="A161" zoomScaleNormal="85" zoomScaleSheetLayoutView="100" workbookViewId="0">
      <selection activeCell="A115" sqref="A115:I172"/>
    </sheetView>
  </sheetViews>
  <sheetFormatPr defaultColWidth="11.109375" defaultRowHeight="12" customHeight="1" x14ac:dyDescent="0.2"/>
  <cols>
    <col min="1" max="1" width="5.21875" style="1" customWidth="1"/>
    <col min="2" max="3" width="3.77734375" style="1" customWidth="1"/>
    <col min="4" max="4" width="30.109375" style="1" customWidth="1"/>
    <col min="5" max="5" width="6.77734375" style="1" customWidth="1"/>
    <col min="6" max="6" width="3.5546875" style="1" customWidth="1"/>
    <col min="7" max="7" width="7.21875" style="7" customWidth="1"/>
    <col min="8" max="8" width="13.6640625" style="5" customWidth="1"/>
    <col min="9" max="9" width="13" style="5" customWidth="1"/>
    <col min="10" max="16384" width="11.109375" style="2"/>
  </cols>
  <sheetData>
    <row r="1" spans="1:9" ht="12" customHeight="1" x14ac:dyDescent="0.2">
      <c r="A1" s="22" t="s">
        <v>628</v>
      </c>
      <c r="B1" s="21"/>
      <c r="C1" s="21"/>
      <c r="D1" s="21"/>
      <c r="E1" s="21"/>
      <c r="F1" s="21"/>
      <c r="G1" s="124"/>
      <c r="H1" s="143"/>
      <c r="I1" s="26" t="s">
        <v>144</v>
      </c>
    </row>
    <row r="2" spans="1:9" ht="12" customHeight="1" x14ac:dyDescent="0.2">
      <c r="A2" s="28"/>
      <c r="B2" s="28"/>
      <c r="C2" s="28"/>
      <c r="D2" s="28"/>
      <c r="E2" s="28"/>
      <c r="F2" s="28"/>
      <c r="G2" s="132"/>
      <c r="H2" s="331"/>
      <c r="I2" s="332"/>
    </row>
    <row r="3" spans="1:9" ht="12" customHeight="1" x14ac:dyDescent="0.2">
      <c r="A3" s="38" t="s">
        <v>30</v>
      </c>
      <c r="B3" s="39" t="s">
        <v>31</v>
      </c>
      <c r="C3" s="40"/>
      <c r="D3" s="98"/>
      <c r="E3" s="38" t="s">
        <v>32</v>
      </c>
      <c r="F3" s="38" t="s">
        <v>607</v>
      </c>
      <c r="G3" s="99" t="s">
        <v>316</v>
      </c>
      <c r="H3" s="440" t="s">
        <v>605</v>
      </c>
      <c r="I3" s="440" t="s">
        <v>605</v>
      </c>
    </row>
    <row r="4" spans="1:9" ht="12" customHeight="1" x14ac:dyDescent="0.2">
      <c r="A4" s="38" t="s">
        <v>36</v>
      </c>
      <c r="B4" s="44"/>
      <c r="C4" s="45"/>
      <c r="D4" s="67"/>
      <c r="E4" s="65"/>
      <c r="F4" s="65"/>
      <c r="G4" s="99"/>
      <c r="H4" s="438" t="s">
        <v>34</v>
      </c>
      <c r="I4" s="438" t="s">
        <v>35</v>
      </c>
    </row>
    <row r="5" spans="1:9" ht="12" customHeight="1" x14ac:dyDescent="0.2">
      <c r="A5" s="79"/>
      <c r="B5" s="80"/>
      <c r="C5" s="28"/>
      <c r="D5" s="81"/>
      <c r="E5" s="79"/>
      <c r="F5" s="79"/>
      <c r="G5" s="130"/>
      <c r="H5" s="104"/>
      <c r="I5" s="54"/>
    </row>
    <row r="6" spans="1:9" ht="12" customHeight="1" x14ac:dyDescent="0.2">
      <c r="A6" s="47"/>
      <c r="B6" s="62" t="s">
        <v>145</v>
      </c>
      <c r="C6" s="21"/>
      <c r="D6" s="128"/>
      <c r="E6" s="61"/>
      <c r="F6" s="61"/>
      <c r="G6" s="112"/>
      <c r="H6" s="106"/>
      <c r="I6" s="108"/>
    </row>
    <row r="7" spans="1:9" ht="12" customHeight="1" x14ac:dyDescent="0.2">
      <c r="A7" s="47"/>
      <c r="B7" s="62"/>
      <c r="C7" s="21"/>
      <c r="D7" s="128"/>
      <c r="E7" s="61"/>
      <c r="F7" s="61"/>
      <c r="G7" s="112"/>
      <c r="H7" s="106"/>
      <c r="I7" s="108"/>
    </row>
    <row r="8" spans="1:9" ht="12" customHeight="1" x14ac:dyDescent="0.2">
      <c r="A8" s="38" t="s">
        <v>146</v>
      </c>
      <c r="B8" s="66" t="s">
        <v>147</v>
      </c>
      <c r="C8" s="22"/>
      <c r="D8" s="67"/>
      <c r="E8" s="47"/>
      <c r="F8" s="47"/>
      <c r="G8" s="112"/>
      <c r="H8" s="106"/>
      <c r="I8" s="108"/>
    </row>
    <row r="9" spans="1:9" ht="12" customHeight="1" x14ac:dyDescent="0.2">
      <c r="A9" s="47" t="s">
        <v>128</v>
      </c>
      <c r="B9" s="64"/>
      <c r="C9" s="21"/>
      <c r="D9" s="63"/>
      <c r="E9" s="47"/>
      <c r="F9" s="47"/>
      <c r="G9" s="112"/>
      <c r="H9" s="106"/>
      <c r="I9" s="108"/>
    </row>
    <row r="10" spans="1:9" ht="12" customHeight="1" x14ac:dyDescent="0.2">
      <c r="A10" s="47"/>
      <c r="B10" s="64" t="s">
        <v>41</v>
      </c>
      <c r="C10" s="21" t="s">
        <v>148</v>
      </c>
      <c r="D10" s="63"/>
      <c r="E10" s="47"/>
      <c r="F10" s="47"/>
      <c r="G10" s="112"/>
      <c r="H10" s="106"/>
      <c r="I10" s="108"/>
    </row>
    <row r="11" spans="1:9" ht="12" customHeight="1" x14ac:dyDescent="0.2">
      <c r="A11" s="47"/>
      <c r="B11" s="64"/>
      <c r="C11" s="21" t="s">
        <v>161</v>
      </c>
      <c r="D11" s="63"/>
      <c r="E11" s="47"/>
      <c r="F11" s="47"/>
      <c r="G11" s="112"/>
      <c r="H11" s="106"/>
      <c r="I11" s="108"/>
    </row>
    <row r="12" spans="1:9" ht="12" customHeight="1" x14ac:dyDescent="0.2">
      <c r="A12" s="47"/>
      <c r="B12" s="64"/>
      <c r="C12" s="21" t="s">
        <v>162</v>
      </c>
      <c r="D12" s="63"/>
      <c r="E12" s="47"/>
      <c r="F12" s="47"/>
      <c r="G12" s="112"/>
      <c r="H12" s="106"/>
      <c r="I12" s="108"/>
    </row>
    <row r="13" spans="1:9" ht="12" customHeight="1" x14ac:dyDescent="0.2">
      <c r="A13" s="47"/>
      <c r="B13" s="64"/>
      <c r="C13" s="21" t="s">
        <v>125</v>
      </c>
      <c r="D13" s="63" t="s">
        <v>163</v>
      </c>
      <c r="E13" s="47" t="s">
        <v>52</v>
      </c>
      <c r="F13" s="68" t="s">
        <v>607</v>
      </c>
      <c r="G13" s="111">
        <v>195</v>
      </c>
      <c r="H13" s="123"/>
      <c r="I13" s="108"/>
    </row>
    <row r="14" spans="1:9" ht="12" customHeight="1" x14ac:dyDescent="0.2">
      <c r="A14" s="47"/>
      <c r="B14" s="64"/>
      <c r="C14" s="21"/>
      <c r="D14" s="173"/>
      <c r="E14" s="47"/>
      <c r="F14" s="47"/>
      <c r="G14" s="111"/>
      <c r="H14" s="123"/>
      <c r="I14" s="108"/>
    </row>
    <row r="15" spans="1:9" ht="12" customHeight="1" x14ac:dyDescent="0.2">
      <c r="A15" s="47"/>
      <c r="B15" s="64"/>
      <c r="C15" s="21" t="s">
        <v>126</v>
      </c>
      <c r="D15" s="63" t="s">
        <v>164</v>
      </c>
      <c r="E15" s="47" t="s">
        <v>52</v>
      </c>
      <c r="F15" s="47"/>
      <c r="G15" s="111">
        <v>10</v>
      </c>
      <c r="H15" s="123"/>
      <c r="I15" s="108"/>
    </row>
    <row r="16" spans="1:9" ht="12" customHeight="1" x14ac:dyDescent="0.2">
      <c r="A16" s="47"/>
      <c r="B16" s="64"/>
      <c r="C16" s="21"/>
      <c r="D16" s="63"/>
      <c r="E16" s="47"/>
      <c r="F16" s="47"/>
      <c r="G16" s="111"/>
      <c r="H16" s="123"/>
      <c r="I16" s="108"/>
    </row>
    <row r="17" spans="1:15" ht="12" customHeight="1" x14ac:dyDescent="0.2">
      <c r="A17" s="47"/>
      <c r="B17" s="64" t="s">
        <v>44</v>
      </c>
      <c r="C17" s="21" t="s">
        <v>149</v>
      </c>
      <c r="D17" s="63"/>
      <c r="E17" s="47" t="s">
        <v>52</v>
      </c>
      <c r="F17" s="47"/>
      <c r="G17" s="111">
        <v>5</v>
      </c>
      <c r="H17" s="123"/>
      <c r="I17" s="108"/>
    </row>
    <row r="18" spans="1:15" ht="12" customHeight="1" x14ac:dyDescent="0.2">
      <c r="A18" s="47"/>
      <c r="B18" s="64"/>
      <c r="C18" s="21" t="s">
        <v>165</v>
      </c>
      <c r="D18" s="63"/>
      <c r="E18" s="47"/>
      <c r="F18" s="47"/>
      <c r="G18" s="111"/>
      <c r="H18" s="123"/>
      <c r="I18" s="108"/>
    </row>
    <row r="19" spans="1:15" ht="12" customHeight="1" x14ac:dyDescent="0.2">
      <c r="A19" s="47"/>
      <c r="B19" s="64"/>
      <c r="C19" s="21"/>
      <c r="D19" s="63"/>
      <c r="E19" s="47"/>
      <c r="F19" s="47"/>
      <c r="G19" s="111"/>
      <c r="H19" s="123"/>
      <c r="I19" s="108"/>
    </row>
    <row r="20" spans="1:15" ht="12" customHeight="1" x14ac:dyDescent="0.2">
      <c r="A20" s="47"/>
      <c r="B20" s="64" t="s">
        <v>46</v>
      </c>
      <c r="C20" s="70" t="s">
        <v>322</v>
      </c>
      <c r="D20" s="63"/>
      <c r="E20" s="68" t="s">
        <v>63</v>
      </c>
      <c r="F20" s="68"/>
      <c r="G20" s="208">
        <v>1000</v>
      </c>
      <c r="H20" s="228"/>
      <c r="I20" s="138"/>
    </row>
    <row r="21" spans="1:15" ht="12" customHeight="1" x14ac:dyDescent="0.2">
      <c r="A21" s="47"/>
      <c r="B21" s="64"/>
      <c r="C21" s="70" t="s">
        <v>323</v>
      </c>
      <c r="D21" s="63"/>
      <c r="E21" s="47"/>
      <c r="F21" s="47"/>
      <c r="G21" s="111"/>
      <c r="H21" s="123"/>
      <c r="I21" s="108"/>
    </row>
    <row r="22" spans="1:15" ht="12" customHeight="1" x14ac:dyDescent="0.2">
      <c r="A22" s="47"/>
      <c r="B22" s="64"/>
      <c r="C22" s="21"/>
      <c r="D22" s="63"/>
      <c r="E22" s="47"/>
      <c r="F22" s="47"/>
      <c r="G22" s="111"/>
      <c r="H22" s="123"/>
      <c r="I22" s="108"/>
    </row>
    <row r="23" spans="1:15" ht="12" customHeight="1" x14ac:dyDescent="0.2">
      <c r="A23" s="38" t="s">
        <v>150</v>
      </c>
      <c r="B23" s="66" t="s">
        <v>151</v>
      </c>
      <c r="C23" s="22"/>
      <c r="D23" s="67"/>
      <c r="E23" s="47"/>
      <c r="F23" s="47"/>
      <c r="G23" s="111"/>
      <c r="H23" s="123"/>
      <c r="I23" s="108"/>
    </row>
    <row r="24" spans="1:15" ht="12" customHeight="1" x14ac:dyDescent="0.2">
      <c r="A24" s="47"/>
      <c r="B24" s="64"/>
      <c r="C24" s="21"/>
      <c r="D24" s="63"/>
      <c r="E24" s="47"/>
      <c r="F24" s="47"/>
      <c r="G24" s="111"/>
      <c r="H24" s="123"/>
      <c r="I24" s="108"/>
    </row>
    <row r="25" spans="1:15" ht="12" customHeight="1" x14ac:dyDescent="0.2">
      <c r="A25" s="47"/>
      <c r="B25" s="64" t="s">
        <v>41</v>
      </c>
      <c r="C25" s="21" t="s">
        <v>152</v>
      </c>
      <c r="D25" s="63"/>
      <c r="E25" s="47" t="s">
        <v>52</v>
      </c>
      <c r="F25" s="68" t="s">
        <v>607</v>
      </c>
      <c r="G25" s="208">
        <v>60</v>
      </c>
      <c r="H25" s="123"/>
      <c r="I25" s="108"/>
    </row>
    <row r="26" spans="1:15" ht="12" customHeight="1" x14ac:dyDescent="0.2">
      <c r="A26" s="47"/>
      <c r="B26" s="64"/>
      <c r="C26" s="21"/>
      <c r="D26" s="63"/>
      <c r="E26" s="68"/>
      <c r="F26" s="68"/>
      <c r="G26" s="208"/>
      <c r="H26" s="228"/>
      <c r="I26" s="138"/>
    </row>
    <row r="27" spans="1:15" ht="12" customHeight="1" x14ac:dyDescent="0.2">
      <c r="A27" s="47"/>
      <c r="B27" s="64" t="s">
        <v>44</v>
      </c>
      <c r="C27" s="21" t="s">
        <v>153</v>
      </c>
      <c r="D27" s="63"/>
      <c r="E27" s="68" t="s">
        <v>52</v>
      </c>
      <c r="F27" s="68" t="s">
        <v>607</v>
      </c>
      <c r="G27" s="208">
        <v>70</v>
      </c>
      <c r="H27" s="228"/>
      <c r="I27" s="108"/>
      <c r="N27" s="199" t="s">
        <v>333</v>
      </c>
      <c r="O27" s="198"/>
    </row>
    <row r="28" spans="1:15" ht="12" customHeight="1" x14ac:dyDescent="0.2">
      <c r="A28" s="47"/>
      <c r="B28" s="64"/>
      <c r="C28" s="21"/>
      <c r="D28" s="63"/>
      <c r="E28" s="68"/>
      <c r="F28" s="68"/>
      <c r="G28" s="208"/>
      <c r="H28" s="228"/>
      <c r="I28" s="138"/>
      <c r="N28" s="199" t="s">
        <v>330</v>
      </c>
      <c r="O28" s="200">
        <f>(1.3+2.658)/2*1.3*0.15+2.224*0.5*0.25+1.3*0.15*0.2+1.3*0.15*0.15/2</f>
        <v>0.71753</v>
      </c>
    </row>
    <row r="29" spans="1:15" ht="12" customHeight="1" x14ac:dyDescent="0.2">
      <c r="A29" s="47"/>
      <c r="B29" s="64" t="s">
        <v>46</v>
      </c>
      <c r="C29" s="21" t="s">
        <v>154</v>
      </c>
      <c r="D29" s="63"/>
      <c r="E29" s="47" t="s">
        <v>52</v>
      </c>
      <c r="F29" s="68" t="s">
        <v>607</v>
      </c>
      <c r="G29" s="111">
        <v>40</v>
      </c>
      <c r="H29" s="123"/>
      <c r="I29" s="108"/>
      <c r="N29" s="199" t="s">
        <v>331</v>
      </c>
      <c r="O29" s="200">
        <f>(0.792+0.2)/2*1.193*0.2*2</f>
        <v>0.23669120000000002</v>
      </c>
    </row>
    <row r="30" spans="1:15" ht="12" customHeight="1" x14ac:dyDescent="0.2">
      <c r="A30" s="47"/>
      <c r="B30" s="64"/>
      <c r="C30" s="21" t="s">
        <v>166</v>
      </c>
      <c r="D30" s="63"/>
      <c r="E30" s="47"/>
      <c r="F30" s="47"/>
      <c r="G30" s="111"/>
      <c r="H30" s="123"/>
      <c r="I30" s="108"/>
      <c r="N30" s="201" t="s">
        <v>332</v>
      </c>
      <c r="O30" s="202">
        <f>(1.3*0.892-0.3^2*PI())*0.2</f>
        <v>0.17537133223538373</v>
      </c>
    </row>
    <row r="31" spans="1:15" ht="12" customHeight="1" x14ac:dyDescent="0.2">
      <c r="A31" s="47"/>
      <c r="B31" s="64"/>
      <c r="C31" s="21"/>
      <c r="D31" s="63"/>
      <c r="E31" s="47"/>
      <c r="F31" s="47"/>
      <c r="G31" s="111"/>
      <c r="H31" s="123"/>
      <c r="I31" s="108"/>
      <c r="N31" s="199"/>
      <c r="O31" s="200"/>
    </row>
    <row r="32" spans="1:15" ht="12" customHeight="1" x14ac:dyDescent="0.2">
      <c r="A32" s="47"/>
      <c r="B32" s="77" t="s">
        <v>81</v>
      </c>
      <c r="C32" s="70" t="s">
        <v>612</v>
      </c>
      <c r="D32" s="63"/>
      <c r="E32" s="68" t="s">
        <v>52</v>
      </c>
      <c r="F32" s="68" t="s">
        <v>607</v>
      </c>
      <c r="G32" s="208">
        <v>20</v>
      </c>
      <c r="H32" s="228"/>
      <c r="I32" s="108"/>
      <c r="N32" s="199"/>
      <c r="O32" s="200"/>
    </row>
    <row r="33" spans="1:15" ht="12" customHeight="1" x14ac:dyDescent="0.2">
      <c r="A33" s="47"/>
      <c r="B33" s="64"/>
      <c r="C33" s="21"/>
      <c r="D33" s="63"/>
      <c r="E33" s="47"/>
      <c r="F33" s="47"/>
      <c r="G33" s="111"/>
      <c r="H33" s="123"/>
      <c r="I33" s="108"/>
      <c r="N33" s="199"/>
      <c r="O33" s="200"/>
    </row>
    <row r="34" spans="1:15" ht="12" customHeight="1" x14ac:dyDescent="0.2">
      <c r="A34" s="47"/>
      <c r="B34" s="64"/>
      <c r="C34" s="21"/>
      <c r="D34" s="63"/>
      <c r="E34" s="47"/>
      <c r="F34" s="47"/>
      <c r="G34" s="111"/>
      <c r="H34" s="123"/>
      <c r="I34" s="108"/>
      <c r="N34" s="203"/>
      <c r="O34" s="204">
        <f>SUM(O28:O30)</f>
        <v>1.1295925322353837</v>
      </c>
    </row>
    <row r="35" spans="1:15" ht="12" customHeight="1" x14ac:dyDescent="0.2">
      <c r="A35" s="211" t="s">
        <v>5</v>
      </c>
      <c r="B35" s="66" t="s">
        <v>155</v>
      </c>
      <c r="C35" s="22"/>
      <c r="D35" s="63"/>
      <c r="E35" s="47"/>
      <c r="F35" s="47"/>
      <c r="G35" s="111"/>
      <c r="H35" s="123"/>
      <c r="I35" s="108"/>
      <c r="N35" s="199" t="s">
        <v>513</v>
      </c>
      <c r="O35" s="200"/>
    </row>
    <row r="36" spans="1:15" ht="12" customHeight="1" x14ac:dyDescent="0.2">
      <c r="A36" s="47"/>
      <c r="B36" s="64"/>
      <c r="C36" s="21"/>
      <c r="D36" s="63"/>
      <c r="E36" s="47"/>
      <c r="F36" s="47"/>
      <c r="G36" s="287"/>
      <c r="H36" s="123"/>
      <c r="I36" s="108"/>
    </row>
    <row r="37" spans="1:15" s="319" customFormat="1" ht="15" x14ac:dyDescent="0.2">
      <c r="A37" s="249"/>
      <c r="B37" s="284" t="s">
        <v>41</v>
      </c>
      <c r="C37" s="249" t="s">
        <v>524</v>
      </c>
      <c r="D37" s="249"/>
      <c r="E37" s="287"/>
      <c r="F37" s="287"/>
      <c r="G37" s="282"/>
      <c r="H37" s="318"/>
      <c r="I37" s="278"/>
    </row>
    <row r="38" spans="1:15" s="319" customFormat="1" ht="15" x14ac:dyDescent="0.2">
      <c r="A38" s="249"/>
      <c r="B38" s="284"/>
      <c r="C38" s="249"/>
      <c r="D38" s="249"/>
      <c r="E38" s="287"/>
      <c r="F38" s="287"/>
      <c r="G38" s="282"/>
      <c r="H38" s="318"/>
      <c r="I38" s="278"/>
    </row>
    <row r="39" spans="1:15" s="319" customFormat="1" ht="15" x14ac:dyDescent="0.2">
      <c r="A39" s="249"/>
      <c r="B39" s="284"/>
      <c r="C39" s="249" t="s">
        <v>125</v>
      </c>
      <c r="D39" s="249" t="s">
        <v>601</v>
      </c>
      <c r="E39" s="449" t="s">
        <v>60</v>
      </c>
      <c r="F39" s="287"/>
      <c r="G39" s="333"/>
      <c r="H39" s="318"/>
      <c r="I39" s="138" t="s">
        <v>248</v>
      </c>
    </row>
    <row r="40" spans="1:15" s="319" customFormat="1" ht="15" x14ac:dyDescent="0.2">
      <c r="A40" s="249"/>
      <c r="B40" s="284"/>
      <c r="C40" s="249"/>
      <c r="D40" s="249"/>
      <c r="E40" s="449"/>
      <c r="F40" s="287"/>
      <c r="G40" s="282"/>
      <c r="H40" s="318"/>
      <c r="I40" s="278"/>
    </row>
    <row r="41" spans="1:15" s="319" customFormat="1" ht="15" x14ac:dyDescent="0.2">
      <c r="A41" s="249"/>
      <c r="B41" s="284"/>
      <c r="C41" s="249" t="s">
        <v>126</v>
      </c>
      <c r="D41" s="249" t="s">
        <v>603</v>
      </c>
      <c r="E41" s="449" t="s">
        <v>60</v>
      </c>
      <c r="F41" s="287"/>
      <c r="G41" s="333"/>
      <c r="H41" s="318"/>
      <c r="I41" s="138" t="s">
        <v>248</v>
      </c>
    </row>
    <row r="42" spans="1:15" s="319" customFormat="1" ht="15" x14ac:dyDescent="0.2">
      <c r="A42" s="249"/>
      <c r="B42" s="284"/>
      <c r="C42" s="249"/>
      <c r="D42" s="249"/>
      <c r="E42" s="448"/>
      <c r="F42" s="450"/>
      <c r="G42" s="333"/>
      <c r="H42" s="318"/>
      <c r="I42" s="108"/>
    </row>
    <row r="43" spans="1:15" s="319" customFormat="1" ht="15" x14ac:dyDescent="0.2">
      <c r="A43" s="249"/>
      <c r="B43" s="284"/>
      <c r="C43" s="249" t="s">
        <v>126</v>
      </c>
      <c r="D43" s="249" t="s">
        <v>602</v>
      </c>
      <c r="E43" s="449" t="s">
        <v>60</v>
      </c>
      <c r="F43" s="287"/>
      <c r="G43" s="333"/>
      <c r="H43" s="318"/>
      <c r="I43" s="138" t="s">
        <v>248</v>
      </c>
    </row>
    <row r="44" spans="1:15" s="319" customFormat="1" ht="15" x14ac:dyDescent="0.2">
      <c r="A44" s="249"/>
      <c r="B44" s="284"/>
      <c r="C44" s="249"/>
      <c r="D44" s="249"/>
      <c r="E44" s="449"/>
      <c r="F44" s="287"/>
      <c r="G44" s="282"/>
      <c r="H44" s="318"/>
      <c r="I44" s="278"/>
    </row>
    <row r="45" spans="1:15" ht="12" customHeight="1" x14ac:dyDescent="0.2">
      <c r="A45" s="47"/>
      <c r="B45" s="64"/>
      <c r="C45" s="21"/>
      <c r="D45" s="63"/>
      <c r="E45" s="47"/>
      <c r="F45" s="47"/>
      <c r="G45" s="111"/>
      <c r="H45" s="123"/>
      <c r="I45" s="108"/>
    </row>
    <row r="46" spans="1:15" ht="12" customHeight="1" x14ac:dyDescent="0.2">
      <c r="A46" s="47"/>
      <c r="B46" s="77" t="s">
        <v>44</v>
      </c>
      <c r="C46" s="21" t="s">
        <v>234</v>
      </c>
      <c r="D46" s="63"/>
      <c r="E46" s="47"/>
      <c r="F46" s="47"/>
      <c r="G46" s="111"/>
      <c r="H46" s="123"/>
      <c r="I46" s="108"/>
    </row>
    <row r="47" spans="1:15" ht="12" customHeight="1" x14ac:dyDescent="0.2">
      <c r="A47" s="47"/>
      <c r="B47" s="64"/>
      <c r="C47" s="21"/>
      <c r="D47" s="63"/>
      <c r="E47" s="47"/>
      <c r="F47" s="47"/>
      <c r="G47" s="111"/>
      <c r="H47" s="123"/>
      <c r="I47" s="108"/>
    </row>
    <row r="48" spans="1:15" ht="12" customHeight="1" x14ac:dyDescent="0.2">
      <c r="A48" s="47"/>
      <c r="B48" s="64"/>
      <c r="C48" s="70" t="s">
        <v>125</v>
      </c>
      <c r="D48" s="158" t="s">
        <v>557</v>
      </c>
      <c r="E48" s="47" t="s">
        <v>60</v>
      </c>
      <c r="F48" s="47"/>
      <c r="G48" s="111">
        <v>10</v>
      </c>
      <c r="H48" s="123"/>
      <c r="I48" s="108"/>
    </row>
    <row r="49" spans="1:10" ht="12" customHeight="1" x14ac:dyDescent="0.2">
      <c r="A49" s="47"/>
      <c r="B49" s="64"/>
      <c r="C49" s="21"/>
      <c r="D49" s="63"/>
      <c r="E49" s="47"/>
      <c r="F49" s="47"/>
      <c r="G49" s="111"/>
      <c r="H49" s="123"/>
      <c r="I49" s="108"/>
    </row>
    <row r="50" spans="1:10" ht="12" customHeight="1" x14ac:dyDescent="0.2">
      <c r="A50" s="47"/>
      <c r="B50" s="64"/>
      <c r="C50" s="70" t="s">
        <v>126</v>
      </c>
      <c r="D50" s="158" t="s">
        <v>357</v>
      </c>
      <c r="E50" s="47" t="s">
        <v>60</v>
      </c>
      <c r="F50" s="47"/>
      <c r="G50" s="111">
        <v>170</v>
      </c>
      <c r="H50" s="123"/>
      <c r="I50" s="108"/>
    </row>
    <row r="51" spans="1:10" ht="12" customHeight="1" x14ac:dyDescent="0.2">
      <c r="A51" s="47"/>
      <c r="B51" s="21"/>
      <c r="C51" s="21"/>
      <c r="D51" s="63"/>
      <c r="E51" s="61"/>
      <c r="F51" s="61"/>
      <c r="G51" s="49"/>
      <c r="H51" s="244"/>
      <c r="I51" s="239"/>
    </row>
    <row r="52" spans="1:10" ht="12" customHeight="1" x14ac:dyDescent="0.2">
      <c r="A52" s="211" t="s">
        <v>102</v>
      </c>
      <c r="B52" s="66" t="s">
        <v>103</v>
      </c>
      <c r="C52" s="21"/>
      <c r="D52" s="63"/>
      <c r="E52" s="47"/>
      <c r="F52" s="47"/>
      <c r="G52" s="111"/>
      <c r="H52" s="123"/>
      <c r="I52" s="108"/>
    </row>
    <row r="53" spans="1:10" ht="12" customHeight="1" x14ac:dyDescent="0.2">
      <c r="A53" s="211"/>
      <c r="B53" s="66"/>
      <c r="C53" s="21"/>
      <c r="D53" s="63"/>
      <c r="E53" s="47"/>
      <c r="F53" s="47"/>
      <c r="G53" s="111"/>
      <c r="H53" s="123"/>
      <c r="I53" s="108"/>
    </row>
    <row r="54" spans="1:10" ht="12" customHeight="1" x14ac:dyDescent="0.2">
      <c r="A54" s="47"/>
      <c r="B54" s="64" t="s">
        <v>46</v>
      </c>
      <c r="C54" s="21" t="s">
        <v>9</v>
      </c>
      <c r="D54" s="63"/>
      <c r="E54" s="47"/>
      <c r="F54" s="47"/>
      <c r="G54" s="111"/>
      <c r="H54" s="123"/>
      <c r="I54" s="108"/>
    </row>
    <row r="55" spans="1:10" ht="12" customHeight="1" x14ac:dyDescent="0.2">
      <c r="A55" s="47"/>
      <c r="B55" s="64"/>
      <c r="C55" s="70" t="s">
        <v>558</v>
      </c>
      <c r="D55" s="63"/>
      <c r="E55" s="47"/>
      <c r="F55" s="47"/>
      <c r="G55" s="111"/>
      <c r="H55" s="123"/>
      <c r="I55" s="108"/>
    </row>
    <row r="56" spans="1:10" ht="12" customHeight="1" x14ac:dyDescent="0.2">
      <c r="A56" s="47"/>
      <c r="B56" s="64"/>
      <c r="C56" s="21" t="s">
        <v>10</v>
      </c>
      <c r="D56" s="63"/>
      <c r="E56" s="47"/>
      <c r="F56" s="47"/>
      <c r="G56" s="111"/>
      <c r="H56" s="123"/>
      <c r="I56" s="108"/>
    </row>
    <row r="57" spans="1:10" ht="12" customHeight="1" x14ac:dyDescent="0.2">
      <c r="A57" s="61"/>
      <c r="B57" s="64"/>
      <c r="C57" s="21"/>
      <c r="D57" s="63"/>
      <c r="E57" s="47"/>
      <c r="F57" s="47"/>
      <c r="G57" s="111"/>
      <c r="H57" s="123"/>
      <c r="I57" s="108"/>
    </row>
    <row r="58" spans="1:10" ht="12" customHeight="1" x14ac:dyDescent="0.2">
      <c r="A58" s="61"/>
      <c r="B58" s="64"/>
      <c r="C58" s="21" t="s">
        <v>125</v>
      </c>
      <c r="D58" s="63" t="s">
        <v>228</v>
      </c>
      <c r="E58" s="47" t="s">
        <v>52</v>
      </c>
      <c r="F58" s="68" t="s">
        <v>607</v>
      </c>
      <c r="G58" s="111">
        <v>5</v>
      </c>
      <c r="H58" s="123"/>
      <c r="I58" s="108"/>
    </row>
    <row r="59" spans="1:10" ht="12" customHeight="1" x14ac:dyDescent="0.2">
      <c r="A59" s="61"/>
      <c r="B59" s="64"/>
      <c r="C59" s="21"/>
      <c r="D59" s="158"/>
      <c r="E59" s="47"/>
      <c r="F59" s="47"/>
      <c r="G59" s="111"/>
      <c r="H59" s="123"/>
      <c r="I59" s="108"/>
    </row>
    <row r="60" spans="1:10" ht="12" customHeight="1" x14ac:dyDescent="0.2">
      <c r="A60" s="55"/>
      <c r="B60" s="56"/>
      <c r="C60" s="57"/>
      <c r="D60" s="57"/>
      <c r="E60" s="57"/>
      <c r="F60" s="57"/>
      <c r="G60" s="131"/>
      <c r="H60" s="119"/>
      <c r="I60" s="97"/>
      <c r="J60" s="461"/>
    </row>
    <row r="61" spans="1:10" ht="12" customHeight="1" x14ac:dyDescent="0.2">
      <c r="A61" s="38" t="s">
        <v>156</v>
      </c>
      <c r="B61" s="64" t="s">
        <v>130</v>
      </c>
      <c r="C61" s="21"/>
      <c r="D61" s="21"/>
      <c r="E61" s="21"/>
      <c r="F61" s="21"/>
      <c r="G61" s="124"/>
      <c r="H61" s="120"/>
      <c r="I61" s="402"/>
      <c r="J61" s="461"/>
    </row>
    <row r="62" spans="1:10" ht="12" customHeight="1" x14ac:dyDescent="0.2">
      <c r="A62" s="79"/>
      <c r="B62" s="80"/>
      <c r="C62" s="28"/>
      <c r="D62" s="28"/>
      <c r="E62" s="28"/>
      <c r="F62" s="28"/>
      <c r="G62" s="132"/>
      <c r="H62" s="121"/>
      <c r="I62" s="104"/>
      <c r="J62" s="461"/>
    </row>
    <row r="63" spans="1:10" ht="12" customHeight="1" x14ac:dyDescent="0.2">
      <c r="A63" s="22" t="s">
        <v>628</v>
      </c>
      <c r="B63" s="164"/>
      <c r="C63" s="164"/>
      <c r="D63" s="21"/>
      <c r="E63" s="21"/>
      <c r="F63" s="21"/>
      <c r="G63" s="124"/>
      <c r="H63" s="89"/>
      <c r="I63" s="188" t="s">
        <v>144</v>
      </c>
    </row>
    <row r="64" spans="1:10" ht="12" customHeight="1" x14ac:dyDescent="0.2">
      <c r="A64" s="21"/>
      <c r="B64" s="21"/>
      <c r="C64" s="21"/>
      <c r="D64" s="21"/>
      <c r="E64" s="21"/>
      <c r="F64" s="21"/>
      <c r="G64" s="124"/>
      <c r="H64" s="89"/>
      <c r="I64" s="239"/>
    </row>
    <row r="65" spans="1:9" ht="12" customHeight="1" x14ac:dyDescent="0.2">
      <c r="A65" s="92"/>
      <c r="B65" s="93"/>
      <c r="C65" s="94"/>
      <c r="D65" s="95"/>
      <c r="E65" s="92"/>
      <c r="F65" s="92"/>
      <c r="G65" s="125"/>
      <c r="H65" s="96"/>
      <c r="I65" s="97"/>
    </row>
    <row r="66" spans="1:9" ht="12" customHeight="1" x14ac:dyDescent="0.2">
      <c r="A66" s="38" t="s">
        <v>30</v>
      </c>
      <c r="B66" s="39" t="s">
        <v>31</v>
      </c>
      <c r="C66" s="40"/>
      <c r="D66" s="98"/>
      <c r="E66" s="38" t="s">
        <v>32</v>
      </c>
      <c r="F66" s="38" t="s">
        <v>607</v>
      </c>
      <c r="G66" s="99" t="s">
        <v>316</v>
      </c>
      <c r="H66" s="43" t="s">
        <v>605</v>
      </c>
      <c r="I66" s="438" t="s">
        <v>605</v>
      </c>
    </row>
    <row r="67" spans="1:9" ht="12" customHeight="1" x14ac:dyDescent="0.2">
      <c r="A67" s="38" t="s">
        <v>36</v>
      </c>
      <c r="B67" s="44"/>
      <c r="C67" s="45"/>
      <c r="D67" s="67"/>
      <c r="E67" s="65"/>
      <c r="F67" s="65"/>
      <c r="G67" s="99"/>
      <c r="H67" s="438" t="s">
        <v>34</v>
      </c>
      <c r="I67" s="438" t="s">
        <v>35</v>
      </c>
    </row>
    <row r="68" spans="1:9" ht="12" customHeight="1" x14ac:dyDescent="0.2">
      <c r="A68" s="100"/>
      <c r="B68" s="101"/>
      <c r="C68" s="102"/>
      <c r="D68" s="103"/>
      <c r="E68" s="100"/>
      <c r="F68" s="100"/>
      <c r="G68" s="126"/>
      <c r="H68" s="104"/>
      <c r="I68" s="54"/>
    </row>
    <row r="69" spans="1:9" ht="12" customHeight="1" x14ac:dyDescent="0.2">
      <c r="A69" s="55"/>
      <c r="B69" s="56"/>
      <c r="C69" s="57"/>
      <c r="D69" s="57"/>
      <c r="E69" s="57"/>
      <c r="F69" s="57"/>
      <c r="G69" s="131"/>
      <c r="H69" s="119"/>
      <c r="I69" s="97"/>
    </row>
    <row r="70" spans="1:9" ht="12" customHeight="1" x14ac:dyDescent="0.2">
      <c r="A70" s="61"/>
      <c r="B70" s="64" t="s">
        <v>131</v>
      </c>
      <c r="C70" s="21"/>
      <c r="D70" s="21"/>
      <c r="E70" s="21"/>
      <c r="F70" s="21"/>
      <c r="G70" s="23"/>
      <c r="H70" s="120"/>
      <c r="I70" s="72"/>
    </row>
    <row r="71" spans="1:9" ht="12" customHeight="1" x14ac:dyDescent="0.2">
      <c r="A71" s="79"/>
      <c r="B71" s="80"/>
      <c r="C71" s="28"/>
      <c r="D71" s="28"/>
      <c r="E71" s="28"/>
      <c r="F71" s="28"/>
      <c r="G71" s="132"/>
      <c r="H71" s="121"/>
      <c r="I71" s="104"/>
    </row>
    <row r="72" spans="1:9" ht="12" customHeight="1" x14ac:dyDescent="0.2">
      <c r="A72" s="55"/>
      <c r="B72" s="56"/>
      <c r="C72" s="57"/>
      <c r="D72" s="58"/>
      <c r="E72" s="55"/>
      <c r="F72" s="55"/>
      <c r="G72" s="127"/>
      <c r="H72" s="105"/>
      <c r="I72" s="108" t="str">
        <f>IF(OR(AND(G72="Prov",H72="Sum"),(H72="PC Sum")),". . . . . . . . .00",IF(ISERR(G72*H72),"",IF(G72*H72=0,"",ROUND(G72*H72,2))))</f>
        <v/>
      </c>
    </row>
    <row r="73" spans="1:9" ht="12" customHeight="1" x14ac:dyDescent="0.2">
      <c r="A73" s="38"/>
      <c r="B73" s="64"/>
      <c r="C73" s="21"/>
      <c r="D73" s="63"/>
      <c r="E73" s="47"/>
      <c r="F73" s="47"/>
      <c r="G73" s="111"/>
      <c r="H73" s="123"/>
      <c r="I73" s="108"/>
    </row>
    <row r="74" spans="1:9" ht="12" customHeight="1" x14ac:dyDescent="0.2">
      <c r="A74" s="38"/>
      <c r="B74" s="64" t="s">
        <v>81</v>
      </c>
      <c r="C74" s="21" t="s">
        <v>104</v>
      </c>
      <c r="D74" s="63"/>
      <c r="E74" s="47"/>
      <c r="F74" s="47"/>
      <c r="G74" s="111"/>
      <c r="H74" s="123"/>
      <c r="I74" s="108"/>
    </row>
    <row r="75" spans="1:9" ht="12" customHeight="1" x14ac:dyDescent="0.2">
      <c r="A75" s="47"/>
      <c r="B75" s="64"/>
      <c r="C75" s="21" t="s">
        <v>97</v>
      </c>
      <c r="D75" s="63"/>
      <c r="E75" s="47"/>
      <c r="F75" s="47"/>
      <c r="G75" s="111"/>
      <c r="H75" s="123"/>
      <c r="I75" s="108"/>
    </row>
    <row r="76" spans="1:9" ht="12" customHeight="1" x14ac:dyDescent="0.2">
      <c r="A76" s="47"/>
      <c r="B76" s="64"/>
      <c r="C76" s="21"/>
      <c r="D76" s="63"/>
      <c r="E76" s="47"/>
      <c r="F76" s="47"/>
      <c r="G76" s="111"/>
      <c r="H76" s="123"/>
      <c r="I76" s="108"/>
    </row>
    <row r="77" spans="1:9" ht="12" customHeight="1" x14ac:dyDescent="0.2">
      <c r="A77" s="47"/>
      <c r="B77" s="64"/>
      <c r="C77" s="21" t="s">
        <v>125</v>
      </c>
      <c r="D77" s="63" t="s">
        <v>105</v>
      </c>
      <c r="E77" s="47" t="s">
        <v>80</v>
      </c>
      <c r="F77" s="68" t="s">
        <v>607</v>
      </c>
      <c r="G77" s="111">
        <v>40</v>
      </c>
      <c r="H77" s="123"/>
      <c r="I77" s="108"/>
    </row>
    <row r="78" spans="1:9" ht="12" customHeight="1" x14ac:dyDescent="0.2">
      <c r="A78" s="47"/>
      <c r="B78" s="64"/>
      <c r="C78" s="21"/>
      <c r="D78" s="63"/>
      <c r="E78" s="47"/>
      <c r="F78" s="47"/>
      <c r="G78" s="111"/>
      <c r="H78" s="123"/>
      <c r="I78" s="108"/>
    </row>
    <row r="79" spans="1:9" ht="12" customHeight="1" x14ac:dyDescent="0.2">
      <c r="A79" s="47"/>
      <c r="B79" s="64"/>
      <c r="C79" s="21" t="s">
        <v>126</v>
      </c>
      <c r="D79" s="63" t="s">
        <v>106</v>
      </c>
      <c r="E79" s="47" t="s">
        <v>80</v>
      </c>
      <c r="F79" s="68" t="s">
        <v>607</v>
      </c>
      <c r="G79" s="111">
        <v>40</v>
      </c>
      <c r="H79" s="123"/>
      <c r="I79" s="108"/>
    </row>
    <row r="80" spans="1:9" ht="12" customHeight="1" x14ac:dyDescent="0.2">
      <c r="A80" s="47"/>
      <c r="B80" s="64"/>
      <c r="C80" s="21"/>
      <c r="D80" s="63"/>
      <c r="E80" s="47"/>
      <c r="F80" s="47"/>
      <c r="G80" s="111"/>
      <c r="H80" s="123"/>
      <c r="I80" s="108"/>
    </row>
    <row r="81" spans="1:9" ht="12" customHeight="1" x14ac:dyDescent="0.2">
      <c r="A81" s="38"/>
      <c r="B81" s="64"/>
      <c r="C81" s="21"/>
      <c r="D81" s="63"/>
      <c r="E81" s="47"/>
      <c r="F81" s="47"/>
      <c r="G81" s="111"/>
      <c r="H81" s="123"/>
      <c r="I81" s="108"/>
    </row>
    <row r="82" spans="1:9" ht="12" customHeight="1" x14ac:dyDescent="0.2">
      <c r="A82" s="38" t="s">
        <v>11</v>
      </c>
      <c r="B82" s="66" t="s">
        <v>12</v>
      </c>
      <c r="C82" s="22"/>
      <c r="D82" s="67"/>
      <c r="E82" s="47"/>
      <c r="F82" s="47"/>
      <c r="G82" s="111"/>
      <c r="H82" s="123"/>
      <c r="I82" s="108"/>
    </row>
    <row r="83" spans="1:9" ht="12" customHeight="1" x14ac:dyDescent="0.2">
      <c r="A83" s="38"/>
      <c r="B83" s="66"/>
      <c r="C83" s="22"/>
      <c r="D83" s="63"/>
      <c r="E83" s="47"/>
      <c r="F83" s="47"/>
      <c r="G83" s="111"/>
      <c r="H83" s="123"/>
      <c r="I83" s="108"/>
    </row>
    <row r="84" spans="1:9" ht="12" customHeight="1" x14ac:dyDescent="0.2">
      <c r="A84" s="47"/>
      <c r="B84" s="64" t="s">
        <v>41</v>
      </c>
      <c r="C84" s="21" t="s">
        <v>13</v>
      </c>
      <c r="D84" s="63"/>
      <c r="E84" s="47" t="s">
        <v>73</v>
      </c>
      <c r="F84" s="47"/>
      <c r="G84" s="174"/>
      <c r="H84" s="123"/>
      <c r="I84" s="138" t="s">
        <v>248</v>
      </c>
    </row>
    <row r="85" spans="1:9" ht="12" customHeight="1" x14ac:dyDescent="0.2">
      <c r="A85" s="47"/>
      <c r="B85" s="64"/>
      <c r="C85" s="21"/>
      <c r="D85" s="63"/>
      <c r="E85" s="47"/>
      <c r="F85" s="47"/>
      <c r="G85" s="78"/>
      <c r="H85" s="123"/>
      <c r="I85" s="108"/>
    </row>
    <row r="86" spans="1:9" ht="12" customHeight="1" x14ac:dyDescent="0.2">
      <c r="A86" s="47"/>
      <c r="B86" s="64" t="s">
        <v>44</v>
      </c>
      <c r="C86" s="70" t="s">
        <v>334</v>
      </c>
      <c r="D86" s="63"/>
      <c r="E86" s="47" t="s">
        <v>73</v>
      </c>
      <c r="F86" s="68" t="s">
        <v>607</v>
      </c>
      <c r="G86" s="174">
        <v>10</v>
      </c>
      <c r="H86" s="123"/>
      <c r="I86" s="108"/>
    </row>
    <row r="87" spans="1:9" ht="12" customHeight="1" x14ac:dyDescent="0.2">
      <c r="A87" s="47"/>
      <c r="B87" s="64"/>
      <c r="C87" s="21"/>
      <c r="D87" s="63"/>
      <c r="E87" s="47"/>
      <c r="F87" s="47"/>
      <c r="G87" s="78"/>
      <c r="H87" s="123"/>
      <c r="I87" s="108"/>
    </row>
    <row r="88" spans="1:9" ht="12" customHeight="1" x14ac:dyDescent="0.2">
      <c r="A88" s="47"/>
      <c r="B88" s="64" t="s">
        <v>46</v>
      </c>
      <c r="C88" s="70" t="s">
        <v>525</v>
      </c>
      <c r="D88" s="63"/>
      <c r="E88" s="47" t="s">
        <v>107</v>
      </c>
      <c r="F88" s="68" t="s">
        <v>607</v>
      </c>
      <c r="G88" s="78">
        <v>40</v>
      </c>
      <c r="H88" s="123"/>
      <c r="I88" s="108"/>
    </row>
    <row r="89" spans="1:9" ht="12" customHeight="1" x14ac:dyDescent="0.2">
      <c r="A89" s="47"/>
      <c r="B89" s="64"/>
      <c r="C89" s="70"/>
      <c r="D89" s="63"/>
      <c r="E89" s="47"/>
      <c r="F89" s="47"/>
      <c r="G89" s="78"/>
      <c r="H89" s="123"/>
      <c r="I89" s="108"/>
    </row>
    <row r="90" spans="1:9" ht="12" customHeight="1" x14ac:dyDescent="0.2">
      <c r="A90" s="47"/>
      <c r="B90" s="77" t="s">
        <v>81</v>
      </c>
      <c r="C90" s="70" t="s">
        <v>563</v>
      </c>
      <c r="D90" s="63"/>
      <c r="E90" s="47" t="s">
        <v>107</v>
      </c>
      <c r="F90" s="68" t="s">
        <v>607</v>
      </c>
      <c r="G90" s="78">
        <v>10</v>
      </c>
      <c r="H90" s="123"/>
      <c r="I90" s="108"/>
    </row>
    <row r="91" spans="1:9" ht="12" customHeight="1" x14ac:dyDescent="0.2">
      <c r="A91" s="47"/>
      <c r="B91" s="64"/>
      <c r="C91" s="21"/>
      <c r="D91" s="63"/>
      <c r="E91" s="47"/>
      <c r="F91" s="47"/>
      <c r="G91" s="208"/>
      <c r="H91" s="123"/>
      <c r="I91" s="108"/>
    </row>
    <row r="92" spans="1:9" ht="12" customHeight="1" x14ac:dyDescent="0.2">
      <c r="A92" s="38"/>
      <c r="B92" s="66"/>
      <c r="C92" s="22"/>
      <c r="D92" s="67"/>
      <c r="E92" s="47"/>
      <c r="F92" s="47"/>
      <c r="G92" s="111"/>
      <c r="H92" s="123"/>
      <c r="I92" s="108"/>
    </row>
    <row r="93" spans="1:9" ht="12" customHeight="1" x14ac:dyDescent="0.2">
      <c r="A93" s="38" t="s">
        <v>244</v>
      </c>
      <c r="B93" s="66" t="s">
        <v>245</v>
      </c>
      <c r="C93" s="22"/>
      <c r="D93" s="67"/>
      <c r="E93" s="47"/>
      <c r="F93" s="47"/>
      <c r="G93" s="111"/>
      <c r="H93" s="123"/>
      <c r="I93" s="108"/>
    </row>
    <row r="94" spans="1:9" ht="12" customHeight="1" x14ac:dyDescent="0.2">
      <c r="A94" s="47"/>
      <c r="B94" s="64"/>
      <c r="C94" s="21"/>
      <c r="D94" s="63"/>
      <c r="E94" s="47"/>
      <c r="F94" s="47"/>
      <c r="G94" s="111"/>
      <c r="H94" s="123"/>
      <c r="I94" s="108"/>
    </row>
    <row r="95" spans="1:9" ht="12" customHeight="1" x14ac:dyDescent="0.2">
      <c r="A95" s="47"/>
      <c r="B95" s="64" t="s">
        <v>41</v>
      </c>
      <c r="C95" s="21" t="s">
        <v>246</v>
      </c>
      <c r="D95" s="63"/>
      <c r="E95" s="47" t="s">
        <v>52</v>
      </c>
      <c r="F95" s="47"/>
      <c r="G95" s="111">
        <v>20</v>
      </c>
      <c r="H95" s="123"/>
      <c r="I95" s="108"/>
    </row>
    <row r="96" spans="1:9" ht="12" customHeight="1" x14ac:dyDescent="0.2">
      <c r="A96" s="47"/>
      <c r="B96" s="64"/>
      <c r="C96" s="21"/>
      <c r="D96" s="63"/>
      <c r="E96" s="47"/>
      <c r="F96" s="47"/>
      <c r="G96" s="111"/>
      <c r="H96" s="123"/>
      <c r="I96" s="108"/>
    </row>
    <row r="97" spans="1:10" ht="12" customHeight="1" x14ac:dyDescent="0.2">
      <c r="A97" s="47"/>
      <c r="B97" s="64" t="s">
        <v>44</v>
      </c>
      <c r="C97" s="21" t="s">
        <v>247</v>
      </c>
      <c r="D97" s="63"/>
      <c r="E97" s="47" t="s">
        <v>52</v>
      </c>
      <c r="F97" s="47"/>
      <c r="G97" s="111">
        <v>20</v>
      </c>
      <c r="H97" s="76"/>
      <c r="I97" s="108"/>
    </row>
    <row r="98" spans="1:10" ht="12" customHeight="1" x14ac:dyDescent="0.2">
      <c r="A98" s="47"/>
      <c r="B98" s="64"/>
      <c r="C98" s="21"/>
      <c r="D98" s="63"/>
      <c r="E98" s="47"/>
      <c r="F98" s="47"/>
      <c r="G98" s="111"/>
      <c r="H98" s="76"/>
      <c r="I98" s="108"/>
    </row>
    <row r="99" spans="1:10" ht="12" customHeight="1" x14ac:dyDescent="0.2">
      <c r="A99" s="211"/>
      <c r="B99" s="66"/>
      <c r="C99" s="22"/>
      <c r="D99" s="63"/>
      <c r="E99" s="47"/>
      <c r="F99" s="47"/>
      <c r="G99" s="111"/>
      <c r="H99" s="76"/>
      <c r="I99" s="108"/>
    </row>
    <row r="100" spans="1:10" ht="12" customHeight="1" x14ac:dyDescent="0.2">
      <c r="A100" s="38">
        <v>22.14</v>
      </c>
      <c r="B100" s="66" t="s">
        <v>250</v>
      </c>
      <c r="C100" s="22"/>
      <c r="D100" s="67"/>
      <c r="E100" s="47"/>
      <c r="F100" s="47"/>
      <c r="G100" s="111"/>
      <c r="H100" s="76"/>
      <c r="I100" s="108"/>
    </row>
    <row r="101" spans="1:10" ht="12" customHeight="1" x14ac:dyDescent="0.2">
      <c r="A101" s="38"/>
      <c r="B101" s="66"/>
      <c r="C101" s="22"/>
      <c r="D101" s="63"/>
      <c r="E101" s="47"/>
      <c r="F101" s="47"/>
      <c r="G101" s="111"/>
      <c r="H101" s="76"/>
      <c r="I101" s="108"/>
    </row>
    <row r="102" spans="1:10" ht="12" customHeight="1" x14ac:dyDescent="0.2">
      <c r="A102" s="47"/>
      <c r="B102" s="64" t="s">
        <v>41</v>
      </c>
      <c r="C102" s="21" t="s">
        <v>251</v>
      </c>
      <c r="D102" s="63"/>
      <c r="E102" s="47" t="s">
        <v>60</v>
      </c>
      <c r="F102" s="47"/>
      <c r="G102" s="175">
        <v>10</v>
      </c>
      <c r="H102" s="76"/>
      <c r="I102" s="108"/>
    </row>
    <row r="103" spans="1:10" ht="12" customHeight="1" x14ac:dyDescent="0.2">
      <c r="A103" s="47"/>
      <c r="B103" s="64"/>
      <c r="C103" s="21"/>
      <c r="D103" s="63"/>
      <c r="E103" s="47"/>
      <c r="F103" s="47"/>
      <c r="G103" s="78"/>
      <c r="H103" s="76"/>
      <c r="I103" s="108"/>
    </row>
    <row r="104" spans="1:10" ht="12" customHeight="1" x14ac:dyDescent="0.2">
      <c r="A104" s="47"/>
      <c r="B104" s="64" t="s">
        <v>44</v>
      </c>
      <c r="C104" s="70" t="s">
        <v>564</v>
      </c>
      <c r="D104" s="63"/>
      <c r="E104" s="47" t="s">
        <v>60</v>
      </c>
      <c r="F104" s="47"/>
      <c r="G104" s="175">
        <v>10</v>
      </c>
      <c r="H104" s="76"/>
      <c r="I104" s="108"/>
    </row>
    <row r="105" spans="1:10" ht="12" customHeight="1" x14ac:dyDescent="0.2">
      <c r="A105" s="47"/>
      <c r="B105" s="64"/>
      <c r="C105" s="21"/>
      <c r="D105" s="63"/>
      <c r="E105" s="47"/>
      <c r="F105" s="47"/>
      <c r="G105" s="78"/>
      <c r="H105" s="76"/>
      <c r="I105" s="108"/>
    </row>
    <row r="106" spans="1:10" ht="12" customHeight="1" x14ac:dyDescent="0.2">
      <c r="A106" s="47"/>
      <c r="B106" s="64"/>
      <c r="C106" s="21"/>
      <c r="D106" s="63"/>
      <c r="E106" s="392"/>
      <c r="F106" s="392"/>
      <c r="G106" s="388"/>
      <c r="H106" s="395"/>
      <c r="I106" s="430"/>
    </row>
    <row r="107" spans="1:10" ht="12" customHeight="1" x14ac:dyDescent="0.2">
      <c r="A107" s="211" t="s">
        <v>123</v>
      </c>
      <c r="B107" s="66" t="s">
        <v>119</v>
      </c>
      <c r="C107" s="22"/>
      <c r="D107" s="63"/>
      <c r="E107" s="68" t="s">
        <v>63</v>
      </c>
      <c r="F107" s="68"/>
      <c r="G107" s="208">
        <v>500</v>
      </c>
      <c r="H107" s="403"/>
      <c r="I107" s="108"/>
    </row>
    <row r="108" spans="1:10" ht="12" customHeight="1" x14ac:dyDescent="0.2">
      <c r="A108" s="47"/>
      <c r="B108" s="66" t="s">
        <v>582</v>
      </c>
      <c r="C108" s="21"/>
      <c r="D108" s="63"/>
      <c r="E108" s="47"/>
      <c r="F108" s="47"/>
      <c r="G108" s="111"/>
      <c r="H108" s="76"/>
      <c r="I108" s="108"/>
    </row>
    <row r="109" spans="1:10" ht="12" customHeight="1" x14ac:dyDescent="0.2">
      <c r="A109" s="47"/>
      <c r="B109" s="66" t="s">
        <v>120</v>
      </c>
      <c r="C109" s="21"/>
      <c r="D109" s="63"/>
      <c r="E109" s="47"/>
      <c r="F109" s="47"/>
      <c r="G109" s="111"/>
      <c r="H109" s="76"/>
      <c r="I109" s="108"/>
    </row>
    <row r="110" spans="1:10" ht="12" customHeight="1" x14ac:dyDescent="0.2">
      <c r="A110" s="47"/>
      <c r="B110" s="66" t="s">
        <v>121</v>
      </c>
      <c r="C110" s="21"/>
      <c r="D110" s="63"/>
      <c r="E110" s="47"/>
      <c r="F110" s="47"/>
      <c r="G110" s="111"/>
      <c r="H110" s="76"/>
      <c r="I110" s="108"/>
    </row>
    <row r="111" spans="1:10" ht="12" customHeight="1" x14ac:dyDescent="0.2">
      <c r="A111" s="47"/>
      <c r="B111" s="66" t="s">
        <v>122</v>
      </c>
      <c r="C111" s="21"/>
      <c r="D111" s="63"/>
      <c r="E111" s="47"/>
      <c r="F111" s="47"/>
      <c r="G111" s="111"/>
      <c r="H111" s="76"/>
      <c r="I111" s="108"/>
    </row>
    <row r="112" spans="1:10" ht="12" customHeight="1" x14ac:dyDescent="0.2">
      <c r="A112" s="55"/>
      <c r="B112" s="56"/>
      <c r="C112" s="57"/>
      <c r="D112" s="176"/>
      <c r="E112" s="57"/>
      <c r="F112" s="57"/>
      <c r="G112" s="131"/>
      <c r="H112" s="470"/>
      <c r="I112" s="97"/>
      <c r="J112" s="461"/>
    </row>
    <row r="113" spans="1:10" ht="12" customHeight="1" x14ac:dyDescent="0.2">
      <c r="A113" s="100" t="s">
        <v>156</v>
      </c>
      <c r="B113" s="80" t="s">
        <v>130</v>
      </c>
      <c r="C113" s="352"/>
      <c r="D113" s="352"/>
      <c r="E113" s="28"/>
      <c r="F113" s="28"/>
      <c r="G113" s="132"/>
      <c r="H113" s="163"/>
      <c r="I113" s="441"/>
      <c r="J113" s="461"/>
    </row>
    <row r="114" spans="1:10" ht="12" customHeight="1" x14ac:dyDescent="0.2">
      <c r="A114" s="79"/>
      <c r="B114" s="80"/>
      <c r="C114" s="28"/>
      <c r="D114" s="28"/>
      <c r="E114" s="28"/>
      <c r="F114" s="28"/>
      <c r="G114" s="132"/>
      <c r="H114" s="163"/>
      <c r="I114" s="337"/>
    </row>
    <row r="115" spans="1:10" ht="12" customHeight="1" x14ac:dyDescent="0.2">
      <c r="A115" s="22" t="s">
        <v>628</v>
      </c>
      <c r="B115" s="164"/>
      <c r="C115" s="164"/>
      <c r="D115" s="21"/>
      <c r="E115" s="21"/>
      <c r="F115" s="21"/>
      <c r="G115" s="124"/>
      <c r="H115" s="143"/>
      <c r="I115" s="26" t="s">
        <v>144</v>
      </c>
    </row>
    <row r="116" spans="1:10" ht="12" customHeight="1" x14ac:dyDescent="0.2">
      <c r="A116" s="21"/>
      <c r="B116" s="21"/>
      <c r="C116" s="21"/>
      <c r="D116" s="21"/>
      <c r="E116" s="21"/>
      <c r="F116" s="21"/>
      <c r="G116" s="124"/>
      <c r="H116" s="143"/>
      <c r="I116" s="91"/>
    </row>
    <row r="117" spans="1:10" ht="12" customHeight="1" x14ac:dyDescent="0.2">
      <c r="A117" s="92"/>
      <c r="B117" s="93"/>
      <c r="C117" s="94"/>
      <c r="D117" s="95"/>
      <c r="E117" s="92"/>
      <c r="F117" s="92"/>
      <c r="G117" s="125"/>
      <c r="H117" s="125"/>
      <c r="I117" s="97"/>
    </row>
    <row r="118" spans="1:10" ht="12" customHeight="1" x14ac:dyDescent="0.2">
      <c r="A118" s="38" t="s">
        <v>30</v>
      </c>
      <c r="B118" s="39" t="s">
        <v>31</v>
      </c>
      <c r="C118" s="40"/>
      <c r="D118" s="98"/>
      <c r="E118" s="38" t="s">
        <v>32</v>
      </c>
      <c r="F118" s="38" t="s">
        <v>607</v>
      </c>
      <c r="G118" s="99" t="s">
        <v>316</v>
      </c>
      <c r="H118" s="43" t="s">
        <v>605</v>
      </c>
      <c r="I118" s="438" t="s">
        <v>605</v>
      </c>
    </row>
    <row r="119" spans="1:10" ht="12" customHeight="1" x14ac:dyDescent="0.2">
      <c r="A119" s="38" t="s">
        <v>36</v>
      </c>
      <c r="B119" s="44"/>
      <c r="C119" s="45"/>
      <c r="D119" s="67"/>
      <c r="E119" s="65"/>
      <c r="F119" s="65"/>
      <c r="G119" s="99"/>
      <c r="H119" s="43" t="s">
        <v>34</v>
      </c>
      <c r="I119" s="438" t="s">
        <v>35</v>
      </c>
    </row>
    <row r="120" spans="1:10" ht="12" customHeight="1" x14ac:dyDescent="0.2">
      <c r="A120" s="100"/>
      <c r="B120" s="101"/>
      <c r="C120" s="102"/>
      <c r="D120" s="103"/>
      <c r="E120" s="100"/>
      <c r="F120" s="100"/>
      <c r="G120" s="126"/>
      <c r="H120" s="104"/>
      <c r="I120" s="54"/>
    </row>
    <row r="121" spans="1:10" ht="12" customHeight="1" x14ac:dyDescent="0.2">
      <c r="A121" s="55"/>
      <c r="B121" s="56"/>
      <c r="C121" s="57"/>
      <c r="D121" s="57"/>
      <c r="E121" s="57"/>
      <c r="F121" s="57"/>
      <c r="G121" s="131"/>
      <c r="H121" s="471"/>
      <c r="I121" s="97"/>
    </row>
    <row r="122" spans="1:10" ht="12" customHeight="1" x14ac:dyDescent="0.2">
      <c r="A122" s="61"/>
      <c r="B122" s="64" t="s">
        <v>131</v>
      </c>
      <c r="C122" s="21"/>
      <c r="D122" s="21"/>
      <c r="E122" s="21"/>
      <c r="F122" s="21"/>
      <c r="G122" s="23"/>
      <c r="H122" s="143"/>
      <c r="I122" s="72"/>
    </row>
    <row r="123" spans="1:10" ht="12" customHeight="1" x14ac:dyDescent="0.2">
      <c r="A123" s="79"/>
      <c r="B123" s="80"/>
      <c r="C123" s="28"/>
      <c r="D123" s="28"/>
      <c r="E123" s="28"/>
      <c r="F123" s="28"/>
      <c r="G123" s="132"/>
      <c r="H123" s="331"/>
      <c r="I123" s="104"/>
    </row>
    <row r="124" spans="1:10" ht="12" customHeight="1" x14ac:dyDescent="0.2">
      <c r="A124" s="33"/>
      <c r="B124" s="56"/>
      <c r="C124" s="57"/>
      <c r="D124" s="58"/>
      <c r="E124" s="55"/>
      <c r="F124" s="55"/>
      <c r="G124" s="127"/>
      <c r="H124" s="147"/>
      <c r="I124" s="60"/>
    </row>
    <row r="125" spans="1:10" ht="12" customHeight="1" x14ac:dyDescent="0.2">
      <c r="A125" s="38">
        <v>22.26</v>
      </c>
      <c r="B125" s="66" t="s">
        <v>539</v>
      </c>
      <c r="C125" s="22"/>
      <c r="D125" s="63"/>
      <c r="E125" s="61"/>
      <c r="F125" s="61"/>
      <c r="G125" s="112"/>
      <c r="H125" s="148"/>
      <c r="I125" s="60"/>
    </row>
    <row r="126" spans="1:10" ht="12" customHeight="1" x14ac:dyDescent="0.2">
      <c r="A126" s="47"/>
      <c r="B126" s="64"/>
      <c r="C126" s="21"/>
      <c r="D126" s="63"/>
      <c r="E126" s="61"/>
      <c r="F126" s="61"/>
      <c r="G126" s="112"/>
      <c r="H126" s="148"/>
      <c r="I126" s="60"/>
    </row>
    <row r="127" spans="1:10" ht="12" customHeight="1" x14ac:dyDescent="0.2">
      <c r="A127" s="47"/>
      <c r="B127" s="77" t="s">
        <v>540</v>
      </c>
      <c r="C127" s="70" t="s">
        <v>542</v>
      </c>
      <c r="D127" s="63"/>
      <c r="E127" s="68" t="s">
        <v>278</v>
      </c>
      <c r="F127" s="68" t="s">
        <v>607</v>
      </c>
      <c r="G127" s="112">
        <v>20</v>
      </c>
      <c r="H127" s="148"/>
      <c r="I127" s="108"/>
    </row>
    <row r="128" spans="1:10" ht="12" customHeight="1" x14ac:dyDescent="0.2">
      <c r="A128" s="47"/>
      <c r="B128" s="64"/>
      <c r="C128" s="21"/>
      <c r="D128" s="63"/>
      <c r="E128" s="47"/>
      <c r="F128" s="47"/>
      <c r="G128" s="112"/>
      <c r="H128" s="148"/>
      <c r="I128" s="60"/>
    </row>
    <row r="129" spans="1:9" ht="12" customHeight="1" x14ac:dyDescent="0.2">
      <c r="A129" s="47"/>
      <c r="B129" s="77" t="s">
        <v>541</v>
      </c>
      <c r="C129" s="70" t="s">
        <v>543</v>
      </c>
      <c r="D129" s="63"/>
      <c r="E129" s="68" t="s">
        <v>278</v>
      </c>
      <c r="F129" s="68" t="s">
        <v>607</v>
      </c>
      <c r="G129" s="112">
        <v>20</v>
      </c>
      <c r="H129" s="148"/>
      <c r="I129" s="108"/>
    </row>
    <row r="130" spans="1:9" ht="12" customHeight="1" x14ac:dyDescent="0.2">
      <c r="A130" s="47"/>
      <c r="B130" s="64"/>
      <c r="C130" s="21"/>
      <c r="D130" s="63"/>
      <c r="E130" s="61"/>
      <c r="F130" s="61"/>
      <c r="G130" s="112"/>
      <c r="H130" s="148"/>
      <c r="I130" s="60"/>
    </row>
    <row r="131" spans="1:9" ht="12" customHeight="1" x14ac:dyDescent="0.2">
      <c r="A131" s="47"/>
      <c r="B131" s="64"/>
      <c r="C131" s="21"/>
      <c r="D131" s="63"/>
      <c r="E131" s="61"/>
      <c r="F131" s="61"/>
      <c r="G131" s="112"/>
      <c r="H131" s="148"/>
      <c r="I131" s="60"/>
    </row>
    <row r="132" spans="1:9" ht="12" customHeight="1" x14ac:dyDescent="0.2">
      <c r="A132" s="47"/>
      <c r="B132" s="64"/>
      <c r="C132" s="21"/>
      <c r="D132" s="63"/>
      <c r="E132" s="61"/>
      <c r="F132" s="61"/>
      <c r="G132" s="112"/>
      <c r="H132" s="148"/>
      <c r="I132" s="60"/>
    </row>
    <row r="133" spans="1:9" ht="12" customHeight="1" x14ac:dyDescent="0.2">
      <c r="A133" s="47"/>
      <c r="B133" s="64"/>
      <c r="C133" s="21"/>
      <c r="D133" s="63"/>
      <c r="E133" s="61"/>
      <c r="F133" s="61"/>
      <c r="G133" s="112"/>
      <c r="H133" s="148"/>
      <c r="I133" s="60"/>
    </row>
    <row r="134" spans="1:9" ht="12" customHeight="1" x14ac:dyDescent="0.2">
      <c r="A134" s="47"/>
      <c r="B134" s="64"/>
      <c r="C134" s="21"/>
      <c r="D134" s="63"/>
      <c r="E134" s="61"/>
      <c r="F134" s="61"/>
      <c r="G134" s="112"/>
      <c r="H134" s="148"/>
      <c r="I134" s="60"/>
    </row>
    <row r="135" spans="1:9" ht="12" customHeight="1" x14ac:dyDescent="0.2">
      <c r="A135" s="215" t="s">
        <v>472</v>
      </c>
      <c r="B135" s="66" t="s">
        <v>326</v>
      </c>
      <c r="C135" s="21"/>
      <c r="D135" s="63"/>
      <c r="E135" s="47"/>
      <c r="F135" s="47"/>
      <c r="G135" s="175"/>
      <c r="H135" s="76"/>
      <c r="I135" s="60"/>
    </row>
    <row r="136" spans="1:9" ht="12" customHeight="1" x14ac:dyDescent="0.2">
      <c r="A136" s="215"/>
      <c r="B136" s="66" t="s">
        <v>327</v>
      </c>
      <c r="C136" s="21"/>
      <c r="D136" s="63"/>
      <c r="E136" s="47"/>
      <c r="F136" s="47"/>
      <c r="G136" s="175"/>
      <c r="H136" s="76"/>
      <c r="I136" s="60"/>
    </row>
    <row r="137" spans="1:9" ht="12" customHeight="1" x14ac:dyDescent="0.2">
      <c r="A137" s="215"/>
      <c r="B137" s="64"/>
      <c r="C137" s="21"/>
      <c r="D137" s="63"/>
      <c r="E137" s="47"/>
      <c r="F137" s="47"/>
      <c r="G137" s="175"/>
      <c r="H137" s="76"/>
      <c r="I137" s="60"/>
    </row>
    <row r="138" spans="1:9" ht="12" customHeight="1" x14ac:dyDescent="0.2">
      <c r="A138" s="215"/>
      <c r="B138" s="70" t="s">
        <v>328</v>
      </c>
      <c r="C138" s="21"/>
      <c r="D138" s="63"/>
      <c r="E138" s="68" t="s">
        <v>538</v>
      </c>
      <c r="F138" s="68"/>
      <c r="G138" s="78"/>
      <c r="H138" s="197"/>
      <c r="I138" s="138" t="s">
        <v>248</v>
      </c>
    </row>
    <row r="139" spans="1:9" ht="12" customHeight="1" x14ac:dyDescent="0.2">
      <c r="A139" s="215"/>
      <c r="B139" s="77" t="s">
        <v>327</v>
      </c>
      <c r="C139" s="21"/>
      <c r="D139" s="63"/>
      <c r="E139" s="47"/>
      <c r="F139" s="47"/>
      <c r="G139" s="111"/>
      <c r="H139" s="76"/>
      <c r="I139" s="60"/>
    </row>
    <row r="140" spans="1:9" ht="12" customHeight="1" x14ac:dyDescent="0.2">
      <c r="A140" s="47"/>
      <c r="B140" s="64"/>
      <c r="C140" s="21"/>
      <c r="D140" s="63"/>
      <c r="E140" s="47"/>
      <c r="F140" s="47"/>
      <c r="G140" s="111"/>
      <c r="H140" s="76"/>
      <c r="I140" s="60"/>
    </row>
    <row r="141" spans="1:9" ht="12" customHeight="1" x14ac:dyDescent="0.2">
      <c r="A141" s="38"/>
      <c r="B141" s="64"/>
      <c r="C141" s="21"/>
      <c r="D141" s="63"/>
      <c r="E141" s="47"/>
      <c r="F141" s="47"/>
      <c r="G141" s="111"/>
      <c r="H141" s="76"/>
      <c r="I141" s="60"/>
    </row>
    <row r="142" spans="1:9" ht="12" customHeight="1" x14ac:dyDescent="0.2">
      <c r="A142" s="47"/>
      <c r="B142" s="64"/>
      <c r="C142" s="21"/>
      <c r="D142" s="63"/>
      <c r="E142" s="47"/>
      <c r="F142" s="47"/>
      <c r="G142" s="111"/>
      <c r="H142" s="76"/>
      <c r="I142" s="60"/>
    </row>
    <row r="143" spans="1:9" ht="12" customHeight="1" x14ac:dyDescent="0.2">
      <c r="A143" s="211"/>
      <c r="B143" s="64"/>
      <c r="C143" s="21"/>
      <c r="D143" s="63"/>
      <c r="E143" s="47"/>
      <c r="F143" s="47"/>
      <c r="G143" s="111"/>
      <c r="H143" s="76"/>
      <c r="I143" s="60"/>
    </row>
    <row r="144" spans="1:9" ht="12" customHeight="1" x14ac:dyDescent="0.2">
      <c r="A144" s="47"/>
      <c r="B144" s="64"/>
      <c r="C144" s="21"/>
      <c r="D144" s="63"/>
      <c r="E144" s="47"/>
      <c r="F144" s="47"/>
      <c r="G144" s="111"/>
      <c r="H144" s="76"/>
      <c r="I144" s="60"/>
    </row>
    <row r="145" spans="1:9" ht="12" customHeight="1" x14ac:dyDescent="0.2">
      <c r="A145" s="47"/>
      <c r="B145" s="64"/>
      <c r="C145" s="21"/>
      <c r="D145" s="63"/>
      <c r="E145" s="47"/>
      <c r="F145" s="47"/>
      <c r="G145" s="111"/>
      <c r="H145" s="76"/>
      <c r="I145" s="60"/>
    </row>
    <row r="146" spans="1:9" ht="12" customHeight="1" x14ac:dyDescent="0.2">
      <c r="A146" s="47"/>
      <c r="B146" s="64"/>
      <c r="C146" s="21"/>
      <c r="D146" s="63"/>
      <c r="E146" s="47"/>
      <c r="F146" s="47"/>
      <c r="G146" s="111"/>
      <c r="H146" s="76"/>
      <c r="I146" s="60"/>
    </row>
    <row r="147" spans="1:9" ht="12" customHeight="1" x14ac:dyDescent="0.2">
      <c r="A147" s="47"/>
      <c r="B147" s="64"/>
      <c r="C147" s="21"/>
      <c r="D147" s="63"/>
      <c r="E147" s="47"/>
      <c r="F147" s="47"/>
      <c r="G147" s="111"/>
      <c r="H147" s="76"/>
      <c r="I147" s="60"/>
    </row>
    <row r="148" spans="1:9" ht="12" customHeight="1" x14ac:dyDescent="0.2">
      <c r="A148" s="47"/>
      <c r="B148" s="64"/>
      <c r="C148" s="21"/>
      <c r="D148" s="63"/>
      <c r="E148" s="47"/>
      <c r="F148" s="47"/>
      <c r="G148" s="111"/>
      <c r="H148" s="76"/>
      <c r="I148" s="60"/>
    </row>
    <row r="149" spans="1:9" ht="12" customHeight="1" x14ac:dyDescent="0.2">
      <c r="A149" s="47"/>
      <c r="B149" s="64"/>
      <c r="C149" s="21"/>
      <c r="D149" s="63"/>
      <c r="E149" s="47"/>
      <c r="F149" s="47"/>
      <c r="G149" s="111"/>
      <c r="H149" s="76"/>
      <c r="I149" s="60"/>
    </row>
    <row r="150" spans="1:9" ht="12" customHeight="1" x14ac:dyDescent="0.2">
      <c r="A150" s="47"/>
      <c r="B150" s="64"/>
      <c r="C150" s="21"/>
      <c r="D150" s="63"/>
      <c r="E150" s="47"/>
      <c r="F150" s="47"/>
      <c r="G150" s="111"/>
      <c r="H150" s="76"/>
      <c r="I150" s="60"/>
    </row>
    <row r="151" spans="1:9" ht="12" customHeight="1" x14ac:dyDescent="0.2">
      <c r="A151" s="47"/>
      <c r="B151" s="64"/>
      <c r="C151" s="21"/>
      <c r="D151" s="63"/>
      <c r="E151" s="47"/>
      <c r="F151" s="47"/>
      <c r="G151" s="111"/>
      <c r="H151" s="76"/>
      <c r="I151" s="60"/>
    </row>
    <row r="152" spans="1:9" ht="12" customHeight="1" x14ac:dyDescent="0.2">
      <c r="A152" s="47"/>
      <c r="B152" s="66"/>
      <c r="C152" s="21"/>
      <c r="D152" s="63"/>
      <c r="E152" s="47"/>
      <c r="F152" s="47"/>
      <c r="G152" s="111"/>
      <c r="H152" s="76"/>
      <c r="I152" s="60"/>
    </row>
    <row r="153" spans="1:9" ht="12" customHeight="1" x14ac:dyDescent="0.2">
      <c r="A153" s="211"/>
      <c r="B153" s="66"/>
      <c r="C153" s="22"/>
      <c r="D153" s="63"/>
      <c r="E153" s="47"/>
      <c r="F153" s="47"/>
      <c r="G153" s="111"/>
      <c r="H153" s="76"/>
      <c r="I153" s="60"/>
    </row>
    <row r="154" spans="1:9" ht="12" customHeight="1" x14ac:dyDescent="0.2">
      <c r="A154" s="38"/>
      <c r="B154" s="66"/>
      <c r="C154" s="22"/>
      <c r="D154" s="63"/>
      <c r="E154" s="47"/>
      <c r="F154" s="47"/>
      <c r="G154" s="111"/>
      <c r="H154" s="76"/>
      <c r="I154" s="60"/>
    </row>
    <row r="155" spans="1:9" ht="12" customHeight="1" x14ac:dyDescent="0.2">
      <c r="A155" s="47"/>
      <c r="B155" s="77"/>
      <c r="C155" s="21"/>
      <c r="D155" s="63"/>
      <c r="E155" s="47"/>
      <c r="F155" s="47"/>
      <c r="G155" s="111"/>
      <c r="H155" s="76"/>
      <c r="I155" s="60"/>
    </row>
    <row r="156" spans="1:9" ht="12" customHeight="1" x14ac:dyDescent="0.2">
      <c r="A156" s="38"/>
      <c r="B156" s="64"/>
      <c r="C156" s="21"/>
      <c r="D156" s="63"/>
      <c r="E156" s="47"/>
      <c r="F156" s="47"/>
      <c r="G156" s="111"/>
      <c r="H156" s="76"/>
      <c r="I156" s="60"/>
    </row>
    <row r="157" spans="1:9" ht="12" customHeight="1" x14ac:dyDescent="0.2">
      <c r="A157" s="47"/>
      <c r="B157" s="64"/>
      <c r="C157" s="21"/>
      <c r="D157" s="63"/>
      <c r="E157" s="47"/>
      <c r="F157" s="47"/>
      <c r="G157" s="111"/>
      <c r="H157" s="76"/>
      <c r="I157" s="60"/>
    </row>
    <row r="158" spans="1:9" ht="12" customHeight="1" x14ac:dyDescent="0.2">
      <c r="A158" s="211"/>
      <c r="B158" s="64"/>
      <c r="C158" s="21"/>
      <c r="D158" s="63"/>
      <c r="E158" s="47"/>
      <c r="F158" s="47"/>
      <c r="G158" s="111"/>
      <c r="H158" s="76"/>
      <c r="I158" s="60"/>
    </row>
    <row r="159" spans="1:9" ht="12" customHeight="1" x14ac:dyDescent="0.2">
      <c r="A159" s="47"/>
      <c r="B159" s="64"/>
      <c r="C159" s="21"/>
      <c r="D159" s="63"/>
      <c r="E159" s="47"/>
      <c r="F159" s="47"/>
      <c r="G159" s="111"/>
      <c r="H159" s="76"/>
      <c r="I159" s="60"/>
    </row>
    <row r="160" spans="1:9" ht="12" customHeight="1" x14ac:dyDescent="0.2">
      <c r="A160" s="47"/>
      <c r="B160" s="64"/>
      <c r="C160" s="21"/>
      <c r="D160" s="63"/>
      <c r="E160" s="47"/>
      <c r="F160" s="47"/>
      <c r="G160" s="111"/>
      <c r="H160" s="76"/>
      <c r="I160" s="60"/>
    </row>
    <row r="161" spans="1:10" ht="12" customHeight="1" x14ac:dyDescent="0.2">
      <c r="A161" s="47"/>
      <c r="B161" s="64"/>
      <c r="C161" s="21"/>
      <c r="D161" s="63"/>
      <c r="E161" s="47"/>
      <c r="F161" s="47"/>
      <c r="G161" s="111"/>
      <c r="H161" s="76"/>
      <c r="I161" s="60"/>
    </row>
    <row r="162" spans="1:10" ht="12" customHeight="1" x14ac:dyDescent="0.2">
      <c r="A162" s="47"/>
      <c r="B162" s="64"/>
      <c r="C162" s="21"/>
      <c r="D162" s="63"/>
      <c r="E162" s="47"/>
      <c r="F162" s="47"/>
      <c r="G162" s="111"/>
      <c r="H162" s="76"/>
      <c r="I162" s="60"/>
    </row>
    <row r="163" spans="1:10" ht="12" customHeight="1" x14ac:dyDescent="0.2">
      <c r="A163" s="47"/>
      <c r="B163" s="64"/>
      <c r="C163" s="21"/>
      <c r="D163" s="63"/>
      <c r="E163" s="47"/>
      <c r="F163" s="47"/>
      <c r="G163" s="111"/>
      <c r="H163" s="76"/>
      <c r="I163" s="60"/>
    </row>
    <row r="164" spans="1:10" ht="12" customHeight="1" x14ac:dyDescent="0.2">
      <c r="A164" s="47"/>
      <c r="B164" s="64"/>
      <c r="C164" s="21"/>
      <c r="D164" s="63"/>
      <c r="E164" s="47"/>
      <c r="F164" s="47"/>
      <c r="G164" s="111"/>
      <c r="H164" s="76"/>
      <c r="I164" s="60"/>
    </row>
    <row r="165" spans="1:10" ht="12" customHeight="1" x14ac:dyDescent="0.2">
      <c r="A165" s="47"/>
      <c r="B165" s="64"/>
      <c r="C165" s="21"/>
      <c r="D165" s="63"/>
      <c r="E165" s="47"/>
      <c r="F165" s="47"/>
      <c r="G165" s="111"/>
      <c r="H165" s="76"/>
      <c r="I165" s="60"/>
    </row>
    <row r="166" spans="1:10" ht="12" customHeight="1" x14ac:dyDescent="0.2">
      <c r="A166" s="47"/>
      <c r="B166" s="64"/>
      <c r="C166" s="21"/>
      <c r="D166" s="63"/>
      <c r="E166" s="47"/>
      <c r="F166" s="47"/>
      <c r="G166" s="111"/>
      <c r="H166" s="76"/>
      <c r="I166" s="60"/>
    </row>
    <row r="167" spans="1:10" ht="12" customHeight="1" x14ac:dyDescent="0.2">
      <c r="A167" s="211"/>
      <c r="B167" s="66"/>
      <c r="C167" s="22"/>
      <c r="D167" s="63"/>
      <c r="E167" s="47"/>
      <c r="F167" s="47"/>
      <c r="G167" s="111"/>
      <c r="H167" s="76"/>
      <c r="I167" s="60"/>
    </row>
    <row r="168" spans="1:10" ht="12" customHeight="1" x14ac:dyDescent="0.2">
      <c r="A168" s="122"/>
      <c r="B168" s="64"/>
      <c r="C168" s="22"/>
      <c r="D168" s="63"/>
      <c r="E168" s="47"/>
      <c r="F168" s="47"/>
      <c r="G168" s="111"/>
      <c r="H168" s="76"/>
      <c r="I168" s="60"/>
    </row>
    <row r="169" spans="1:10" ht="12" customHeight="1" x14ac:dyDescent="0.2">
      <c r="A169" s="122"/>
      <c r="B169" s="64"/>
      <c r="C169" s="22"/>
      <c r="D169" s="63"/>
      <c r="E169" s="47"/>
      <c r="F169" s="47"/>
      <c r="G169" s="111"/>
      <c r="H169" s="76"/>
      <c r="I169" s="60"/>
    </row>
    <row r="170" spans="1:10" ht="12" customHeight="1" x14ac:dyDescent="0.2">
      <c r="A170" s="55"/>
      <c r="B170" s="56"/>
      <c r="C170" s="57"/>
      <c r="D170" s="176"/>
      <c r="E170" s="57"/>
      <c r="F170" s="57"/>
      <c r="G170" s="131"/>
      <c r="H170" s="471"/>
      <c r="I170" s="97"/>
      <c r="J170" s="461"/>
    </row>
    <row r="171" spans="1:10" ht="12" customHeight="1" x14ac:dyDescent="0.2">
      <c r="A171" s="38" t="s">
        <v>156</v>
      </c>
      <c r="B171" s="66" t="s">
        <v>75</v>
      </c>
      <c r="C171" s="22"/>
      <c r="D171" s="22"/>
      <c r="E171" s="21"/>
      <c r="F171" s="21"/>
      <c r="G171" s="124"/>
      <c r="H171" s="143"/>
      <c r="I171" s="431"/>
      <c r="J171" s="461"/>
    </row>
    <row r="172" spans="1:10" ht="12" customHeight="1" x14ac:dyDescent="0.2">
      <c r="A172" s="79"/>
      <c r="B172" s="80"/>
      <c r="C172" s="28"/>
      <c r="D172" s="28"/>
      <c r="E172" s="28"/>
      <c r="F172" s="28"/>
      <c r="G172" s="132"/>
      <c r="H172" s="331"/>
      <c r="I172" s="104"/>
      <c r="J172" s="461"/>
    </row>
    <row r="173" spans="1:10" ht="12" customHeight="1" x14ac:dyDescent="0.2">
      <c r="A173" s="21"/>
      <c r="B173" s="21"/>
      <c r="C173" s="21"/>
      <c r="D173" s="21"/>
      <c r="E173" s="21"/>
      <c r="F173" s="21"/>
      <c r="G173" s="84"/>
      <c r="H173" s="25"/>
      <c r="I173" s="25"/>
    </row>
    <row r="174" spans="1:10" ht="12" customHeight="1" x14ac:dyDescent="0.2">
      <c r="A174" s="21"/>
      <c r="B174" s="21"/>
      <c r="C174" s="21"/>
      <c r="D174" s="21"/>
      <c r="E174" s="21"/>
      <c r="F174" s="21"/>
      <c r="G174" s="84"/>
      <c r="H174" s="25"/>
      <c r="I174" s="25"/>
    </row>
    <row r="175" spans="1:10" ht="12" customHeight="1" x14ac:dyDescent="0.2">
      <c r="A175" s="21"/>
      <c r="B175" s="21"/>
      <c r="C175" s="21"/>
      <c r="D175" s="21"/>
      <c r="E175" s="21"/>
      <c r="F175" s="21"/>
      <c r="G175" s="84"/>
      <c r="H175" s="25"/>
      <c r="I175" s="25"/>
    </row>
    <row r="176" spans="1:10" ht="12" customHeight="1" x14ac:dyDescent="0.2">
      <c r="A176" s="21"/>
      <c r="B176" s="21"/>
      <c r="C176" s="21"/>
      <c r="D176" s="21"/>
      <c r="E176" s="21"/>
      <c r="F176" s="21"/>
      <c r="G176" s="84"/>
      <c r="H176" s="25"/>
      <c r="I176" s="25"/>
    </row>
    <row r="177" spans="1:9" ht="12" customHeight="1" x14ac:dyDescent="0.2">
      <c r="A177" s="21"/>
      <c r="B177" s="21"/>
      <c r="C177" s="21"/>
      <c r="D177" s="21"/>
      <c r="E177" s="21"/>
      <c r="F177" s="21"/>
      <c r="G177" s="84"/>
      <c r="H177" s="25"/>
      <c r="I177" s="25"/>
    </row>
    <row r="178" spans="1:9" ht="12" customHeight="1" x14ac:dyDescent="0.2">
      <c r="A178" s="21"/>
      <c r="B178" s="21"/>
      <c r="C178" s="21"/>
      <c r="D178" s="21"/>
      <c r="E178" s="21"/>
      <c r="F178" s="21"/>
      <c r="G178" s="84"/>
      <c r="H178" s="25"/>
      <c r="I178" s="25"/>
    </row>
  </sheetData>
  <phoneticPr fontId="0" type="noConversion"/>
  <pageMargins left="0.59055118110236227" right="0.39370078740157483" top="0.98425196850393704" bottom="0.78740157480314965" header="0.39370078740157483" footer="0.39370078740157483"/>
  <pageSetup paperSize="9" scale="75" firstPageNumber="73" orientation="portrait" r:id="rId1"/>
  <headerFooter scaleWithDoc="0" alignWithMargins="0">
    <oddFooter>&amp;L&amp;10Contract
Part C2: Pricing Data&amp;R&amp;10C2.2
Bills of Quantities</oddFooter>
  </headerFooter>
  <rowBreaks count="8" manualBreakCount="8">
    <brk id="62" max="16383" man="1"/>
    <brk id="114" max="16383" man="1"/>
    <brk id="650" max="65535" man="1"/>
    <brk id="715" max="65535" man="1"/>
    <brk id="780" max="65535" man="1"/>
    <brk id="910" max="65535" man="1"/>
    <brk id="975" max="65535" man="1"/>
    <brk id="1040" max="65535" man="1"/>
  </rowBreaks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440"/>
  <sheetViews>
    <sheetView view="pageBreakPreview" topLeftCell="A42" zoomScaleNormal="100" zoomScaleSheetLayoutView="100" workbookViewId="0">
      <selection sqref="A1:I54"/>
    </sheetView>
  </sheetViews>
  <sheetFormatPr defaultRowHeight="15" x14ac:dyDescent="0.2"/>
  <cols>
    <col min="1" max="1" width="7.77734375" customWidth="1"/>
    <col min="2" max="3" width="3.77734375" customWidth="1"/>
    <col min="4" max="4" width="28.77734375" customWidth="1"/>
    <col min="5" max="5" width="6.77734375" customWidth="1"/>
    <col min="6" max="6" width="4.109375" customWidth="1"/>
    <col min="7" max="7" width="7.77734375" customWidth="1"/>
    <col min="8" max="8" width="14" customWidth="1"/>
    <col min="9" max="9" width="19.33203125" customWidth="1"/>
  </cols>
  <sheetData>
    <row r="1" spans="1:9" ht="12" customHeight="1" x14ac:dyDescent="0.2">
      <c r="A1" s="22" t="s">
        <v>628</v>
      </c>
      <c r="B1" s="21"/>
      <c r="C1" s="21"/>
      <c r="D1" s="21"/>
      <c r="E1" s="21"/>
      <c r="F1" s="21"/>
      <c r="G1" s="124"/>
      <c r="H1" s="143"/>
      <c r="I1" s="26" t="s">
        <v>277</v>
      </c>
    </row>
    <row r="2" spans="1:9" ht="12" customHeight="1" x14ac:dyDescent="0.2">
      <c r="A2" s="21"/>
      <c r="B2" s="21"/>
      <c r="C2" s="21"/>
      <c r="D2" s="21"/>
      <c r="E2" s="21"/>
      <c r="F2" s="21"/>
      <c r="G2" s="124"/>
      <c r="H2" s="143"/>
      <c r="I2" s="91"/>
    </row>
    <row r="3" spans="1:9" ht="12" customHeight="1" x14ac:dyDescent="0.2">
      <c r="A3" s="92"/>
      <c r="B3" s="93"/>
      <c r="C3" s="94"/>
      <c r="D3" s="95"/>
      <c r="E3" s="92"/>
      <c r="F3" s="92"/>
      <c r="G3" s="125"/>
      <c r="H3" s="125"/>
      <c r="I3" s="97"/>
    </row>
    <row r="4" spans="1:9" ht="12" customHeight="1" x14ac:dyDescent="0.2">
      <c r="A4" s="38" t="s">
        <v>30</v>
      </c>
      <c r="B4" s="39" t="s">
        <v>31</v>
      </c>
      <c r="C4" s="40"/>
      <c r="D4" s="98"/>
      <c r="E4" s="38" t="s">
        <v>32</v>
      </c>
      <c r="F4" s="38" t="s">
        <v>607</v>
      </c>
      <c r="G4" s="99" t="s">
        <v>316</v>
      </c>
      <c r="H4" s="344" t="s">
        <v>605</v>
      </c>
      <c r="I4" s="344" t="s">
        <v>605</v>
      </c>
    </row>
    <row r="5" spans="1:9" ht="12" customHeight="1" x14ac:dyDescent="0.2">
      <c r="A5" s="38" t="s">
        <v>36</v>
      </c>
      <c r="B5" s="44"/>
      <c r="C5" s="45"/>
      <c r="D5" s="67"/>
      <c r="E5" s="65"/>
      <c r="F5" s="65"/>
      <c r="G5" s="99"/>
      <c r="H5" s="344" t="s">
        <v>34</v>
      </c>
      <c r="I5" s="344" t="s">
        <v>35</v>
      </c>
    </row>
    <row r="6" spans="1:9" ht="12" customHeight="1" x14ac:dyDescent="0.2">
      <c r="A6" s="100"/>
      <c r="B6" s="101"/>
      <c r="C6" s="102"/>
      <c r="D6" s="103"/>
      <c r="E6" s="100"/>
      <c r="F6" s="100"/>
      <c r="G6" s="126"/>
      <c r="H6" s="104"/>
      <c r="I6" s="345"/>
    </row>
    <row r="7" spans="1:9" ht="12" customHeight="1" x14ac:dyDescent="0.2">
      <c r="A7" s="55"/>
      <c r="B7" s="56"/>
      <c r="C7" s="57"/>
      <c r="D7" s="58"/>
      <c r="E7" s="55"/>
      <c r="F7" s="55"/>
      <c r="G7" s="127"/>
      <c r="H7" s="147"/>
      <c r="I7" s="60"/>
    </row>
    <row r="8" spans="1:9" ht="12" customHeight="1" x14ac:dyDescent="0.2">
      <c r="A8" s="61"/>
      <c r="B8" s="62" t="s">
        <v>279</v>
      </c>
      <c r="C8" s="21"/>
      <c r="D8" s="128"/>
      <c r="E8" s="61"/>
      <c r="F8" s="61"/>
      <c r="G8" s="112"/>
      <c r="H8" s="106"/>
      <c r="I8" s="108"/>
    </row>
    <row r="9" spans="1:9" ht="12" customHeight="1" x14ac:dyDescent="0.2">
      <c r="A9" s="47"/>
      <c r="B9" s="62" t="s">
        <v>281</v>
      </c>
      <c r="C9" s="21"/>
      <c r="D9" s="128"/>
      <c r="E9" s="61"/>
      <c r="F9" s="61"/>
      <c r="G9" s="112"/>
      <c r="H9" s="106"/>
      <c r="I9" s="108"/>
    </row>
    <row r="10" spans="1:9" ht="12" customHeight="1" x14ac:dyDescent="0.2">
      <c r="A10" s="47"/>
      <c r="B10" s="62" t="s">
        <v>280</v>
      </c>
      <c r="C10" s="21"/>
      <c r="D10" s="128"/>
      <c r="E10" s="61"/>
      <c r="F10" s="61"/>
      <c r="G10" s="112"/>
      <c r="H10" s="106"/>
      <c r="I10" s="108"/>
    </row>
    <row r="11" spans="1:9" ht="12" customHeight="1" x14ac:dyDescent="0.2">
      <c r="A11" s="47"/>
      <c r="B11" s="62"/>
      <c r="C11" s="21"/>
      <c r="D11" s="128"/>
      <c r="E11" s="61"/>
      <c r="F11" s="61"/>
      <c r="G11" s="112"/>
      <c r="H11" s="106"/>
      <c r="I11" s="108"/>
    </row>
    <row r="12" spans="1:9" ht="12" customHeight="1" x14ac:dyDescent="0.2">
      <c r="A12" s="47"/>
      <c r="B12" s="62"/>
      <c r="C12" s="21"/>
      <c r="D12" s="128"/>
      <c r="E12" s="61"/>
      <c r="F12" s="61"/>
      <c r="G12" s="112"/>
      <c r="H12" s="106"/>
      <c r="I12" s="108"/>
    </row>
    <row r="13" spans="1:9" ht="12" customHeight="1" x14ac:dyDescent="0.2">
      <c r="A13" s="38">
        <v>23.01</v>
      </c>
      <c r="B13" s="66" t="s">
        <v>335</v>
      </c>
      <c r="C13" s="70"/>
      <c r="D13" s="63"/>
      <c r="E13" s="68"/>
      <c r="F13" s="68"/>
      <c r="G13" s="129"/>
      <c r="H13" s="123"/>
      <c r="I13" s="108"/>
    </row>
    <row r="14" spans="1:9" ht="12" customHeight="1" x14ac:dyDescent="0.2">
      <c r="A14" s="38"/>
      <c r="B14" s="77"/>
      <c r="C14" s="70"/>
      <c r="D14" s="63"/>
      <c r="E14" s="68"/>
      <c r="F14" s="68"/>
      <c r="G14" s="129"/>
      <c r="H14" s="123"/>
      <c r="I14" s="108"/>
    </row>
    <row r="15" spans="1:9" ht="12" customHeight="1" x14ac:dyDescent="0.2">
      <c r="A15" s="38"/>
      <c r="B15" s="77" t="s">
        <v>41</v>
      </c>
      <c r="C15" s="70" t="s">
        <v>559</v>
      </c>
      <c r="D15" s="63"/>
      <c r="E15" s="68" t="s">
        <v>60</v>
      </c>
      <c r="F15" s="68" t="s">
        <v>607</v>
      </c>
      <c r="G15" s="111">
        <v>561</v>
      </c>
      <c r="H15" s="123"/>
      <c r="I15" s="108"/>
    </row>
    <row r="16" spans="1:9" ht="12" customHeight="1" x14ac:dyDescent="0.2">
      <c r="A16" s="38"/>
      <c r="B16" s="77"/>
      <c r="C16" s="70"/>
      <c r="D16" s="63"/>
      <c r="E16" s="68"/>
      <c r="F16" s="68"/>
      <c r="G16" s="111"/>
      <c r="H16" s="123"/>
      <c r="I16" s="108"/>
    </row>
    <row r="17" spans="1:9" ht="12" customHeight="1" x14ac:dyDescent="0.2">
      <c r="A17" s="38"/>
      <c r="B17" s="77" t="s">
        <v>44</v>
      </c>
      <c r="C17" s="70" t="s">
        <v>609</v>
      </c>
      <c r="D17" s="63"/>
      <c r="E17" s="68" t="s">
        <v>60</v>
      </c>
      <c r="F17" s="68" t="s">
        <v>607</v>
      </c>
      <c r="G17" s="111">
        <v>10</v>
      </c>
      <c r="H17" s="123"/>
      <c r="I17" s="108"/>
    </row>
    <row r="18" spans="1:9" ht="12" customHeight="1" x14ac:dyDescent="0.2">
      <c r="A18" s="38"/>
      <c r="B18" s="77"/>
      <c r="C18" s="70"/>
      <c r="D18" s="63"/>
      <c r="E18" s="68"/>
      <c r="F18" s="68"/>
      <c r="G18" s="111"/>
      <c r="H18" s="123"/>
      <c r="I18" s="108"/>
    </row>
    <row r="19" spans="1:9" ht="12" customHeight="1" x14ac:dyDescent="0.2">
      <c r="A19" s="38"/>
      <c r="B19" s="77" t="s">
        <v>46</v>
      </c>
      <c r="C19" s="70" t="s">
        <v>610</v>
      </c>
      <c r="D19" s="63"/>
      <c r="E19" s="68" t="s">
        <v>60</v>
      </c>
      <c r="F19" s="68" t="s">
        <v>607</v>
      </c>
      <c r="G19" s="111">
        <v>10</v>
      </c>
      <c r="H19" s="123"/>
      <c r="I19" s="108"/>
    </row>
    <row r="20" spans="1:9" ht="12" customHeight="1" x14ac:dyDescent="0.2">
      <c r="A20" s="38"/>
      <c r="B20" s="77"/>
      <c r="C20" s="70"/>
      <c r="D20" s="63"/>
      <c r="E20" s="68"/>
      <c r="F20" s="68"/>
      <c r="G20" s="111"/>
      <c r="H20" s="123"/>
      <c r="I20" s="108"/>
    </row>
    <row r="21" spans="1:9" ht="12" customHeight="1" x14ac:dyDescent="0.2">
      <c r="A21" s="38"/>
      <c r="B21" s="77" t="s">
        <v>81</v>
      </c>
      <c r="C21" s="70" t="s">
        <v>560</v>
      </c>
      <c r="D21" s="63"/>
      <c r="E21" s="68" t="s">
        <v>60</v>
      </c>
      <c r="F21" s="68" t="s">
        <v>607</v>
      </c>
      <c r="G21" s="111">
        <v>561</v>
      </c>
      <c r="H21" s="123"/>
      <c r="I21" s="108"/>
    </row>
    <row r="22" spans="1:9" ht="12" customHeight="1" x14ac:dyDescent="0.2">
      <c r="A22" s="38"/>
      <c r="B22" s="77"/>
      <c r="C22" s="70" t="s">
        <v>518</v>
      </c>
      <c r="D22" s="63"/>
      <c r="E22" s="68"/>
      <c r="F22" s="68"/>
      <c r="G22" s="111"/>
      <c r="H22" s="123"/>
      <c r="I22" s="108"/>
    </row>
    <row r="23" spans="1:9" ht="12" customHeight="1" x14ac:dyDescent="0.2">
      <c r="A23" s="38"/>
      <c r="B23" s="77"/>
      <c r="C23" s="70"/>
      <c r="D23" s="63"/>
      <c r="E23" s="68"/>
      <c r="F23" s="68"/>
      <c r="G23" s="111"/>
      <c r="H23" s="123"/>
      <c r="I23" s="108"/>
    </row>
    <row r="24" spans="1:9" ht="12" customHeight="1" x14ac:dyDescent="0.2">
      <c r="A24" s="38"/>
      <c r="B24" s="77" t="s">
        <v>82</v>
      </c>
      <c r="C24" s="70" t="s">
        <v>583</v>
      </c>
      <c r="D24" s="63"/>
      <c r="E24" s="47" t="s">
        <v>52</v>
      </c>
      <c r="F24" s="68" t="s">
        <v>607</v>
      </c>
      <c r="G24" s="111">
        <v>2</v>
      </c>
      <c r="H24" s="123"/>
      <c r="I24" s="108"/>
    </row>
    <row r="25" spans="1:9" ht="12" customHeight="1" x14ac:dyDescent="0.2">
      <c r="A25" s="38"/>
      <c r="B25" s="77"/>
      <c r="C25" s="70" t="s">
        <v>519</v>
      </c>
      <c r="D25" s="63"/>
      <c r="E25" s="68"/>
      <c r="F25" s="68"/>
      <c r="G25" s="129"/>
      <c r="H25" s="123"/>
      <c r="I25" s="108"/>
    </row>
    <row r="26" spans="1:9" ht="12" customHeight="1" x14ac:dyDescent="0.2">
      <c r="A26" s="47"/>
      <c r="B26" s="62"/>
      <c r="C26" s="21"/>
      <c r="D26" s="128"/>
      <c r="E26" s="61"/>
      <c r="F26" s="61"/>
      <c r="G26" s="112"/>
      <c r="H26" s="106"/>
      <c r="I26" s="108"/>
    </row>
    <row r="27" spans="1:9" ht="12" customHeight="1" x14ac:dyDescent="0.2">
      <c r="A27" s="47"/>
      <c r="B27" s="62"/>
      <c r="C27" s="21"/>
      <c r="D27" s="128"/>
      <c r="E27" s="61"/>
      <c r="F27" s="61"/>
      <c r="G27" s="112"/>
      <c r="H27" s="106"/>
      <c r="I27" s="108"/>
    </row>
    <row r="28" spans="1:9" ht="12" customHeight="1" x14ac:dyDescent="0.2">
      <c r="A28" s="38">
        <v>23.08</v>
      </c>
      <c r="B28" s="66" t="s">
        <v>514</v>
      </c>
      <c r="C28" s="22"/>
      <c r="D28" s="67"/>
      <c r="E28" s="68"/>
      <c r="F28" s="68"/>
      <c r="G28" s="111"/>
      <c r="H28" s="123"/>
      <c r="I28" s="108"/>
    </row>
    <row r="29" spans="1:9" ht="12" customHeight="1" x14ac:dyDescent="0.2">
      <c r="A29" s="47"/>
      <c r="B29" s="66"/>
      <c r="C29" s="21"/>
      <c r="D29" s="63"/>
      <c r="E29" s="47"/>
      <c r="F29" s="47"/>
      <c r="G29" s="111"/>
      <c r="H29" s="123"/>
      <c r="I29" s="108"/>
    </row>
    <row r="30" spans="1:9" ht="12" customHeight="1" x14ac:dyDescent="0.2">
      <c r="A30" s="47"/>
      <c r="B30" s="77" t="s">
        <v>41</v>
      </c>
      <c r="C30" s="70" t="s">
        <v>527</v>
      </c>
      <c r="D30" s="63"/>
      <c r="E30" s="47" t="s">
        <v>52</v>
      </c>
      <c r="F30" s="68" t="s">
        <v>607</v>
      </c>
      <c r="G30" s="111">
        <v>33</v>
      </c>
      <c r="H30" s="123"/>
      <c r="I30" s="108"/>
    </row>
    <row r="31" spans="1:9" ht="12" customHeight="1" x14ac:dyDescent="0.2">
      <c r="A31" s="47"/>
      <c r="B31" s="77"/>
      <c r="C31" s="70"/>
      <c r="D31" s="63"/>
      <c r="E31" s="68"/>
      <c r="F31" s="68"/>
      <c r="G31" s="111"/>
      <c r="H31" s="123"/>
      <c r="I31" s="108"/>
    </row>
    <row r="32" spans="1:9" ht="12" customHeight="1" x14ac:dyDescent="0.2">
      <c r="A32" s="47"/>
      <c r="B32" s="77" t="s">
        <v>44</v>
      </c>
      <c r="C32" s="70" t="s">
        <v>515</v>
      </c>
      <c r="D32" s="63"/>
      <c r="E32" s="47" t="s">
        <v>80</v>
      </c>
      <c r="F32" s="68" t="s">
        <v>607</v>
      </c>
      <c r="G32" s="111">
        <v>220</v>
      </c>
      <c r="H32" s="123"/>
      <c r="I32" s="108"/>
    </row>
    <row r="33" spans="1:9" ht="12" customHeight="1" x14ac:dyDescent="0.2">
      <c r="A33" s="47"/>
      <c r="B33" s="77"/>
      <c r="C33" s="70"/>
      <c r="D33" s="63"/>
      <c r="E33" s="68"/>
      <c r="F33" s="68"/>
      <c r="G33" s="111"/>
      <c r="H33" s="123"/>
      <c r="I33" s="108"/>
    </row>
    <row r="34" spans="1:9" ht="12" customHeight="1" x14ac:dyDescent="0.2">
      <c r="A34" s="38">
        <v>23.09</v>
      </c>
      <c r="B34" s="77" t="s">
        <v>81</v>
      </c>
      <c r="C34" s="70" t="s">
        <v>516</v>
      </c>
      <c r="D34" s="63"/>
      <c r="E34" s="47" t="s">
        <v>80</v>
      </c>
      <c r="F34" s="68" t="s">
        <v>607</v>
      </c>
      <c r="G34" s="111">
        <v>20</v>
      </c>
      <c r="H34" s="123"/>
      <c r="I34" s="108"/>
    </row>
    <row r="35" spans="1:9" ht="12" customHeight="1" x14ac:dyDescent="0.2">
      <c r="A35" s="47"/>
      <c r="B35" s="77"/>
      <c r="C35" s="70" t="s">
        <v>517</v>
      </c>
      <c r="D35" s="63"/>
      <c r="E35" s="68"/>
      <c r="F35" s="68"/>
      <c r="G35" s="129"/>
      <c r="H35" s="123"/>
      <c r="I35" s="108"/>
    </row>
    <row r="36" spans="1:9" ht="12" customHeight="1" x14ac:dyDescent="0.2">
      <c r="A36" s="47"/>
      <c r="B36" s="64"/>
      <c r="C36" s="21"/>
      <c r="D36" s="63"/>
      <c r="E36" s="47"/>
      <c r="F36" s="47"/>
      <c r="G36" s="111"/>
      <c r="H36" s="123"/>
      <c r="I36" s="108"/>
    </row>
    <row r="37" spans="1:9" ht="12" customHeight="1" x14ac:dyDescent="0.2">
      <c r="A37" s="433"/>
      <c r="B37" s="219" t="s">
        <v>41</v>
      </c>
      <c r="C37" s="205" t="s">
        <v>381</v>
      </c>
      <c r="D37" s="302"/>
      <c r="E37" s="328"/>
      <c r="F37" s="328"/>
      <c r="G37" s="282"/>
      <c r="H37" s="329"/>
      <c r="I37" s="278"/>
    </row>
    <row r="38" spans="1:9" ht="12" customHeight="1" x14ac:dyDescent="0.2">
      <c r="A38" s="433"/>
      <c r="B38" s="219"/>
      <c r="C38" s="205" t="s">
        <v>586</v>
      </c>
      <c r="D38" s="302"/>
      <c r="E38" s="328"/>
      <c r="F38" s="328"/>
      <c r="G38" s="282"/>
      <c r="H38" s="329"/>
      <c r="I38" s="278"/>
    </row>
    <row r="39" spans="1:9" ht="12" customHeight="1" x14ac:dyDescent="0.2">
      <c r="A39" s="433"/>
      <c r="B39" s="219"/>
      <c r="C39" s="205" t="s">
        <v>125</v>
      </c>
      <c r="D39" s="302" t="s">
        <v>587</v>
      </c>
      <c r="E39" s="328" t="s">
        <v>52</v>
      </c>
      <c r="F39" s="328" t="s">
        <v>607</v>
      </c>
      <c r="G39" s="282">
        <v>20</v>
      </c>
      <c r="H39" s="329"/>
      <c r="I39" s="108"/>
    </row>
    <row r="40" spans="1:9" ht="12" customHeight="1" x14ac:dyDescent="0.2">
      <c r="A40" s="433"/>
      <c r="B40" s="219"/>
      <c r="C40" s="205" t="s">
        <v>125</v>
      </c>
      <c r="D40" s="302" t="s">
        <v>588</v>
      </c>
      <c r="E40" s="328" t="s">
        <v>52</v>
      </c>
      <c r="F40" s="328"/>
      <c r="G40" s="282">
        <v>0</v>
      </c>
      <c r="H40" s="329"/>
      <c r="I40" s="108"/>
    </row>
    <row r="41" spans="1:9" ht="12" customHeight="1" x14ac:dyDescent="0.2">
      <c r="A41" s="433"/>
      <c r="B41" s="219" t="s">
        <v>44</v>
      </c>
      <c r="C41" s="205" t="s">
        <v>589</v>
      </c>
      <c r="D41" s="302"/>
      <c r="E41" s="328"/>
      <c r="F41" s="328"/>
      <c r="G41" s="282"/>
      <c r="H41" s="329"/>
      <c r="I41" s="278"/>
    </row>
    <row r="42" spans="1:9" ht="12" customHeight="1" x14ac:dyDescent="0.2">
      <c r="A42" s="433"/>
      <c r="B42" s="219"/>
      <c r="C42" s="205" t="s">
        <v>590</v>
      </c>
      <c r="D42" s="302"/>
      <c r="E42" s="328" t="s">
        <v>52</v>
      </c>
      <c r="F42" s="328"/>
      <c r="G42" s="282">
        <v>5</v>
      </c>
      <c r="H42" s="329"/>
      <c r="I42" s="108"/>
    </row>
    <row r="43" spans="1:9" ht="12" customHeight="1" x14ac:dyDescent="0.2">
      <c r="A43" s="433"/>
      <c r="B43" s="219"/>
      <c r="C43" s="205"/>
      <c r="D43" s="302"/>
      <c r="E43" s="328"/>
      <c r="F43" s="328"/>
      <c r="G43" s="282"/>
      <c r="H43" s="329"/>
      <c r="I43" s="278"/>
    </row>
    <row r="44" spans="1:9" ht="12" customHeight="1" x14ac:dyDescent="0.2">
      <c r="A44" s="434" t="s">
        <v>591</v>
      </c>
      <c r="B44" s="323" t="s">
        <v>592</v>
      </c>
      <c r="C44" s="205"/>
      <c r="D44" s="302"/>
      <c r="E44" s="328"/>
      <c r="F44" s="328"/>
      <c r="G44" s="282"/>
      <c r="H44" s="329"/>
      <c r="I44" s="278"/>
    </row>
    <row r="45" spans="1:9" ht="12" customHeight="1" x14ac:dyDescent="0.2">
      <c r="A45" s="434"/>
      <c r="B45" s="219" t="s">
        <v>622</v>
      </c>
      <c r="C45" s="205"/>
      <c r="D45" s="302"/>
      <c r="E45" s="328" t="s">
        <v>107</v>
      </c>
      <c r="F45" s="328" t="s">
        <v>607</v>
      </c>
      <c r="G45" s="437">
        <v>539</v>
      </c>
      <c r="H45" s="329"/>
      <c r="I45" s="108"/>
    </row>
    <row r="46" spans="1:9" ht="12" customHeight="1" x14ac:dyDescent="0.2">
      <c r="A46" s="107"/>
      <c r="B46" s="77"/>
      <c r="C46" s="70"/>
      <c r="D46" s="63"/>
      <c r="E46" s="68"/>
      <c r="F46" s="68"/>
      <c r="G46" s="129"/>
      <c r="H46" s="123"/>
      <c r="I46" s="108"/>
    </row>
    <row r="47" spans="1:9" ht="12" customHeight="1" x14ac:dyDescent="0.2">
      <c r="A47" s="107"/>
      <c r="B47" s="77"/>
      <c r="C47" s="70"/>
      <c r="D47" s="63"/>
      <c r="E47" s="47"/>
      <c r="F47" s="47"/>
      <c r="G47" s="111"/>
      <c r="H47" s="123"/>
      <c r="I47" s="108"/>
    </row>
    <row r="48" spans="1:9" ht="12" customHeight="1" x14ac:dyDescent="0.2">
      <c r="A48" s="107"/>
      <c r="B48" s="77"/>
      <c r="C48" s="70"/>
      <c r="D48" s="63"/>
      <c r="E48" s="47"/>
      <c r="F48" s="47"/>
      <c r="G48" s="111"/>
      <c r="H48" s="123"/>
      <c r="I48" s="108"/>
    </row>
    <row r="49" spans="1:9" ht="12" customHeight="1" x14ac:dyDescent="0.2">
      <c r="A49" s="107"/>
      <c r="B49" s="77"/>
      <c r="C49" s="70"/>
      <c r="D49" s="63"/>
      <c r="E49" s="47"/>
      <c r="F49" s="47"/>
      <c r="G49" s="111"/>
      <c r="H49" s="123"/>
      <c r="I49" s="108"/>
    </row>
    <row r="50" spans="1:9" ht="12" customHeight="1" x14ac:dyDescent="0.2">
      <c r="A50" s="107"/>
      <c r="B50" s="77"/>
      <c r="C50" s="70"/>
      <c r="D50" s="63"/>
      <c r="E50" s="47"/>
      <c r="F50" s="47"/>
      <c r="G50" s="111"/>
      <c r="H50" s="123"/>
      <c r="I50" s="108"/>
    </row>
    <row r="51" spans="1:9" ht="12" customHeight="1" x14ac:dyDescent="0.2">
      <c r="A51" s="161"/>
      <c r="B51" s="64"/>
      <c r="C51" s="70"/>
      <c r="D51" s="63"/>
      <c r="E51" s="47"/>
      <c r="F51" s="47"/>
      <c r="G51" s="111"/>
      <c r="H51" s="123"/>
      <c r="I51" s="108"/>
    </row>
    <row r="52" spans="1:9" ht="12" customHeight="1" x14ac:dyDescent="0.2">
      <c r="A52" s="155"/>
      <c r="B52" s="56"/>
      <c r="C52" s="57"/>
      <c r="D52" s="57"/>
      <c r="E52" s="57"/>
      <c r="F52" s="57"/>
      <c r="G52" s="131"/>
      <c r="H52" s="119"/>
      <c r="I52" s="97"/>
    </row>
    <row r="53" spans="1:9" ht="12" customHeight="1" x14ac:dyDescent="0.2">
      <c r="A53" s="38">
        <v>2300</v>
      </c>
      <c r="B53" s="66" t="s">
        <v>75</v>
      </c>
      <c r="C53" s="21"/>
      <c r="D53" s="21"/>
      <c r="E53" s="21"/>
      <c r="F53" s="21"/>
      <c r="G53" s="124"/>
      <c r="H53" s="120"/>
      <c r="I53" s="86"/>
    </row>
    <row r="54" spans="1:9" ht="12" customHeight="1" x14ac:dyDescent="0.2">
      <c r="A54" s="79"/>
      <c r="B54" s="80"/>
      <c r="C54" s="28"/>
      <c r="D54" s="28"/>
      <c r="E54" s="28"/>
      <c r="F54" s="28"/>
      <c r="G54" s="132"/>
      <c r="H54" s="121"/>
      <c r="I54" s="104"/>
    </row>
    <row r="55" spans="1:9" ht="12" customHeight="1" x14ac:dyDescent="0.2">
      <c r="A55" s="133"/>
      <c r="B55" s="21"/>
      <c r="C55" s="133"/>
      <c r="D55" s="133"/>
      <c r="E55" s="133"/>
      <c r="F55" s="133"/>
      <c r="G55" s="133"/>
      <c r="H55" s="240"/>
      <c r="I55" s="240"/>
    </row>
    <row r="56" spans="1:9" ht="12" customHeight="1" x14ac:dyDescent="0.2">
      <c r="A56" s="133"/>
      <c r="B56" s="21"/>
      <c r="C56" s="133"/>
      <c r="D56" s="133"/>
      <c r="E56" s="133"/>
      <c r="F56" s="133"/>
      <c r="G56" s="133"/>
      <c r="H56" s="240"/>
      <c r="I56" s="240"/>
    </row>
    <row r="57" spans="1:9" ht="12" customHeight="1" x14ac:dyDescent="0.2">
      <c r="A57" s="133"/>
      <c r="B57" s="21"/>
      <c r="C57" s="133"/>
      <c r="D57" s="133"/>
      <c r="E57" s="133"/>
      <c r="F57" s="133"/>
      <c r="G57" s="133"/>
      <c r="H57" s="240"/>
      <c r="I57" s="240"/>
    </row>
    <row r="58" spans="1:9" ht="12" customHeight="1" x14ac:dyDescent="0.2">
      <c r="A58" s="133"/>
      <c r="B58" s="133"/>
      <c r="C58" s="133"/>
      <c r="D58" s="133"/>
      <c r="E58" s="133"/>
      <c r="F58" s="133"/>
      <c r="G58" s="133"/>
      <c r="H58" s="240"/>
      <c r="I58" s="240"/>
    </row>
    <row r="59" spans="1:9" ht="12" customHeight="1" x14ac:dyDescent="0.2">
      <c r="A59" s="133"/>
      <c r="B59" s="133"/>
      <c r="C59" s="133"/>
      <c r="D59" s="133"/>
      <c r="E59" s="133"/>
      <c r="F59" s="133"/>
      <c r="G59" s="133"/>
      <c r="H59" s="240"/>
      <c r="I59" s="240"/>
    </row>
    <row r="60" spans="1:9" ht="12" customHeight="1" x14ac:dyDescent="0.2">
      <c r="A60" s="133"/>
      <c r="B60" s="133"/>
      <c r="C60" s="133"/>
      <c r="D60" s="133"/>
      <c r="E60" s="133"/>
      <c r="F60" s="133"/>
      <c r="G60" s="133"/>
      <c r="H60" s="240"/>
      <c r="I60" s="240"/>
    </row>
    <row r="61" spans="1:9" ht="12" customHeight="1" x14ac:dyDescent="0.2">
      <c r="A61" s="133"/>
      <c r="B61" s="133"/>
      <c r="C61" s="133"/>
      <c r="D61" s="133"/>
      <c r="E61" s="133"/>
      <c r="F61" s="133"/>
      <c r="G61" s="133"/>
      <c r="H61" s="240"/>
      <c r="I61" s="240"/>
    </row>
    <row r="62" spans="1:9" ht="12" customHeight="1" x14ac:dyDescent="0.2">
      <c r="A62" s="133"/>
      <c r="B62" s="133"/>
      <c r="C62" s="133"/>
      <c r="D62" s="133"/>
      <c r="E62" s="133"/>
      <c r="F62" s="133"/>
      <c r="G62" s="133"/>
      <c r="H62" s="240"/>
      <c r="I62" s="240"/>
    </row>
    <row r="63" spans="1:9" ht="12" customHeight="1" x14ac:dyDescent="0.2">
      <c r="A63" s="133"/>
      <c r="B63" s="133"/>
      <c r="C63" s="133"/>
      <c r="D63" s="133"/>
      <c r="E63" s="133"/>
      <c r="F63" s="133"/>
      <c r="G63" s="133"/>
      <c r="H63" s="240"/>
      <c r="I63" s="240"/>
    </row>
    <row r="64" spans="1:9" ht="12" customHeight="1" x14ac:dyDescent="0.2">
      <c r="A64" s="133"/>
      <c r="B64" s="133"/>
      <c r="C64" s="133"/>
      <c r="D64" s="133"/>
      <c r="E64" s="133"/>
      <c r="F64" s="133"/>
      <c r="G64" s="133"/>
      <c r="H64" s="240"/>
      <c r="I64" s="240"/>
    </row>
    <row r="65" spans="1:9" ht="12" customHeight="1" x14ac:dyDescent="0.2">
      <c r="A65" s="133"/>
      <c r="B65" s="133"/>
      <c r="C65" s="133"/>
      <c r="D65" s="133"/>
      <c r="E65" s="133"/>
      <c r="F65" s="133"/>
      <c r="G65" s="133"/>
      <c r="H65" s="240"/>
      <c r="I65" s="240"/>
    </row>
    <row r="66" spans="1:9" ht="12" customHeight="1" x14ac:dyDescent="0.2">
      <c r="A66" s="133"/>
      <c r="B66" s="133"/>
      <c r="C66" s="133"/>
      <c r="D66" s="133"/>
      <c r="E66" s="133"/>
      <c r="F66" s="133"/>
      <c r="G66" s="133"/>
      <c r="H66" s="240"/>
      <c r="I66" s="240"/>
    </row>
    <row r="67" spans="1:9" ht="12" customHeight="1" x14ac:dyDescent="0.2">
      <c r="A67" s="133"/>
      <c r="B67" s="133"/>
      <c r="C67" s="133"/>
      <c r="D67" s="133"/>
      <c r="E67" s="133"/>
      <c r="F67" s="133"/>
      <c r="G67" s="133"/>
      <c r="H67" s="240"/>
      <c r="I67" s="240"/>
    </row>
    <row r="68" spans="1:9" ht="12" customHeight="1" x14ac:dyDescent="0.2">
      <c r="A68" s="133"/>
      <c r="B68" s="133"/>
      <c r="C68" s="133"/>
      <c r="D68" s="133"/>
      <c r="E68" s="133"/>
      <c r="F68" s="133"/>
      <c r="G68" s="133"/>
      <c r="H68" s="240"/>
      <c r="I68" s="240"/>
    </row>
    <row r="69" spans="1:9" ht="12" customHeight="1" x14ac:dyDescent="0.2">
      <c r="A69" s="133"/>
      <c r="B69" s="133"/>
      <c r="C69" s="133"/>
      <c r="D69" s="133"/>
      <c r="E69" s="133"/>
      <c r="F69" s="133"/>
      <c r="G69" s="133"/>
      <c r="H69" s="240"/>
      <c r="I69" s="240"/>
    </row>
    <row r="70" spans="1:9" ht="12" customHeight="1" x14ac:dyDescent="0.2">
      <c r="A70" s="133"/>
      <c r="B70" s="133"/>
      <c r="C70" s="133"/>
      <c r="D70" s="133"/>
      <c r="E70" s="133"/>
      <c r="F70" s="133"/>
      <c r="G70" s="133"/>
      <c r="H70" s="240"/>
      <c r="I70" s="240"/>
    </row>
    <row r="71" spans="1:9" ht="12" customHeight="1" x14ac:dyDescent="0.2">
      <c r="A71" s="133"/>
      <c r="B71" s="133"/>
      <c r="C71" s="133"/>
      <c r="D71" s="133"/>
      <c r="E71" s="133"/>
      <c r="F71" s="133"/>
      <c r="G71" s="133"/>
      <c r="H71" s="240"/>
      <c r="I71" s="240"/>
    </row>
    <row r="72" spans="1:9" ht="12" customHeight="1" x14ac:dyDescent="0.2">
      <c r="A72" s="133"/>
      <c r="B72" s="133"/>
      <c r="C72" s="133"/>
      <c r="D72" s="133"/>
      <c r="E72" s="133"/>
      <c r="F72" s="133"/>
      <c r="G72" s="133"/>
      <c r="H72" s="240"/>
      <c r="I72" s="240"/>
    </row>
    <row r="73" spans="1:9" ht="12" customHeight="1" x14ac:dyDescent="0.2">
      <c r="A73" s="133"/>
      <c r="B73" s="133"/>
      <c r="C73" s="133"/>
      <c r="D73" s="133"/>
      <c r="E73" s="133"/>
      <c r="F73" s="133"/>
      <c r="G73" s="133"/>
      <c r="H73" s="240"/>
      <c r="I73" s="240"/>
    </row>
    <row r="74" spans="1:9" ht="12" customHeight="1" x14ac:dyDescent="0.2">
      <c r="A74" s="133"/>
      <c r="B74" s="133"/>
      <c r="C74" s="133"/>
      <c r="D74" s="133"/>
      <c r="E74" s="133"/>
      <c r="F74" s="133"/>
      <c r="G74" s="133"/>
      <c r="H74" s="240"/>
      <c r="I74" s="240"/>
    </row>
    <row r="75" spans="1:9" ht="12" customHeight="1" x14ac:dyDescent="0.2">
      <c r="A75" s="133"/>
      <c r="B75" s="133"/>
      <c r="C75" s="133"/>
      <c r="D75" s="133"/>
      <c r="E75" s="133"/>
      <c r="F75" s="133"/>
      <c r="G75" s="133"/>
      <c r="H75" s="240"/>
      <c r="I75" s="240"/>
    </row>
    <row r="76" spans="1:9" ht="12" customHeight="1" x14ac:dyDescent="0.2">
      <c r="A76" s="133"/>
      <c r="B76" s="133"/>
      <c r="C76" s="133"/>
      <c r="D76" s="133"/>
      <c r="E76" s="133"/>
      <c r="F76" s="133"/>
      <c r="G76" s="133"/>
      <c r="H76" s="240"/>
      <c r="I76" s="240"/>
    </row>
    <row r="77" spans="1:9" ht="12" customHeight="1" x14ac:dyDescent="0.2">
      <c r="A77" s="133"/>
      <c r="B77" s="133"/>
      <c r="C77" s="133"/>
      <c r="D77" s="133"/>
      <c r="E77" s="133"/>
      <c r="F77" s="133"/>
      <c r="G77" s="133"/>
      <c r="H77" s="240"/>
      <c r="I77" s="240"/>
    </row>
    <row r="78" spans="1:9" ht="12" customHeight="1" x14ac:dyDescent="0.2">
      <c r="A78" s="133"/>
      <c r="B78" s="133"/>
      <c r="C78" s="133"/>
      <c r="D78" s="133"/>
      <c r="E78" s="133"/>
      <c r="F78" s="133"/>
      <c r="G78" s="133"/>
      <c r="H78" s="240"/>
      <c r="I78" s="240"/>
    </row>
    <row r="79" spans="1:9" ht="12" customHeight="1" x14ac:dyDescent="0.2">
      <c r="A79" s="133"/>
      <c r="B79" s="133"/>
      <c r="C79" s="133"/>
      <c r="D79" s="133"/>
      <c r="E79" s="133"/>
      <c r="F79" s="133"/>
      <c r="G79" s="133"/>
      <c r="H79" s="240"/>
      <c r="I79" s="240"/>
    </row>
    <row r="80" spans="1:9" ht="12" customHeight="1" x14ac:dyDescent="0.2">
      <c r="A80" s="133"/>
      <c r="B80" s="133"/>
      <c r="C80" s="133"/>
      <c r="D80" s="133"/>
      <c r="E80" s="133"/>
      <c r="F80" s="133"/>
      <c r="G80" s="133"/>
      <c r="H80" s="240"/>
      <c r="I80" s="240"/>
    </row>
    <row r="81" spans="1:9" ht="12" customHeight="1" x14ac:dyDescent="0.2">
      <c r="A81" s="133"/>
      <c r="B81" s="133"/>
      <c r="C81" s="133"/>
      <c r="D81" s="133"/>
      <c r="E81" s="133"/>
      <c r="F81" s="133"/>
      <c r="G81" s="133"/>
      <c r="H81" s="240"/>
      <c r="I81" s="240"/>
    </row>
    <row r="82" spans="1:9" ht="12" customHeight="1" x14ac:dyDescent="0.2">
      <c r="A82" s="133"/>
      <c r="B82" s="133"/>
      <c r="C82" s="133"/>
      <c r="D82" s="133"/>
      <c r="E82" s="133"/>
      <c r="F82" s="133"/>
      <c r="G82" s="133"/>
      <c r="H82" s="240"/>
      <c r="I82" s="240"/>
    </row>
    <row r="83" spans="1:9" ht="12" customHeight="1" x14ac:dyDescent="0.2">
      <c r="A83" s="133"/>
      <c r="B83" s="133"/>
      <c r="C83" s="133"/>
      <c r="D83" s="133"/>
      <c r="E83" s="133"/>
      <c r="F83" s="133"/>
      <c r="G83" s="133"/>
      <c r="H83" s="240"/>
      <c r="I83" s="240"/>
    </row>
    <row r="84" spans="1:9" ht="12" customHeight="1" x14ac:dyDescent="0.2">
      <c r="A84" s="133"/>
      <c r="B84" s="133"/>
      <c r="C84" s="133"/>
      <c r="D84" s="133"/>
      <c r="E84" s="133"/>
      <c r="F84" s="133"/>
      <c r="G84" s="133"/>
      <c r="H84" s="240"/>
      <c r="I84" s="240"/>
    </row>
    <row r="85" spans="1:9" ht="12" customHeight="1" x14ac:dyDescent="0.2">
      <c r="A85" s="133"/>
      <c r="B85" s="133"/>
      <c r="C85" s="133"/>
      <c r="D85" s="133"/>
      <c r="E85" s="133"/>
      <c r="F85" s="133"/>
      <c r="G85" s="133"/>
      <c r="H85" s="240"/>
      <c r="I85" s="240"/>
    </row>
    <row r="86" spans="1:9" ht="12" customHeight="1" x14ac:dyDescent="0.2">
      <c r="A86" s="133"/>
      <c r="B86" s="133"/>
      <c r="C86" s="133"/>
      <c r="D86" s="133"/>
      <c r="E86" s="133"/>
      <c r="F86" s="133"/>
      <c r="G86" s="133"/>
      <c r="H86" s="240"/>
      <c r="I86" s="240"/>
    </row>
    <row r="87" spans="1:9" ht="12" customHeight="1" x14ac:dyDescent="0.2">
      <c r="A87" s="133"/>
      <c r="B87" s="133"/>
      <c r="C87" s="133"/>
      <c r="D87" s="133"/>
      <c r="E87" s="133"/>
      <c r="F87" s="133"/>
      <c r="G87" s="133"/>
      <c r="H87" s="133"/>
      <c r="I87" s="240"/>
    </row>
    <row r="88" spans="1:9" ht="12" customHeight="1" x14ac:dyDescent="0.2">
      <c r="A88" s="133"/>
      <c r="B88" s="133"/>
      <c r="C88" s="133"/>
      <c r="D88" s="133"/>
      <c r="E88" s="133"/>
      <c r="F88" s="133"/>
      <c r="G88" s="133"/>
      <c r="H88" s="133"/>
      <c r="I88" s="240"/>
    </row>
    <row r="89" spans="1:9" ht="12" customHeight="1" x14ac:dyDescent="0.2">
      <c r="A89" s="133"/>
      <c r="B89" s="133"/>
      <c r="C89" s="133"/>
      <c r="D89" s="133"/>
      <c r="E89" s="133"/>
      <c r="F89" s="133"/>
      <c r="G89" s="133"/>
      <c r="H89" s="133"/>
      <c r="I89" s="240"/>
    </row>
    <row r="90" spans="1:9" ht="12" customHeight="1" x14ac:dyDescent="0.2">
      <c r="A90" s="133"/>
      <c r="B90" s="133"/>
      <c r="C90" s="133"/>
      <c r="D90" s="133"/>
      <c r="E90" s="133"/>
      <c r="F90" s="133"/>
      <c r="G90" s="133"/>
      <c r="H90" s="133"/>
      <c r="I90" s="240"/>
    </row>
    <row r="91" spans="1:9" ht="12" customHeight="1" x14ac:dyDescent="0.2">
      <c r="A91" s="133"/>
      <c r="B91" s="133"/>
      <c r="C91" s="133"/>
      <c r="D91" s="133"/>
      <c r="E91" s="133"/>
      <c r="F91" s="133"/>
      <c r="G91" s="133"/>
      <c r="H91" s="133"/>
      <c r="I91" s="240"/>
    </row>
    <row r="92" spans="1:9" ht="12" customHeight="1" x14ac:dyDescent="0.2">
      <c r="A92" s="133"/>
      <c r="B92" s="133"/>
      <c r="C92" s="133"/>
      <c r="D92" s="133"/>
      <c r="E92" s="133"/>
      <c r="F92" s="133"/>
      <c r="G92" s="133"/>
      <c r="H92" s="133"/>
      <c r="I92" s="240"/>
    </row>
    <row r="93" spans="1:9" ht="12" customHeight="1" x14ac:dyDescent="0.2">
      <c r="A93" s="133"/>
      <c r="B93" s="133"/>
      <c r="C93" s="133"/>
      <c r="D93" s="133"/>
      <c r="E93" s="133"/>
      <c r="F93" s="133"/>
      <c r="G93" s="133"/>
      <c r="H93" s="133"/>
      <c r="I93" s="240"/>
    </row>
    <row r="94" spans="1:9" ht="12" customHeight="1" x14ac:dyDescent="0.2">
      <c r="A94" s="133"/>
      <c r="B94" s="133"/>
      <c r="C94" s="133"/>
      <c r="D94" s="133"/>
      <c r="E94" s="133"/>
      <c r="F94" s="133"/>
      <c r="G94" s="133"/>
      <c r="H94" s="133"/>
      <c r="I94" s="240"/>
    </row>
    <row r="95" spans="1:9" ht="12" customHeight="1" x14ac:dyDescent="0.2">
      <c r="A95" s="133"/>
      <c r="B95" s="133"/>
      <c r="C95" s="133"/>
      <c r="D95" s="133"/>
      <c r="E95" s="133"/>
      <c r="F95" s="133"/>
      <c r="G95" s="133"/>
      <c r="H95" s="133"/>
      <c r="I95" s="240"/>
    </row>
    <row r="96" spans="1:9" ht="12" customHeight="1" x14ac:dyDescent="0.2">
      <c r="A96" s="133"/>
      <c r="B96" s="133"/>
      <c r="C96" s="133"/>
      <c r="D96" s="133"/>
      <c r="E96" s="133"/>
      <c r="F96" s="133"/>
      <c r="G96" s="133"/>
      <c r="H96" s="133"/>
      <c r="I96" s="240"/>
    </row>
    <row r="97" spans="1:9" ht="12" customHeight="1" x14ac:dyDescent="0.2">
      <c r="A97" s="133"/>
      <c r="B97" s="133"/>
      <c r="C97" s="133"/>
      <c r="D97" s="133"/>
      <c r="E97" s="133"/>
      <c r="F97" s="133"/>
      <c r="G97" s="133"/>
      <c r="H97" s="133"/>
      <c r="I97" s="240"/>
    </row>
    <row r="98" spans="1:9" ht="12" customHeight="1" x14ac:dyDescent="0.2">
      <c r="A98" s="133"/>
      <c r="B98" s="133"/>
      <c r="C98" s="133"/>
      <c r="D98" s="133"/>
      <c r="E98" s="133"/>
      <c r="F98" s="133"/>
      <c r="G98" s="133"/>
      <c r="H98" s="133"/>
      <c r="I98" s="240"/>
    </row>
    <row r="99" spans="1:9" ht="12" customHeight="1" x14ac:dyDescent="0.2">
      <c r="A99" s="133"/>
      <c r="B99" s="133"/>
      <c r="C99" s="133"/>
      <c r="D99" s="133"/>
      <c r="E99" s="133"/>
      <c r="F99" s="133"/>
      <c r="G99" s="133"/>
      <c r="H99" s="133"/>
      <c r="I99" s="240"/>
    </row>
    <row r="100" spans="1:9" ht="12" customHeight="1" x14ac:dyDescent="0.2">
      <c r="A100" s="133"/>
      <c r="B100" s="133"/>
      <c r="C100" s="133"/>
      <c r="D100" s="133"/>
      <c r="E100" s="133"/>
      <c r="F100" s="133"/>
      <c r="G100" s="133"/>
      <c r="H100" s="133"/>
      <c r="I100" s="240"/>
    </row>
    <row r="101" spans="1:9" ht="12" customHeight="1" x14ac:dyDescent="0.2">
      <c r="A101" s="133"/>
      <c r="B101" s="133"/>
      <c r="C101" s="133"/>
      <c r="D101" s="133"/>
      <c r="E101" s="133"/>
      <c r="F101" s="133"/>
      <c r="G101" s="133"/>
      <c r="H101" s="133"/>
      <c r="I101" s="240"/>
    </row>
    <row r="102" spans="1:9" ht="12" customHeight="1" x14ac:dyDescent="0.2">
      <c r="A102" s="133"/>
      <c r="B102" s="133"/>
      <c r="C102" s="133"/>
      <c r="D102" s="133"/>
      <c r="E102" s="133"/>
      <c r="F102" s="133"/>
      <c r="G102" s="133"/>
      <c r="H102" s="133"/>
      <c r="I102" s="240"/>
    </row>
    <row r="103" spans="1:9" ht="12" customHeight="1" x14ac:dyDescent="0.2">
      <c r="A103" s="133"/>
      <c r="B103" s="133"/>
      <c r="C103" s="133"/>
      <c r="D103" s="133"/>
      <c r="E103" s="133"/>
      <c r="F103" s="133"/>
      <c r="G103" s="133"/>
      <c r="H103" s="133"/>
      <c r="I103" s="240"/>
    </row>
    <row r="104" spans="1:9" ht="12" customHeight="1" x14ac:dyDescent="0.2">
      <c r="A104" s="133"/>
      <c r="B104" s="133"/>
      <c r="C104" s="133"/>
      <c r="D104" s="133"/>
      <c r="E104" s="133"/>
      <c r="F104" s="133"/>
      <c r="G104" s="133"/>
      <c r="H104" s="133"/>
      <c r="I104" s="240"/>
    </row>
    <row r="105" spans="1:9" ht="12" customHeight="1" x14ac:dyDescent="0.2">
      <c r="A105" s="133"/>
      <c r="B105" s="133"/>
      <c r="C105" s="133"/>
      <c r="D105" s="133"/>
      <c r="E105" s="133"/>
      <c r="F105" s="133"/>
      <c r="G105" s="133"/>
      <c r="H105" s="133"/>
      <c r="I105" s="240"/>
    </row>
    <row r="106" spans="1:9" ht="12" customHeight="1" x14ac:dyDescent="0.2">
      <c r="A106" s="133"/>
      <c r="B106" s="133"/>
      <c r="C106" s="133"/>
      <c r="D106" s="133"/>
      <c r="E106" s="133"/>
      <c r="F106" s="133"/>
      <c r="G106" s="133"/>
      <c r="H106" s="133"/>
      <c r="I106" s="240"/>
    </row>
    <row r="107" spans="1:9" ht="12" customHeight="1" x14ac:dyDescent="0.2">
      <c r="A107" s="133"/>
      <c r="B107" s="133"/>
      <c r="C107" s="133"/>
      <c r="D107" s="133"/>
      <c r="E107" s="133"/>
      <c r="F107" s="133"/>
      <c r="G107" s="133"/>
      <c r="H107" s="133"/>
      <c r="I107" s="240"/>
    </row>
    <row r="108" spans="1:9" ht="12" customHeight="1" x14ac:dyDescent="0.2">
      <c r="A108" s="133"/>
      <c r="B108" s="133"/>
      <c r="C108" s="133"/>
      <c r="D108" s="133"/>
      <c r="E108" s="133"/>
      <c r="F108" s="133"/>
      <c r="G108" s="133"/>
      <c r="H108" s="133"/>
      <c r="I108" s="240"/>
    </row>
    <row r="109" spans="1:9" ht="12" customHeight="1" x14ac:dyDescent="0.2">
      <c r="A109" s="133"/>
      <c r="B109" s="133"/>
      <c r="C109" s="133"/>
      <c r="D109" s="133"/>
      <c r="E109" s="133"/>
      <c r="F109" s="133"/>
      <c r="G109" s="133"/>
      <c r="H109" s="133"/>
      <c r="I109" s="240"/>
    </row>
    <row r="110" spans="1:9" ht="12" customHeight="1" x14ac:dyDescent="0.2">
      <c r="A110" s="133"/>
      <c r="B110" s="133"/>
      <c r="C110" s="133"/>
      <c r="D110" s="133"/>
      <c r="E110" s="133"/>
      <c r="F110" s="133"/>
      <c r="G110" s="133"/>
      <c r="H110" s="133"/>
      <c r="I110" s="240"/>
    </row>
    <row r="111" spans="1:9" ht="12" customHeight="1" x14ac:dyDescent="0.2">
      <c r="A111" s="133"/>
      <c r="B111" s="133"/>
      <c r="C111" s="133"/>
      <c r="D111" s="133"/>
      <c r="E111" s="133"/>
      <c r="F111" s="133"/>
      <c r="G111" s="133"/>
      <c r="H111" s="133"/>
      <c r="I111" s="240"/>
    </row>
    <row r="112" spans="1:9" ht="12" customHeight="1" x14ac:dyDescent="0.2">
      <c r="A112" s="133"/>
      <c r="B112" s="133"/>
      <c r="C112" s="133"/>
      <c r="D112" s="133"/>
      <c r="E112" s="133"/>
      <c r="F112" s="133"/>
      <c r="G112" s="133"/>
      <c r="H112" s="133"/>
      <c r="I112" s="240"/>
    </row>
    <row r="113" spans="1:9" ht="12" customHeight="1" x14ac:dyDescent="0.2">
      <c r="A113" s="133"/>
      <c r="B113" s="133"/>
      <c r="C113" s="133"/>
      <c r="D113" s="133"/>
      <c r="E113" s="133"/>
      <c r="F113" s="133"/>
      <c r="G113" s="133"/>
      <c r="H113" s="133"/>
      <c r="I113" s="133"/>
    </row>
    <row r="114" spans="1:9" ht="12" customHeight="1" x14ac:dyDescent="0.2">
      <c r="A114" s="133"/>
      <c r="B114" s="133"/>
      <c r="C114" s="133"/>
      <c r="D114" s="133"/>
      <c r="E114" s="133"/>
      <c r="F114" s="133"/>
      <c r="G114" s="133"/>
      <c r="H114" s="133"/>
      <c r="I114" s="133"/>
    </row>
    <row r="115" spans="1:9" ht="12" customHeight="1" x14ac:dyDescent="0.2">
      <c r="A115" s="133"/>
      <c r="B115" s="133"/>
      <c r="C115" s="133"/>
      <c r="D115" s="133"/>
      <c r="E115" s="133"/>
      <c r="F115" s="133"/>
      <c r="G115" s="133"/>
      <c r="H115" s="133"/>
      <c r="I115" s="133"/>
    </row>
    <row r="116" spans="1:9" ht="12" customHeight="1" x14ac:dyDescent="0.2">
      <c r="A116" s="133"/>
      <c r="B116" s="133"/>
      <c r="C116" s="133"/>
      <c r="D116" s="133"/>
      <c r="E116" s="133"/>
      <c r="F116" s="133"/>
      <c r="G116" s="133"/>
      <c r="H116" s="133"/>
      <c r="I116" s="133"/>
    </row>
    <row r="117" spans="1:9" ht="12" customHeight="1" x14ac:dyDescent="0.2">
      <c r="A117" s="133"/>
      <c r="B117" s="133"/>
      <c r="C117" s="133"/>
      <c r="D117" s="133"/>
      <c r="E117" s="133"/>
      <c r="F117" s="133"/>
      <c r="G117" s="133"/>
      <c r="H117" s="133"/>
      <c r="I117" s="133"/>
    </row>
    <row r="118" spans="1:9" ht="12" customHeight="1" x14ac:dyDescent="0.2">
      <c r="A118" s="133"/>
      <c r="B118" s="133"/>
      <c r="C118" s="133"/>
      <c r="D118" s="133"/>
      <c r="E118" s="133"/>
      <c r="F118" s="133"/>
      <c r="G118" s="133"/>
      <c r="H118" s="133"/>
      <c r="I118" s="133"/>
    </row>
    <row r="119" spans="1:9" ht="12" customHeight="1" x14ac:dyDescent="0.2">
      <c r="A119" s="133"/>
      <c r="B119" s="133"/>
      <c r="C119" s="133"/>
      <c r="D119" s="133"/>
      <c r="E119" s="133"/>
      <c r="F119" s="133"/>
      <c r="G119" s="133"/>
      <c r="H119" s="133"/>
      <c r="I119" s="133"/>
    </row>
    <row r="120" spans="1:9" ht="12" customHeight="1" x14ac:dyDescent="0.2">
      <c r="A120" s="133"/>
      <c r="B120" s="133"/>
      <c r="C120" s="133"/>
      <c r="D120" s="133"/>
      <c r="E120" s="133"/>
      <c r="F120" s="133"/>
      <c r="G120" s="133"/>
      <c r="H120" s="133"/>
      <c r="I120" s="133"/>
    </row>
    <row r="121" spans="1:9" ht="12" customHeight="1" x14ac:dyDescent="0.2">
      <c r="A121" s="133"/>
      <c r="B121" s="133"/>
      <c r="C121" s="133"/>
      <c r="D121" s="133"/>
      <c r="E121" s="133"/>
      <c r="F121" s="133"/>
      <c r="G121" s="133"/>
      <c r="H121" s="133"/>
      <c r="I121" s="133"/>
    </row>
    <row r="122" spans="1:9" ht="12" customHeight="1" x14ac:dyDescent="0.2">
      <c r="A122" s="133"/>
      <c r="B122" s="133"/>
      <c r="C122" s="133"/>
      <c r="D122" s="133"/>
      <c r="E122" s="133"/>
      <c r="F122" s="133"/>
      <c r="G122" s="133"/>
      <c r="H122" s="133"/>
      <c r="I122" s="133"/>
    </row>
    <row r="123" spans="1:9" ht="12" customHeight="1" x14ac:dyDescent="0.2">
      <c r="A123" s="133"/>
      <c r="B123" s="133"/>
      <c r="C123" s="133"/>
      <c r="D123" s="133"/>
      <c r="E123" s="133"/>
      <c r="F123" s="133"/>
      <c r="G123" s="133"/>
      <c r="H123" s="133"/>
      <c r="I123" s="133"/>
    </row>
    <row r="124" spans="1:9" ht="12" customHeight="1" x14ac:dyDescent="0.2">
      <c r="A124" s="133"/>
      <c r="B124" s="133"/>
      <c r="C124" s="133"/>
      <c r="D124" s="133"/>
      <c r="E124" s="133"/>
      <c r="F124" s="133"/>
      <c r="G124" s="133"/>
      <c r="H124" s="133"/>
      <c r="I124" s="133"/>
    </row>
    <row r="125" spans="1:9" ht="12" customHeight="1" x14ac:dyDescent="0.2">
      <c r="A125" s="133"/>
      <c r="B125" s="133"/>
      <c r="C125" s="133"/>
      <c r="D125" s="133"/>
      <c r="E125" s="133"/>
      <c r="F125" s="133"/>
      <c r="G125" s="133"/>
      <c r="H125" s="133"/>
      <c r="I125" s="133"/>
    </row>
    <row r="126" spans="1:9" ht="12" customHeight="1" x14ac:dyDescent="0.2">
      <c r="A126" s="133"/>
      <c r="B126" s="133"/>
      <c r="C126" s="133"/>
      <c r="D126" s="133"/>
      <c r="E126" s="133"/>
      <c r="F126" s="133"/>
      <c r="G126" s="133"/>
      <c r="H126" s="133"/>
      <c r="I126" s="133"/>
    </row>
    <row r="127" spans="1:9" ht="12" customHeight="1" x14ac:dyDescent="0.2">
      <c r="A127" s="133"/>
      <c r="B127" s="133"/>
      <c r="C127" s="133"/>
      <c r="D127" s="133"/>
      <c r="E127" s="133"/>
      <c r="F127" s="133"/>
      <c r="G127" s="133"/>
      <c r="H127" s="133"/>
      <c r="I127" s="133"/>
    </row>
    <row r="128" spans="1:9" ht="12" customHeight="1" x14ac:dyDescent="0.2">
      <c r="A128" s="133"/>
      <c r="B128" s="133"/>
      <c r="C128" s="133"/>
      <c r="D128" s="133"/>
      <c r="E128" s="133"/>
      <c r="F128" s="133"/>
      <c r="G128" s="133"/>
      <c r="H128" s="133"/>
      <c r="I128" s="133"/>
    </row>
    <row r="129" spans="1:9" ht="12" customHeight="1" x14ac:dyDescent="0.2">
      <c r="A129" s="133"/>
      <c r="B129" s="133"/>
      <c r="C129" s="133"/>
      <c r="D129" s="133"/>
      <c r="E129" s="133"/>
      <c r="F129" s="133"/>
      <c r="G129" s="133"/>
      <c r="H129" s="133"/>
      <c r="I129" s="133"/>
    </row>
    <row r="130" spans="1:9" ht="12" customHeight="1" x14ac:dyDescent="0.2">
      <c r="A130" s="133"/>
      <c r="B130" s="133"/>
      <c r="C130" s="133"/>
      <c r="D130" s="133"/>
      <c r="E130" s="133"/>
      <c r="F130" s="133"/>
      <c r="G130" s="133"/>
      <c r="H130" s="133"/>
      <c r="I130" s="133"/>
    </row>
    <row r="131" spans="1:9" ht="12" customHeight="1" x14ac:dyDescent="0.2">
      <c r="A131" s="133"/>
      <c r="B131" s="133"/>
      <c r="C131" s="133"/>
      <c r="D131" s="133"/>
      <c r="E131" s="133"/>
      <c r="F131" s="133"/>
      <c r="G131" s="133"/>
      <c r="H131" s="133"/>
      <c r="I131" s="133"/>
    </row>
    <row r="132" spans="1:9" ht="12" customHeight="1" x14ac:dyDescent="0.2">
      <c r="A132" s="133"/>
      <c r="B132" s="133"/>
      <c r="C132" s="133"/>
      <c r="D132" s="133"/>
      <c r="E132" s="133"/>
      <c r="F132" s="133"/>
      <c r="G132" s="133"/>
      <c r="H132" s="133"/>
      <c r="I132" s="133"/>
    </row>
    <row r="133" spans="1:9" ht="12" customHeight="1" x14ac:dyDescent="0.2">
      <c r="A133" s="133"/>
      <c r="B133" s="133"/>
      <c r="C133" s="133"/>
      <c r="D133" s="133"/>
      <c r="E133" s="133"/>
      <c r="F133" s="133"/>
      <c r="G133" s="133"/>
      <c r="H133" s="133"/>
      <c r="I133" s="133"/>
    </row>
    <row r="134" spans="1:9" ht="12" customHeight="1" x14ac:dyDescent="0.2">
      <c r="A134" s="133"/>
      <c r="B134" s="133"/>
      <c r="C134" s="133"/>
      <c r="D134" s="133"/>
      <c r="E134" s="133"/>
      <c r="F134" s="133"/>
      <c r="G134" s="133"/>
      <c r="H134" s="133"/>
      <c r="I134" s="133"/>
    </row>
    <row r="135" spans="1:9" ht="12" customHeight="1" x14ac:dyDescent="0.2">
      <c r="A135" s="133"/>
      <c r="B135" s="133"/>
      <c r="C135" s="133"/>
      <c r="D135" s="133"/>
      <c r="E135" s="133"/>
      <c r="F135" s="133"/>
      <c r="G135" s="133"/>
      <c r="H135" s="133"/>
      <c r="I135" s="133"/>
    </row>
    <row r="136" spans="1:9" ht="12" customHeight="1" x14ac:dyDescent="0.2"/>
    <row r="137" spans="1:9" ht="12" customHeight="1" x14ac:dyDescent="0.2"/>
    <row r="138" spans="1:9" ht="12" customHeight="1" x14ac:dyDescent="0.2"/>
    <row r="139" spans="1:9" ht="12" customHeight="1" x14ac:dyDescent="0.2"/>
    <row r="140" spans="1:9" ht="12" customHeight="1" x14ac:dyDescent="0.2"/>
    <row r="141" spans="1:9" ht="12" customHeight="1" x14ac:dyDescent="0.2"/>
    <row r="142" spans="1:9" ht="12" customHeight="1" x14ac:dyDescent="0.2"/>
    <row r="143" spans="1:9" ht="12" customHeight="1" x14ac:dyDescent="0.2"/>
    <row r="144" spans="1:9" ht="12" customHeight="1" x14ac:dyDescent="0.2"/>
    <row r="145" ht="12" customHeight="1" x14ac:dyDescent="0.2"/>
    <row r="146" ht="12" customHeight="1" x14ac:dyDescent="0.2"/>
    <row r="147" ht="12" customHeight="1" x14ac:dyDescent="0.2"/>
    <row r="148" ht="12" customHeight="1" x14ac:dyDescent="0.2"/>
    <row r="149" ht="12" customHeight="1" x14ac:dyDescent="0.2"/>
    <row r="150" ht="12" customHeight="1" x14ac:dyDescent="0.2"/>
    <row r="151" ht="12" customHeight="1" x14ac:dyDescent="0.2"/>
    <row r="152" ht="12" customHeight="1" x14ac:dyDescent="0.2"/>
    <row r="153" ht="12" customHeight="1" x14ac:dyDescent="0.2"/>
    <row r="154" ht="12" customHeight="1" x14ac:dyDescent="0.2"/>
    <row r="155" ht="12" customHeight="1" x14ac:dyDescent="0.2"/>
    <row r="156" ht="12" customHeight="1" x14ac:dyDescent="0.2"/>
    <row r="157" ht="12" customHeight="1" x14ac:dyDescent="0.2"/>
    <row r="158" ht="12" customHeight="1" x14ac:dyDescent="0.2"/>
    <row r="159" ht="12" customHeight="1" x14ac:dyDescent="0.2"/>
    <row r="160" ht="12" customHeight="1" x14ac:dyDescent="0.2"/>
    <row r="161" ht="12" customHeight="1" x14ac:dyDescent="0.2"/>
    <row r="162" ht="12" customHeight="1" x14ac:dyDescent="0.2"/>
    <row r="163" ht="12" customHeight="1" x14ac:dyDescent="0.2"/>
    <row r="164" ht="12" customHeight="1" x14ac:dyDescent="0.2"/>
    <row r="165" ht="12" customHeight="1" x14ac:dyDescent="0.2"/>
    <row r="166" ht="12" customHeight="1" x14ac:dyDescent="0.2"/>
    <row r="167" ht="12" customHeight="1" x14ac:dyDescent="0.2"/>
    <row r="168" ht="12" customHeight="1" x14ac:dyDescent="0.2"/>
    <row r="169" ht="12" customHeight="1" x14ac:dyDescent="0.2"/>
    <row r="170" ht="12" customHeight="1" x14ac:dyDescent="0.2"/>
    <row r="171" ht="12" customHeight="1" x14ac:dyDescent="0.2"/>
    <row r="172" ht="12" customHeight="1" x14ac:dyDescent="0.2"/>
    <row r="173" ht="12" customHeight="1" x14ac:dyDescent="0.2"/>
    <row r="174" ht="12" customHeight="1" x14ac:dyDescent="0.2"/>
    <row r="175" ht="12" customHeight="1" x14ac:dyDescent="0.2"/>
    <row r="176" ht="12" customHeight="1" x14ac:dyDescent="0.2"/>
    <row r="177" ht="12" customHeight="1" x14ac:dyDescent="0.2"/>
    <row r="178" ht="12" customHeight="1" x14ac:dyDescent="0.2"/>
    <row r="179" ht="12" customHeight="1" x14ac:dyDescent="0.2"/>
    <row r="180" ht="12" customHeight="1" x14ac:dyDescent="0.2"/>
    <row r="181" ht="12" customHeight="1" x14ac:dyDescent="0.2"/>
    <row r="182" ht="12" customHeight="1" x14ac:dyDescent="0.2"/>
    <row r="183" ht="12" customHeight="1" x14ac:dyDescent="0.2"/>
    <row r="184" ht="12" customHeight="1" x14ac:dyDescent="0.2"/>
    <row r="185" ht="12" customHeight="1" x14ac:dyDescent="0.2"/>
    <row r="186" ht="12" customHeight="1" x14ac:dyDescent="0.2"/>
    <row r="187" ht="12" customHeight="1" x14ac:dyDescent="0.2"/>
    <row r="188" ht="12" customHeight="1" x14ac:dyDescent="0.2"/>
    <row r="189" ht="12" customHeight="1" x14ac:dyDescent="0.2"/>
    <row r="190" ht="12" customHeight="1" x14ac:dyDescent="0.2"/>
    <row r="191" ht="12" customHeight="1" x14ac:dyDescent="0.2"/>
    <row r="192" ht="12" customHeight="1" x14ac:dyDescent="0.2"/>
    <row r="193" ht="12" customHeight="1" x14ac:dyDescent="0.2"/>
    <row r="194" ht="12" customHeight="1" x14ac:dyDescent="0.2"/>
    <row r="195" ht="12" customHeight="1" x14ac:dyDescent="0.2"/>
    <row r="196" ht="12" customHeight="1" x14ac:dyDescent="0.2"/>
    <row r="197" ht="12" customHeight="1" x14ac:dyDescent="0.2"/>
    <row r="198" ht="12" customHeight="1" x14ac:dyDescent="0.2"/>
    <row r="199" ht="12" customHeight="1" x14ac:dyDescent="0.2"/>
    <row r="200" ht="12" customHeight="1" x14ac:dyDescent="0.2"/>
    <row r="201" ht="12" customHeight="1" x14ac:dyDescent="0.2"/>
    <row r="202" ht="12" customHeight="1" x14ac:dyDescent="0.2"/>
    <row r="203" ht="12" customHeight="1" x14ac:dyDescent="0.2"/>
    <row r="204" ht="12" customHeight="1" x14ac:dyDescent="0.2"/>
    <row r="205" ht="12" customHeight="1" x14ac:dyDescent="0.2"/>
    <row r="206" ht="12" customHeight="1" x14ac:dyDescent="0.2"/>
    <row r="207" ht="12" customHeight="1" x14ac:dyDescent="0.2"/>
    <row r="208" ht="12" customHeight="1" x14ac:dyDescent="0.2"/>
    <row r="209" ht="12" customHeight="1" x14ac:dyDescent="0.2"/>
    <row r="210" ht="12" customHeight="1" x14ac:dyDescent="0.2"/>
    <row r="211" ht="12" customHeight="1" x14ac:dyDescent="0.2"/>
    <row r="212" ht="12" customHeight="1" x14ac:dyDescent="0.2"/>
    <row r="213" ht="12" customHeight="1" x14ac:dyDescent="0.2"/>
    <row r="214" ht="12" customHeight="1" x14ac:dyDescent="0.2"/>
    <row r="215" ht="12" customHeight="1" x14ac:dyDescent="0.2"/>
    <row r="216" ht="12" customHeight="1" x14ac:dyDescent="0.2"/>
    <row r="217" ht="12" customHeight="1" x14ac:dyDescent="0.2"/>
    <row r="218" ht="12" customHeight="1" x14ac:dyDescent="0.2"/>
    <row r="219" ht="12" customHeight="1" x14ac:dyDescent="0.2"/>
    <row r="220" ht="12" customHeight="1" x14ac:dyDescent="0.2"/>
    <row r="221" ht="12" customHeight="1" x14ac:dyDescent="0.2"/>
    <row r="222" ht="12" customHeight="1" x14ac:dyDescent="0.2"/>
    <row r="223" ht="12" customHeight="1" x14ac:dyDescent="0.2"/>
    <row r="224" ht="12" customHeight="1" x14ac:dyDescent="0.2"/>
    <row r="225" ht="12" customHeight="1" x14ac:dyDescent="0.2"/>
    <row r="226" ht="12" customHeight="1" x14ac:dyDescent="0.2"/>
    <row r="227" ht="12" customHeight="1" x14ac:dyDescent="0.2"/>
    <row r="228" ht="12" customHeight="1" x14ac:dyDescent="0.2"/>
    <row r="229" ht="12" customHeight="1" x14ac:dyDescent="0.2"/>
    <row r="230" ht="12" customHeight="1" x14ac:dyDescent="0.2"/>
    <row r="231" ht="12" customHeight="1" x14ac:dyDescent="0.2"/>
    <row r="232" ht="12" customHeight="1" x14ac:dyDescent="0.2"/>
    <row r="233" ht="12" customHeight="1" x14ac:dyDescent="0.2"/>
    <row r="234" ht="12" customHeight="1" x14ac:dyDescent="0.2"/>
    <row r="235" ht="12" customHeight="1" x14ac:dyDescent="0.2"/>
    <row r="236" ht="12" customHeight="1" x14ac:dyDescent="0.2"/>
    <row r="237" ht="12" customHeight="1" x14ac:dyDescent="0.2"/>
    <row r="238" ht="12" customHeight="1" x14ac:dyDescent="0.2"/>
    <row r="239" ht="12" customHeight="1" x14ac:dyDescent="0.2"/>
    <row r="240" ht="12" customHeight="1" x14ac:dyDescent="0.2"/>
    <row r="241" ht="12" customHeight="1" x14ac:dyDescent="0.2"/>
    <row r="242" ht="12" customHeight="1" x14ac:dyDescent="0.2"/>
    <row r="243" ht="12" customHeight="1" x14ac:dyDescent="0.2"/>
    <row r="244" ht="12" customHeight="1" x14ac:dyDescent="0.2"/>
    <row r="245" ht="12" customHeight="1" x14ac:dyDescent="0.2"/>
    <row r="246" ht="12" customHeight="1" x14ac:dyDescent="0.2"/>
    <row r="247" ht="12" customHeight="1" x14ac:dyDescent="0.2"/>
    <row r="248" ht="12" customHeight="1" x14ac:dyDescent="0.2"/>
    <row r="249" ht="12" customHeight="1" x14ac:dyDescent="0.2"/>
    <row r="250" ht="12" customHeight="1" x14ac:dyDescent="0.2"/>
    <row r="251" ht="12" customHeight="1" x14ac:dyDescent="0.2"/>
    <row r="252" ht="12" customHeight="1" x14ac:dyDescent="0.2"/>
    <row r="253" ht="12" customHeight="1" x14ac:dyDescent="0.2"/>
    <row r="254" ht="12" customHeight="1" x14ac:dyDescent="0.2"/>
    <row r="255" ht="12" customHeight="1" x14ac:dyDescent="0.2"/>
    <row r="256" ht="12" customHeight="1" x14ac:dyDescent="0.2"/>
    <row r="257" ht="12" customHeight="1" x14ac:dyDescent="0.2"/>
    <row r="258" ht="12" customHeight="1" x14ac:dyDescent="0.2"/>
    <row r="259" ht="12" customHeight="1" x14ac:dyDescent="0.2"/>
    <row r="260" ht="12" customHeight="1" x14ac:dyDescent="0.2"/>
    <row r="261" ht="12" customHeight="1" x14ac:dyDescent="0.2"/>
    <row r="262" ht="12" customHeight="1" x14ac:dyDescent="0.2"/>
    <row r="263" ht="12" customHeight="1" x14ac:dyDescent="0.2"/>
    <row r="264" ht="12" customHeight="1" x14ac:dyDescent="0.2"/>
    <row r="265" ht="12" customHeight="1" x14ac:dyDescent="0.2"/>
    <row r="266" ht="12" customHeight="1" x14ac:dyDescent="0.2"/>
    <row r="267" ht="12" customHeight="1" x14ac:dyDescent="0.2"/>
    <row r="268" ht="12" customHeight="1" x14ac:dyDescent="0.2"/>
    <row r="269" ht="12" customHeight="1" x14ac:dyDescent="0.2"/>
    <row r="270" ht="12" customHeight="1" x14ac:dyDescent="0.2"/>
    <row r="271" ht="12" customHeight="1" x14ac:dyDescent="0.2"/>
    <row r="272" ht="12" customHeight="1" x14ac:dyDescent="0.2"/>
    <row r="273" ht="12" customHeight="1" x14ac:dyDescent="0.2"/>
    <row r="274" ht="12" customHeight="1" x14ac:dyDescent="0.2"/>
    <row r="275" ht="12" customHeight="1" x14ac:dyDescent="0.2"/>
    <row r="276" ht="12" customHeight="1" x14ac:dyDescent="0.2"/>
    <row r="277" ht="12" customHeight="1" x14ac:dyDescent="0.2"/>
    <row r="278" ht="12" customHeight="1" x14ac:dyDescent="0.2"/>
    <row r="279" ht="12" customHeight="1" x14ac:dyDescent="0.2"/>
    <row r="280" ht="12" customHeight="1" x14ac:dyDescent="0.2"/>
    <row r="281" ht="12" customHeight="1" x14ac:dyDescent="0.2"/>
    <row r="282" ht="12" customHeight="1" x14ac:dyDescent="0.2"/>
    <row r="283" ht="12" customHeight="1" x14ac:dyDescent="0.2"/>
    <row r="284" ht="12" customHeight="1" x14ac:dyDescent="0.2"/>
    <row r="285" ht="12" customHeight="1" x14ac:dyDescent="0.2"/>
    <row r="286" ht="12" customHeight="1" x14ac:dyDescent="0.2"/>
    <row r="287" ht="12" customHeight="1" x14ac:dyDescent="0.2"/>
    <row r="288" ht="12" customHeight="1" x14ac:dyDescent="0.2"/>
    <row r="289" ht="12" customHeight="1" x14ac:dyDescent="0.2"/>
    <row r="290" ht="12" customHeight="1" x14ac:dyDescent="0.2"/>
    <row r="291" ht="12" customHeight="1" x14ac:dyDescent="0.2"/>
    <row r="292" ht="12" customHeight="1" x14ac:dyDescent="0.2"/>
    <row r="293" ht="12" customHeight="1" x14ac:dyDescent="0.2"/>
    <row r="294" ht="12" customHeight="1" x14ac:dyDescent="0.2"/>
    <row r="295" ht="12" customHeight="1" x14ac:dyDescent="0.2"/>
    <row r="296" ht="12" customHeight="1" x14ac:dyDescent="0.2"/>
    <row r="297" ht="12" customHeight="1" x14ac:dyDescent="0.2"/>
    <row r="298" ht="12" customHeight="1" x14ac:dyDescent="0.2"/>
    <row r="299" ht="12" customHeight="1" x14ac:dyDescent="0.2"/>
    <row r="300" ht="12" customHeight="1" x14ac:dyDescent="0.2"/>
    <row r="301" ht="12" customHeight="1" x14ac:dyDescent="0.2"/>
    <row r="302" ht="12" customHeight="1" x14ac:dyDescent="0.2"/>
    <row r="303" ht="12" customHeight="1" x14ac:dyDescent="0.2"/>
    <row r="304" ht="12" customHeight="1" x14ac:dyDescent="0.2"/>
    <row r="305" ht="12" customHeight="1" x14ac:dyDescent="0.2"/>
    <row r="306" ht="12" customHeight="1" x14ac:dyDescent="0.2"/>
    <row r="307" ht="12" customHeight="1" x14ac:dyDescent="0.2"/>
    <row r="308" ht="12" customHeight="1" x14ac:dyDescent="0.2"/>
    <row r="309" ht="12" customHeight="1" x14ac:dyDescent="0.2"/>
    <row r="310" ht="12" customHeight="1" x14ac:dyDescent="0.2"/>
    <row r="311" ht="12" customHeight="1" x14ac:dyDescent="0.2"/>
    <row r="312" ht="12" customHeight="1" x14ac:dyDescent="0.2"/>
    <row r="313" ht="12" customHeight="1" x14ac:dyDescent="0.2"/>
    <row r="314" ht="12" customHeight="1" x14ac:dyDescent="0.2"/>
    <row r="315" ht="12" customHeight="1" x14ac:dyDescent="0.2"/>
    <row r="316" ht="12" customHeight="1" x14ac:dyDescent="0.2"/>
    <row r="317" ht="12" customHeight="1" x14ac:dyDescent="0.2"/>
    <row r="318" ht="12" customHeight="1" x14ac:dyDescent="0.2"/>
    <row r="319" ht="12" customHeight="1" x14ac:dyDescent="0.2"/>
    <row r="320" ht="12" customHeight="1" x14ac:dyDescent="0.2"/>
    <row r="321" ht="12" customHeight="1" x14ac:dyDescent="0.2"/>
    <row r="322" ht="12" customHeight="1" x14ac:dyDescent="0.2"/>
    <row r="323" ht="12" customHeight="1" x14ac:dyDescent="0.2"/>
    <row r="324" ht="12" customHeight="1" x14ac:dyDescent="0.2"/>
    <row r="325" ht="12" customHeight="1" x14ac:dyDescent="0.2"/>
    <row r="326" ht="12" customHeight="1" x14ac:dyDescent="0.2"/>
    <row r="327" ht="12" customHeight="1" x14ac:dyDescent="0.2"/>
    <row r="328" ht="12" customHeight="1" x14ac:dyDescent="0.2"/>
    <row r="329" ht="12" customHeight="1" x14ac:dyDescent="0.2"/>
    <row r="330" ht="12" customHeight="1" x14ac:dyDescent="0.2"/>
    <row r="331" ht="12" customHeight="1" x14ac:dyDescent="0.2"/>
    <row r="332" ht="12" customHeight="1" x14ac:dyDescent="0.2"/>
    <row r="333" ht="12" customHeight="1" x14ac:dyDescent="0.2"/>
    <row r="334" ht="12" customHeight="1" x14ac:dyDescent="0.2"/>
    <row r="335" ht="12" customHeight="1" x14ac:dyDescent="0.2"/>
    <row r="336" ht="12" customHeight="1" x14ac:dyDescent="0.2"/>
    <row r="337" ht="12" customHeight="1" x14ac:dyDescent="0.2"/>
    <row r="338" ht="12" customHeight="1" x14ac:dyDescent="0.2"/>
    <row r="339" ht="12" customHeight="1" x14ac:dyDescent="0.2"/>
    <row r="340" ht="12" customHeight="1" x14ac:dyDescent="0.2"/>
    <row r="341" ht="12" customHeight="1" x14ac:dyDescent="0.2"/>
    <row r="342" ht="12" customHeight="1" x14ac:dyDescent="0.2"/>
    <row r="343" ht="12" customHeight="1" x14ac:dyDescent="0.2"/>
    <row r="344" ht="12" customHeight="1" x14ac:dyDescent="0.2"/>
    <row r="345" ht="12" customHeight="1" x14ac:dyDescent="0.2"/>
    <row r="346" ht="12" customHeight="1" x14ac:dyDescent="0.2"/>
    <row r="347" ht="12" customHeight="1" x14ac:dyDescent="0.2"/>
    <row r="348" ht="12" customHeight="1" x14ac:dyDescent="0.2"/>
    <row r="349" ht="12" customHeight="1" x14ac:dyDescent="0.2"/>
    <row r="350" ht="12" customHeight="1" x14ac:dyDescent="0.2"/>
    <row r="351" ht="12" customHeight="1" x14ac:dyDescent="0.2"/>
    <row r="352" ht="12" customHeight="1" x14ac:dyDescent="0.2"/>
    <row r="353" ht="12" customHeight="1" x14ac:dyDescent="0.2"/>
    <row r="354" ht="12" customHeight="1" x14ac:dyDescent="0.2"/>
    <row r="355" ht="12" customHeight="1" x14ac:dyDescent="0.2"/>
    <row r="356" ht="12" customHeight="1" x14ac:dyDescent="0.2"/>
    <row r="357" ht="12" customHeight="1" x14ac:dyDescent="0.2"/>
    <row r="358" ht="12" customHeight="1" x14ac:dyDescent="0.2"/>
    <row r="359" ht="12" customHeight="1" x14ac:dyDescent="0.2"/>
    <row r="360" ht="12" customHeight="1" x14ac:dyDescent="0.2"/>
    <row r="361" ht="12" customHeight="1" x14ac:dyDescent="0.2"/>
    <row r="362" ht="12" customHeight="1" x14ac:dyDescent="0.2"/>
    <row r="363" ht="12" customHeight="1" x14ac:dyDescent="0.2"/>
    <row r="364" ht="12" customHeight="1" x14ac:dyDescent="0.2"/>
    <row r="365" ht="12" customHeight="1" x14ac:dyDescent="0.2"/>
    <row r="366" ht="12" customHeight="1" x14ac:dyDescent="0.2"/>
    <row r="367" ht="12" customHeight="1" x14ac:dyDescent="0.2"/>
    <row r="368" ht="12" customHeight="1" x14ac:dyDescent="0.2"/>
    <row r="369" ht="12" customHeight="1" x14ac:dyDescent="0.2"/>
    <row r="370" ht="12" customHeight="1" x14ac:dyDescent="0.2"/>
    <row r="371" ht="12" customHeight="1" x14ac:dyDescent="0.2"/>
    <row r="372" ht="12" customHeight="1" x14ac:dyDescent="0.2"/>
    <row r="373" ht="12" customHeight="1" x14ac:dyDescent="0.2"/>
    <row r="374" ht="12" customHeight="1" x14ac:dyDescent="0.2"/>
    <row r="375" ht="12" customHeight="1" x14ac:dyDescent="0.2"/>
    <row r="376" ht="12" customHeight="1" x14ac:dyDescent="0.2"/>
    <row r="377" ht="12" customHeight="1" x14ac:dyDescent="0.2"/>
    <row r="378" ht="12" customHeight="1" x14ac:dyDescent="0.2"/>
    <row r="379" ht="12" customHeight="1" x14ac:dyDescent="0.2"/>
    <row r="380" ht="12" customHeight="1" x14ac:dyDescent="0.2"/>
    <row r="381" ht="12" customHeight="1" x14ac:dyDescent="0.2"/>
    <row r="382" ht="12" customHeight="1" x14ac:dyDescent="0.2"/>
    <row r="383" ht="12" customHeight="1" x14ac:dyDescent="0.2"/>
    <row r="384" ht="12" customHeight="1" x14ac:dyDescent="0.2"/>
    <row r="385" ht="12" customHeight="1" x14ac:dyDescent="0.2"/>
    <row r="386" ht="12" customHeight="1" x14ac:dyDescent="0.2"/>
    <row r="387" ht="12" customHeight="1" x14ac:dyDescent="0.2"/>
    <row r="388" ht="12" customHeight="1" x14ac:dyDescent="0.2"/>
    <row r="389" ht="12" customHeight="1" x14ac:dyDescent="0.2"/>
    <row r="390" ht="12" customHeight="1" x14ac:dyDescent="0.2"/>
    <row r="391" ht="12" customHeight="1" x14ac:dyDescent="0.2"/>
    <row r="392" ht="12" customHeight="1" x14ac:dyDescent="0.2"/>
    <row r="393" ht="12" customHeight="1" x14ac:dyDescent="0.2"/>
    <row r="394" ht="12" customHeight="1" x14ac:dyDescent="0.2"/>
    <row r="395" ht="12" customHeight="1" x14ac:dyDescent="0.2"/>
    <row r="396" ht="12" customHeight="1" x14ac:dyDescent="0.2"/>
    <row r="397" ht="12" customHeight="1" x14ac:dyDescent="0.2"/>
    <row r="398" ht="12" customHeight="1" x14ac:dyDescent="0.2"/>
    <row r="399" ht="12" customHeight="1" x14ac:dyDescent="0.2"/>
    <row r="400" ht="12" customHeight="1" x14ac:dyDescent="0.2"/>
    <row r="401" ht="12" customHeight="1" x14ac:dyDescent="0.2"/>
    <row r="402" ht="12" customHeight="1" x14ac:dyDescent="0.2"/>
    <row r="403" ht="12" customHeight="1" x14ac:dyDescent="0.2"/>
    <row r="404" ht="12" customHeight="1" x14ac:dyDescent="0.2"/>
    <row r="405" ht="12" customHeight="1" x14ac:dyDescent="0.2"/>
    <row r="406" ht="12" customHeight="1" x14ac:dyDescent="0.2"/>
    <row r="407" ht="12" customHeight="1" x14ac:dyDescent="0.2"/>
    <row r="408" ht="12" customHeight="1" x14ac:dyDescent="0.2"/>
    <row r="409" ht="12" customHeight="1" x14ac:dyDescent="0.2"/>
    <row r="410" ht="12" customHeight="1" x14ac:dyDescent="0.2"/>
    <row r="411" ht="12" customHeight="1" x14ac:dyDescent="0.2"/>
    <row r="412" ht="12" customHeight="1" x14ac:dyDescent="0.2"/>
    <row r="413" ht="12" customHeight="1" x14ac:dyDescent="0.2"/>
    <row r="414" ht="12" customHeight="1" x14ac:dyDescent="0.2"/>
    <row r="415" ht="12" customHeight="1" x14ac:dyDescent="0.2"/>
    <row r="416" ht="12" customHeight="1" x14ac:dyDescent="0.2"/>
    <row r="417" ht="12" customHeight="1" x14ac:dyDescent="0.2"/>
    <row r="418" ht="12" customHeight="1" x14ac:dyDescent="0.2"/>
    <row r="419" ht="12" customHeight="1" x14ac:dyDescent="0.2"/>
    <row r="420" ht="12" customHeight="1" x14ac:dyDescent="0.2"/>
    <row r="421" ht="12" customHeight="1" x14ac:dyDescent="0.2"/>
    <row r="422" ht="12" customHeight="1" x14ac:dyDescent="0.2"/>
    <row r="423" ht="12" customHeight="1" x14ac:dyDescent="0.2"/>
    <row r="424" ht="12" customHeight="1" x14ac:dyDescent="0.2"/>
    <row r="425" ht="12" customHeight="1" x14ac:dyDescent="0.2"/>
    <row r="426" ht="12" customHeight="1" x14ac:dyDescent="0.2"/>
    <row r="427" ht="12" customHeight="1" x14ac:dyDescent="0.2"/>
    <row r="428" ht="12" customHeight="1" x14ac:dyDescent="0.2"/>
    <row r="429" ht="12" customHeight="1" x14ac:dyDescent="0.2"/>
    <row r="430" ht="12" customHeight="1" x14ac:dyDescent="0.2"/>
    <row r="431" ht="12" customHeight="1" x14ac:dyDescent="0.2"/>
    <row r="432" ht="12" customHeight="1" x14ac:dyDescent="0.2"/>
    <row r="433" ht="12" customHeight="1" x14ac:dyDescent="0.2"/>
    <row r="434" ht="12" customHeight="1" x14ac:dyDescent="0.2"/>
    <row r="435" ht="12" customHeight="1" x14ac:dyDescent="0.2"/>
    <row r="436" ht="12" customHeight="1" x14ac:dyDescent="0.2"/>
    <row r="437" ht="12" customHeight="1" x14ac:dyDescent="0.2"/>
    <row r="438" ht="12" customHeight="1" x14ac:dyDescent="0.2"/>
    <row r="439" ht="12" customHeight="1" x14ac:dyDescent="0.2"/>
    <row r="440" ht="12" customHeight="1" x14ac:dyDescent="0.2"/>
  </sheetData>
  <pageMargins left="0.59055118110236227" right="0.39370078740157483" top="0.98425196850393704" bottom="0.78740157480314965" header="0.39370078740157483" footer="0.39370078740157483"/>
  <pageSetup paperSize="9" scale="75" orientation="portrait" r:id="rId1"/>
  <headerFooter scaleWithDoc="0" alignWithMargins="0">
    <oddFooter>&amp;L&amp;10Contract
Part C2: Pricing Data&amp;R&amp;10C2.2
Bills of Quantities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114"/>
  <sheetViews>
    <sheetView view="pageBreakPreview" topLeftCell="A46" zoomScaleNormal="100" zoomScaleSheetLayoutView="100" zoomScalePageLayoutView="75" workbookViewId="0">
      <selection activeCell="G18" sqref="G18"/>
    </sheetView>
  </sheetViews>
  <sheetFormatPr defaultColWidth="11.109375" defaultRowHeight="12" customHeight="1" x14ac:dyDescent="0.2"/>
  <cols>
    <col min="1" max="1" width="7.77734375" style="1" customWidth="1"/>
    <col min="2" max="3" width="3.77734375" style="1" customWidth="1"/>
    <col min="4" max="4" width="28.77734375" style="1" customWidth="1"/>
    <col min="5" max="5" width="6.77734375" style="1" customWidth="1"/>
    <col min="6" max="6" width="6.109375" style="7" customWidth="1"/>
    <col min="7" max="7" width="16.33203125" style="5" customWidth="1"/>
    <col min="8" max="8" width="22.5546875" style="5" customWidth="1"/>
    <col min="9" max="16384" width="11.109375" style="2"/>
  </cols>
  <sheetData>
    <row r="1" spans="1:8" ht="12" customHeight="1" x14ac:dyDescent="0.2">
      <c r="A1" s="22" t="s">
        <v>28</v>
      </c>
      <c r="B1" s="22"/>
      <c r="C1" s="22"/>
      <c r="D1" s="21"/>
      <c r="E1" s="21"/>
      <c r="F1" s="124"/>
      <c r="G1" s="143"/>
      <c r="H1" s="26" t="s">
        <v>172</v>
      </c>
    </row>
    <row r="2" spans="1:8" ht="12" customHeight="1" x14ac:dyDescent="0.2">
      <c r="A2" s="21"/>
      <c r="B2" s="21"/>
      <c r="C2" s="21"/>
      <c r="D2" s="21"/>
      <c r="E2" s="21"/>
      <c r="F2" s="124"/>
      <c r="G2" s="143"/>
      <c r="H2" s="25"/>
    </row>
    <row r="3" spans="1:8" ht="12" customHeight="1" x14ac:dyDescent="0.2">
      <c r="A3" s="92"/>
      <c r="B3" s="93"/>
      <c r="C3" s="94"/>
      <c r="D3" s="95"/>
      <c r="E3" s="92"/>
      <c r="F3" s="125"/>
      <c r="G3" s="125"/>
      <c r="H3" s="37"/>
    </row>
    <row r="4" spans="1:8" ht="12" customHeight="1" x14ac:dyDescent="0.2">
      <c r="A4" s="38" t="s">
        <v>30</v>
      </c>
      <c r="B4" s="39" t="s">
        <v>31</v>
      </c>
      <c r="C4" s="40"/>
      <c r="D4" s="98"/>
      <c r="E4" s="38" t="s">
        <v>32</v>
      </c>
      <c r="F4" s="99" t="s">
        <v>316</v>
      </c>
      <c r="G4" s="438" t="s">
        <v>605</v>
      </c>
      <c r="H4" s="438" t="s">
        <v>605</v>
      </c>
    </row>
    <row r="5" spans="1:8" ht="12" customHeight="1" x14ac:dyDescent="0.2">
      <c r="A5" s="38" t="s">
        <v>36</v>
      </c>
      <c r="B5" s="44"/>
      <c r="C5" s="45"/>
      <c r="D5" s="67"/>
      <c r="E5" s="65"/>
      <c r="F5" s="99"/>
      <c r="G5" s="438" t="s">
        <v>34</v>
      </c>
      <c r="H5" s="438" t="s">
        <v>35</v>
      </c>
    </row>
    <row r="6" spans="1:8" ht="12" customHeight="1" x14ac:dyDescent="0.2">
      <c r="A6" s="100"/>
      <c r="B6" s="101"/>
      <c r="C6" s="102"/>
      <c r="D6" s="103"/>
      <c r="E6" s="100"/>
      <c r="F6" s="126"/>
      <c r="G6" s="104"/>
      <c r="H6" s="54"/>
    </row>
    <row r="7" spans="1:8" ht="12" customHeight="1" x14ac:dyDescent="0.2">
      <c r="A7" s="55"/>
      <c r="B7" s="56"/>
      <c r="C7" s="57"/>
      <c r="D7" s="58"/>
      <c r="E7" s="55"/>
      <c r="F7" s="127"/>
      <c r="G7" s="147"/>
      <c r="H7" s="60"/>
    </row>
    <row r="8" spans="1:8" ht="12" customHeight="1" x14ac:dyDescent="0.2">
      <c r="A8" s="61"/>
      <c r="B8" s="62" t="s">
        <v>173</v>
      </c>
      <c r="C8" s="21"/>
      <c r="D8" s="128"/>
      <c r="E8" s="75"/>
      <c r="F8" s="109"/>
      <c r="G8" s="106"/>
      <c r="H8" s="108"/>
    </row>
    <row r="9" spans="1:8" ht="12" customHeight="1" x14ac:dyDescent="0.2">
      <c r="A9" s="47"/>
      <c r="B9" s="64"/>
      <c r="C9" s="21"/>
      <c r="D9" s="128"/>
      <c r="E9" s="75"/>
      <c r="F9" s="109"/>
      <c r="G9" s="106"/>
      <c r="H9" s="108"/>
    </row>
    <row r="10" spans="1:8" ht="12" customHeight="1" x14ac:dyDescent="0.2">
      <c r="A10" s="47"/>
      <c r="B10" s="64"/>
      <c r="C10" s="21"/>
      <c r="D10" s="63"/>
      <c r="E10" s="75"/>
      <c r="F10" s="109"/>
      <c r="G10" s="106"/>
      <c r="H10" s="108"/>
    </row>
    <row r="11" spans="1:8" ht="12" customHeight="1" x14ac:dyDescent="0.2">
      <c r="A11" s="38" t="s">
        <v>174</v>
      </c>
      <c r="B11" s="66" t="s">
        <v>175</v>
      </c>
      <c r="C11" s="22"/>
      <c r="D11" s="67"/>
      <c r="E11" s="75" t="s">
        <v>52</v>
      </c>
      <c r="F11" s="208">
        <v>0</v>
      </c>
      <c r="G11" s="228">
        <v>60</v>
      </c>
      <c r="H11" s="138">
        <f>F11*G11</f>
        <v>0</v>
      </c>
    </row>
    <row r="12" spans="1:8" ht="12" customHeight="1" x14ac:dyDescent="0.2">
      <c r="A12" s="47"/>
      <c r="B12" s="64"/>
      <c r="C12" s="21"/>
      <c r="D12" s="63"/>
      <c r="E12" s="75"/>
      <c r="F12" s="78"/>
      <c r="G12" s="123"/>
      <c r="H12" s="108"/>
    </row>
    <row r="13" spans="1:8" ht="12" customHeight="1" x14ac:dyDescent="0.2">
      <c r="A13" s="47"/>
      <c r="B13" s="64"/>
      <c r="C13" s="21"/>
      <c r="D13" s="63"/>
      <c r="E13" s="75"/>
      <c r="F13" s="78"/>
      <c r="G13" s="123"/>
      <c r="H13" s="108"/>
    </row>
    <row r="14" spans="1:8" ht="12" customHeight="1" x14ac:dyDescent="0.2">
      <c r="A14" s="38" t="s">
        <v>176</v>
      </c>
      <c r="B14" s="66" t="s">
        <v>177</v>
      </c>
      <c r="C14" s="22"/>
      <c r="D14" s="67"/>
      <c r="E14" s="75"/>
      <c r="F14" s="78"/>
      <c r="G14" s="123"/>
      <c r="H14" s="108"/>
    </row>
    <row r="15" spans="1:8" ht="12" customHeight="1" x14ac:dyDescent="0.2">
      <c r="A15" s="47"/>
      <c r="B15" s="64"/>
      <c r="C15" s="21"/>
      <c r="D15" s="63"/>
      <c r="E15" s="75"/>
      <c r="F15" s="78"/>
      <c r="G15" s="123"/>
      <c r="H15" s="108"/>
    </row>
    <row r="16" spans="1:8" ht="12" customHeight="1" x14ac:dyDescent="0.2">
      <c r="A16" s="47"/>
      <c r="B16" s="64" t="s">
        <v>41</v>
      </c>
      <c r="C16" s="21" t="s">
        <v>178</v>
      </c>
      <c r="D16" s="63"/>
      <c r="E16" s="75" t="s">
        <v>69</v>
      </c>
      <c r="F16" s="170">
        <v>0</v>
      </c>
      <c r="G16" s="123">
        <v>12000</v>
      </c>
      <c r="H16" s="138">
        <f>F16*G16</f>
        <v>0</v>
      </c>
    </row>
    <row r="17" spans="1:8" ht="12" customHeight="1" x14ac:dyDescent="0.2">
      <c r="A17" s="47"/>
      <c r="B17" s="64"/>
      <c r="C17" s="21"/>
      <c r="D17" s="63"/>
      <c r="E17" s="75"/>
      <c r="F17" s="78"/>
      <c r="G17" s="123"/>
      <c r="H17" s="108"/>
    </row>
    <row r="18" spans="1:8" ht="12" customHeight="1" x14ac:dyDescent="0.2">
      <c r="A18" s="47"/>
      <c r="B18" s="64" t="s">
        <v>44</v>
      </c>
      <c r="C18" s="21" t="s">
        <v>179</v>
      </c>
      <c r="D18" s="63"/>
      <c r="E18" s="75" t="s">
        <v>69</v>
      </c>
      <c r="F18" s="170">
        <v>0</v>
      </c>
      <c r="G18" s="123">
        <v>12000</v>
      </c>
      <c r="H18" s="138">
        <f>F18*G18</f>
        <v>0</v>
      </c>
    </row>
    <row r="19" spans="1:8" ht="12" customHeight="1" x14ac:dyDescent="0.2">
      <c r="A19" s="47"/>
      <c r="B19" s="64"/>
      <c r="C19" s="21"/>
      <c r="D19" s="63"/>
      <c r="E19" s="75"/>
      <c r="F19" s="78"/>
      <c r="G19" s="123"/>
      <c r="H19" s="108"/>
    </row>
    <row r="20" spans="1:8" ht="12" customHeight="1" x14ac:dyDescent="0.2">
      <c r="A20" s="47"/>
      <c r="B20" s="64" t="s">
        <v>46</v>
      </c>
      <c r="C20" s="21" t="s">
        <v>180</v>
      </c>
      <c r="D20" s="63"/>
      <c r="E20" s="75" t="s">
        <v>69</v>
      </c>
      <c r="F20" s="170">
        <v>0</v>
      </c>
      <c r="G20" s="123">
        <v>12000</v>
      </c>
      <c r="H20" s="138">
        <f>F20*G20</f>
        <v>0</v>
      </c>
    </row>
    <row r="21" spans="1:8" ht="12" customHeight="1" x14ac:dyDescent="0.2">
      <c r="A21" s="61"/>
      <c r="B21" s="64"/>
      <c r="C21" s="21"/>
      <c r="D21" s="63"/>
      <c r="E21" s="75"/>
      <c r="F21" s="78"/>
      <c r="G21" s="123"/>
      <c r="H21" s="108"/>
    </row>
    <row r="22" spans="1:8" ht="12" customHeight="1" x14ac:dyDescent="0.2">
      <c r="A22" s="61"/>
      <c r="B22" s="64"/>
      <c r="C22" s="21"/>
      <c r="D22" s="63"/>
      <c r="E22" s="75"/>
      <c r="F22" s="78"/>
      <c r="G22" s="123"/>
      <c r="H22" s="108"/>
    </row>
    <row r="23" spans="1:8" ht="12" customHeight="1" x14ac:dyDescent="0.2">
      <c r="A23" s="61"/>
      <c r="B23" s="64"/>
      <c r="C23" s="21"/>
      <c r="D23" s="63"/>
      <c r="E23" s="75"/>
      <c r="F23" s="111"/>
      <c r="G23" s="123"/>
      <c r="H23" s="108"/>
    </row>
    <row r="24" spans="1:8" ht="12" customHeight="1" x14ac:dyDescent="0.2">
      <c r="A24" s="61"/>
      <c r="B24" s="64"/>
      <c r="C24" s="21"/>
      <c r="D24" s="63"/>
      <c r="E24" s="75"/>
      <c r="F24" s="111"/>
      <c r="G24" s="123"/>
      <c r="H24" s="108"/>
    </row>
    <row r="25" spans="1:8" ht="12" customHeight="1" x14ac:dyDescent="0.2">
      <c r="A25" s="61"/>
      <c r="B25" s="64"/>
      <c r="C25" s="21"/>
      <c r="D25" s="63"/>
      <c r="E25" s="75"/>
      <c r="F25" s="111"/>
      <c r="G25" s="123"/>
      <c r="H25" s="108"/>
    </row>
    <row r="26" spans="1:8" ht="12" customHeight="1" x14ac:dyDescent="0.2">
      <c r="A26" s="61"/>
      <c r="B26" s="64"/>
      <c r="C26" s="21"/>
      <c r="D26" s="63"/>
      <c r="E26" s="75"/>
      <c r="F26" s="111"/>
      <c r="G26" s="123"/>
      <c r="H26" s="108"/>
    </row>
    <row r="27" spans="1:8" ht="12" customHeight="1" x14ac:dyDescent="0.2">
      <c r="A27" s="61"/>
      <c r="B27" s="64"/>
      <c r="C27" s="21"/>
      <c r="D27" s="63"/>
      <c r="E27" s="75"/>
      <c r="F27" s="111"/>
      <c r="G27" s="123"/>
      <c r="H27" s="108"/>
    </row>
    <row r="28" spans="1:8" ht="12" customHeight="1" x14ac:dyDescent="0.2">
      <c r="A28" s="61"/>
      <c r="B28" s="64"/>
      <c r="C28" s="21"/>
      <c r="D28" s="63"/>
      <c r="E28" s="75"/>
      <c r="F28" s="111"/>
      <c r="G28" s="123"/>
      <c r="H28" s="108"/>
    </row>
    <row r="29" spans="1:8" ht="12" customHeight="1" x14ac:dyDescent="0.2">
      <c r="A29" s="61"/>
      <c r="B29" s="64"/>
      <c r="C29" s="21"/>
      <c r="D29" s="63"/>
      <c r="E29" s="75"/>
      <c r="F29" s="111"/>
      <c r="G29" s="123"/>
      <c r="H29" s="108"/>
    </row>
    <row r="30" spans="1:8" ht="12" customHeight="1" x14ac:dyDescent="0.2">
      <c r="A30" s="61"/>
      <c r="B30" s="64"/>
      <c r="C30" s="21"/>
      <c r="D30" s="63"/>
      <c r="E30" s="75"/>
      <c r="F30" s="111"/>
      <c r="G30" s="123"/>
      <c r="H30" s="108"/>
    </row>
    <row r="31" spans="1:8" ht="12" customHeight="1" x14ac:dyDescent="0.2">
      <c r="A31" s="61"/>
      <c r="B31" s="64"/>
      <c r="C31" s="21"/>
      <c r="D31" s="63"/>
      <c r="E31" s="75"/>
      <c r="F31" s="111"/>
      <c r="G31" s="123"/>
      <c r="H31" s="108"/>
    </row>
    <row r="32" spans="1:8" ht="12" customHeight="1" x14ac:dyDescent="0.2">
      <c r="A32" s="61"/>
      <c r="B32" s="64"/>
      <c r="C32" s="21"/>
      <c r="D32" s="63"/>
      <c r="E32" s="75"/>
      <c r="F32" s="111"/>
      <c r="G32" s="123"/>
      <c r="H32" s="108"/>
    </row>
    <row r="33" spans="1:8" ht="12" customHeight="1" x14ac:dyDescent="0.2">
      <c r="A33" s="61"/>
      <c r="B33" s="64"/>
      <c r="C33" s="21"/>
      <c r="D33" s="63"/>
      <c r="E33" s="75"/>
      <c r="F33" s="111"/>
      <c r="G33" s="123"/>
      <c r="H33" s="108"/>
    </row>
    <row r="34" spans="1:8" ht="12" customHeight="1" x14ac:dyDescent="0.2">
      <c r="A34" s="61"/>
      <c r="B34" s="64"/>
      <c r="C34" s="21"/>
      <c r="D34" s="63"/>
      <c r="E34" s="75"/>
      <c r="F34" s="111"/>
      <c r="G34" s="123"/>
      <c r="H34" s="108"/>
    </row>
    <row r="35" spans="1:8" ht="12" customHeight="1" x14ac:dyDescent="0.2">
      <c r="A35" s="61"/>
      <c r="B35" s="64"/>
      <c r="C35" s="21"/>
      <c r="D35" s="63"/>
      <c r="E35" s="75"/>
      <c r="F35" s="111"/>
      <c r="G35" s="123"/>
      <c r="H35" s="108"/>
    </row>
    <row r="36" spans="1:8" ht="12" customHeight="1" x14ac:dyDescent="0.2">
      <c r="A36" s="61"/>
      <c r="B36" s="64"/>
      <c r="C36" s="21"/>
      <c r="D36" s="63"/>
      <c r="E36" s="75"/>
      <c r="F36" s="111"/>
      <c r="G36" s="123"/>
      <c r="H36" s="108"/>
    </row>
    <row r="37" spans="1:8" ht="12" customHeight="1" x14ac:dyDescent="0.2">
      <c r="A37" s="61"/>
      <c r="B37" s="64"/>
      <c r="C37" s="21"/>
      <c r="D37" s="63"/>
      <c r="E37" s="75"/>
      <c r="F37" s="111"/>
      <c r="G37" s="123"/>
      <c r="H37" s="108"/>
    </row>
    <row r="38" spans="1:8" ht="12" customHeight="1" x14ac:dyDescent="0.2">
      <c r="A38" s="61"/>
      <c r="B38" s="64"/>
      <c r="C38" s="21"/>
      <c r="D38" s="63"/>
      <c r="E38" s="75"/>
      <c r="F38" s="111"/>
      <c r="G38" s="123"/>
      <c r="H38" s="108"/>
    </row>
    <row r="39" spans="1:8" ht="12" customHeight="1" x14ac:dyDescent="0.2">
      <c r="A39" s="61"/>
      <c r="B39" s="64"/>
      <c r="C39" s="21"/>
      <c r="D39" s="63"/>
      <c r="E39" s="75"/>
      <c r="F39" s="111"/>
      <c r="G39" s="123"/>
      <c r="H39" s="108"/>
    </row>
    <row r="40" spans="1:8" ht="12" customHeight="1" x14ac:dyDescent="0.2">
      <c r="A40" s="61"/>
      <c r="B40" s="64"/>
      <c r="C40" s="21"/>
      <c r="D40" s="63"/>
      <c r="E40" s="75"/>
      <c r="F40" s="111"/>
      <c r="G40" s="123"/>
      <c r="H40" s="108"/>
    </row>
    <row r="41" spans="1:8" ht="12" customHeight="1" x14ac:dyDescent="0.2">
      <c r="A41" s="61"/>
      <c r="B41" s="64"/>
      <c r="C41" s="21"/>
      <c r="D41" s="63"/>
      <c r="E41" s="75"/>
      <c r="F41" s="111"/>
      <c r="G41" s="123"/>
      <c r="H41" s="108"/>
    </row>
    <row r="42" spans="1:8" ht="12" customHeight="1" x14ac:dyDescent="0.2">
      <c r="A42" s="61"/>
      <c r="B42" s="64"/>
      <c r="C42" s="21"/>
      <c r="D42" s="63"/>
      <c r="E42" s="75"/>
      <c r="F42" s="111"/>
      <c r="G42" s="123"/>
      <c r="H42" s="108"/>
    </row>
    <row r="43" spans="1:8" ht="12" customHeight="1" x14ac:dyDescent="0.2">
      <c r="A43" s="61"/>
      <c r="B43" s="64"/>
      <c r="C43" s="21"/>
      <c r="D43" s="63"/>
      <c r="E43" s="75"/>
      <c r="F43" s="111"/>
      <c r="G43" s="123"/>
      <c r="H43" s="108"/>
    </row>
    <row r="44" spans="1:8" ht="12" customHeight="1" x14ac:dyDescent="0.2">
      <c r="A44" s="61"/>
      <c r="B44" s="64"/>
      <c r="C44" s="21"/>
      <c r="D44" s="63"/>
      <c r="E44" s="75"/>
      <c r="F44" s="111"/>
      <c r="G44" s="123"/>
      <c r="H44" s="108"/>
    </row>
    <row r="45" spans="1:8" ht="12" customHeight="1" x14ac:dyDescent="0.2">
      <c r="A45" s="61"/>
      <c r="B45" s="64"/>
      <c r="C45" s="21"/>
      <c r="D45" s="63"/>
      <c r="E45" s="75"/>
      <c r="F45" s="111"/>
      <c r="G45" s="123"/>
      <c r="H45" s="108"/>
    </row>
    <row r="46" spans="1:8" ht="12" customHeight="1" x14ac:dyDescent="0.2">
      <c r="A46" s="61"/>
      <c r="B46" s="64"/>
      <c r="C46" s="21"/>
      <c r="D46" s="63"/>
      <c r="E46" s="75"/>
      <c r="F46" s="111"/>
      <c r="G46" s="123"/>
      <c r="H46" s="108"/>
    </row>
    <row r="47" spans="1:8" ht="12" customHeight="1" x14ac:dyDescent="0.2">
      <c r="A47" s="61"/>
      <c r="B47" s="64"/>
      <c r="C47" s="21"/>
      <c r="D47" s="63"/>
      <c r="E47" s="75"/>
      <c r="F47" s="111"/>
      <c r="G47" s="123"/>
      <c r="H47" s="108"/>
    </row>
    <row r="48" spans="1:8" ht="12" customHeight="1" x14ac:dyDescent="0.2">
      <c r="A48" s="61"/>
      <c r="B48" s="64"/>
      <c r="C48" s="21"/>
      <c r="D48" s="63"/>
      <c r="E48" s="75"/>
      <c r="F48" s="111"/>
      <c r="G48" s="123"/>
      <c r="H48" s="108"/>
    </row>
    <row r="49" spans="1:8" ht="12" customHeight="1" x14ac:dyDescent="0.2">
      <c r="A49" s="61"/>
      <c r="B49" s="64"/>
      <c r="C49" s="21"/>
      <c r="D49" s="63"/>
      <c r="E49" s="75"/>
      <c r="F49" s="111"/>
      <c r="G49" s="123"/>
      <c r="H49" s="108"/>
    </row>
    <row r="50" spans="1:8" ht="12" customHeight="1" x14ac:dyDescent="0.2">
      <c r="A50" s="61"/>
      <c r="B50" s="64"/>
      <c r="C50" s="21"/>
      <c r="D50" s="63"/>
      <c r="E50" s="75"/>
      <c r="F50" s="111"/>
      <c r="G50" s="123"/>
      <c r="H50" s="108"/>
    </row>
    <row r="51" spans="1:8" ht="12" customHeight="1" x14ac:dyDescent="0.2">
      <c r="A51" s="61"/>
      <c r="B51" s="64"/>
      <c r="C51" s="21"/>
      <c r="D51" s="63"/>
      <c r="E51" s="75"/>
      <c r="F51" s="112"/>
      <c r="G51" s="106"/>
      <c r="H51" s="108"/>
    </row>
    <row r="52" spans="1:8" ht="12" customHeight="1" x14ac:dyDescent="0.2">
      <c r="A52" s="55"/>
      <c r="B52" s="56"/>
      <c r="C52" s="57"/>
      <c r="D52" s="57"/>
      <c r="E52" s="171"/>
      <c r="F52" s="131"/>
      <c r="G52" s="119"/>
      <c r="H52" s="97"/>
    </row>
    <row r="53" spans="1:8" ht="12" customHeight="1" x14ac:dyDescent="0.2">
      <c r="A53" s="38" t="s">
        <v>181</v>
      </c>
      <c r="B53" s="66" t="s">
        <v>182</v>
      </c>
      <c r="C53" s="22"/>
      <c r="D53" s="21"/>
      <c r="E53" s="172"/>
      <c r="F53" s="124"/>
      <c r="G53" s="120"/>
      <c r="H53" s="86">
        <f>SUM(H10:H40)</f>
        <v>0</v>
      </c>
    </row>
    <row r="54" spans="1:8" ht="12" customHeight="1" x14ac:dyDescent="0.2">
      <c r="A54" s="79"/>
      <c r="B54" s="80"/>
      <c r="C54" s="28"/>
      <c r="D54" s="28"/>
      <c r="E54" s="28"/>
      <c r="F54" s="132"/>
      <c r="G54" s="121"/>
      <c r="H54" s="104"/>
    </row>
    <row r="55" spans="1:8" ht="12" customHeight="1" x14ac:dyDescent="0.2">
      <c r="A55" s="21"/>
      <c r="B55" s="21"/>
      <c r="C55" s="21"/>
      <c r="D55" s="21"/>
      <c r="E55" s="21"/>
      <c r="F55" s="124"/>
      <c r="G55" s="89"/>
      <c r="H55" s="91"/>
    </row>
    <row r="56" spans="1:8" ht="12" customHeight="1" x14ac:dyDescent="0.2">
      <c r="A56" s="21"/>
      <c r="B56" s="21"/>
      <c r="C56" s="21"/>
      <c r="D56" s="21"/>
      <c r="E56" s="21"/>
      <c r="F56" s="124"/>
      <c r="G56" s="89"/>
      <c r="H56" s="91"/>
    </row>
    <row r="57" spans="1:8" ht="12" customHeight="1" x14ac:dyDescent="0.2">
      <c r="A57" s="21"/>
      <c r="B57" s="21"/>
      <c r="C57" s="21"/>
      <c r="D57" s="21"/>
      <c r="E57" s="21"/>
      <c r="F57" s="84"/>
      <c r="G57" s="91"/>
      <c r="H57" s="91"/>
    </row>
    <row r="58" spans="1:8" ht="12" customHeight="1" x14ac:dyDescent="0.2">
      <c r="A58" s="21"/>
      <c r="B58" s="21"/>
      <c r="C58" s="21"/>
      <c r="D58" s="21"/>
      <c r="E58" s="21"/>
      <c r="F58" s="84"/>
      <c r="G58" s="91"/>
      <c r="H58" s="91"/>
    </row>
    <row r="59" spans="1:8" ht="12" customHeight="1" x14ac:dyDescent="0.2">
      <c r="A59" s="21"/>
      <c r="B59" s="21"/>
      <c r="C59" s="21"/>
      <c r="D59" s="21"/>
      <c r="E59" s="21"/>
      <c r="F59" s="84"/>
      <c r="G59" s="91"/>
      <c r="H59" s="91"/>
    </row>
    <row r="60" spans="1:8" ht="12" customHeight="1" x14ac:dyDescent="0.2">
      <c r="A60" s="21"/>
      <c r="B60" s="21"/>
      <c r="C60" s="21"/>
      <c r="D60" s="21"/>
      <c r="E60" s="21"/>
      <c r="F60" s="84"/>
      <c r="G60" s="91"/>
      <c r="H60" s="91"/>
    </row>
    <row r="61" spans="1:8" ht="12" customHeight="1" x14ac:dyDescent="0.2">
      <c r="A61" s="21"/>
      <c r="B61" s="21"/>
      <c r="C61" s="21"/>
      <c r="D61" s="21"/>
      <c r="E61" s="21"/>
      <c r="F61" s="84"/>
      <c r="G61" s="91"/>
      <c r="H61" s="91"/>
    </row>
    <row r="62" spans="1:8" ht="12" customHeight="1" x14ac:dyDescent="0.2">
      <c r="A62" s="21"/>
      <c r="B62" s="21"/>
      <c r="C62" s="21"/>
      <c r="D62" s="21"/>
      <c r="E62" s="21"/>
      <c r="F62" s="84"/>
      <c r="G62" s="91"/>
      <c r="H62" s="91"/>
    </row>
    <row r="63" spans="1:8" ht="12" customHeight="1" x14ac:dyDescent="0.2">
      <c r="A63" s="21"/>
      <c r="B63" s="21"/>
      <c r="C63" s="21"/>
      <c r="D63" s="21"/>
      <c r="E63" s="21"/>
      <c r="F63" s="84"/>
      <c r="G63" s="91"/>
      <c r="H63" s="91"/>
    </row>
    <row r="64" spans="1:8" ht="12" customHeight="1" x14ac:dyDescent="0.2">
      <c r="A64" s="21"/>
      <c r="B64" s="21"/>
      <c r="C64" s="21"/>
      <c r="D64" s="21"/>
      <c r="E64" s="21"/>
      <c r="F64" s="84"/>
      <c r="G64" s="91"/>
      <c r="H64" s="91"/>
    </row>
    <row r="65" spans="1:8" ht="12" customHeight="1" x14ac:dyDescent="0.2">
      <c r="A65" s="21"/>
      <c r="B65" s="21"/>
      <c r="C65" s="21"/>
      <c r="D65" s="21"/>
      <c r="E65" s="21"/>
      <c r="F65" s="84"/>
      <c r="G65" s="91"/>
      <c r="H65" s="91"/>
    </row>
    <row r="66" spans="1:8" ht="12" customHeight="1" x14ac:dyDescent="0.2">
      <c r="A66" s="21"/>
      <c r="B66" s="21"/>
      <c r="C66" s="21"/>
      <c r="D66" s="21"/>
      <c r="E66" s="21"/>
      <c r="F66" s="84"/>
      <c r="G66" s="91"/>
      <c r="H66" s="91"/>
    </row>
    <row r="67" spans="1:8" ht="12" customHeight="1" x14ac:dyDescent="0.2">
      <c r="A67" s="21"/>
      <c r="B67" s="21"/>
      <c r="C67" s="21"/>
      <c r="D67" s="21"/>
      <c r="E67" s="21"/>
      <c r="F67" s="84"/>
      <c r="G67" s="91"/>
      <c r="H67" s="91"/>
    </row>
    <row r="68" spans="1:8" ht="12" customHeight="1" x14ac:dyDescent="0.2">
      <c r="A68" s="21"/>
      <c r="B68" s="21"/>
      <c r="C68" s="21"/>
      <c r="D68" s="21"/>
      <c r="E68" s="21"/>
      <c r="F68" s="84"/>
      <c r="G68" s="91"/>
      <c r="H68" s="91"/>
    </row>
    <row r="69" spans="1:8" ht="12" customHeight="1" x14ac:dyDescent="0.2">
      <c r="A69" s="21"/>
      <c r="B69" s="21"/>
      <c r="C69" s="21"/>
      <c r="D69" s="21"/>
      <c r="E69" s="21"/>
      <c r="F69" s="84"/>
      <c r="G69" s="91"/>
      <c r="H69" s="91"/>
    </row>
    <row r="70" spans="1:8" ht="12" customHeight="1" x14ac:dyDescent="0.2">
      <c r="A70" s="21"/>
      <c r="B70" s="21"/>
      <c r="C70" s="21"/>
      <c r="D70" s="21"/>
      <c r="E70" s="21"/>
      <c r="F70" s="84"/>
      <c r="G70" s="91"/>
      <c r="H70" s="91"/>
    </row>
    <row r="71" spans="1:8" ht="12" customHeight="1" x14ac:dyDescent="0.2">
      <c r="A71" s="21"/>
      <c r="B71" s="21"/>
      <c r="C71" s="21"/>
      <c r="D71" s="21"/>
      <c r="E71" s="21"/>
      <c r="F71" s="84"/>
      <c r="G71" s="91"/>
      <c r="H71" s="91"/>
    </row>
    <row r="72" spans="1:8" ht="12" customHeight="1" x14ac:dyDescent="0.2">
      <c r="A72" s="21"/>
      <c r="B72" s="21"/>
      <c r="C72" s="21"/>
      <c r="D72" s="21"/>
      <c r="E72" s="21"/>
      <c r="F72" s="84"/>
      <c r="G72" s="91"/>
      <c r="H72" s="91"/>
    </row>
    <row r="73" spans="1:8" ht="12" customHeight="1" x14ac:dyDescent="0.2">
      <c r="A73" s="21"/>
      <c r="B73" s="21"/>
      <c r="C73" s="21"/>
      <c r="D73" s="21"/>
      <c r="E73" s="21"/>
      <c r="F73" s="84"/>
      <c r="G73" s="91"/>
      <c r="H73" s="91"/>
    </row>
    <row r="74" spans="1:8" ht="12" customHeight="1" x14ac:dyDescent="0.2">
      <c r="A74" s="21"/>
      <c r="B74" s="21"/>
      <c r="C74" s="21"/>
      <c r="D74" s="21"/>
      <c r="E74" s="21"/>
      <c r="F74" s="84"/>
      <c r="G74" s="91"/>
      <c r="H74" s="91"/>
    </row>
    <row r="75" spans="1:8" ht="12" customHeight="1" x14ac:dyDescent="0.2">
      <c r="A75" s="21"/>
      <c r="B75" s="21"/>
      <c r="C75" s="21"/>
      <c r="D75" s="21"/>
      <c r="E75" s="21"/>
      <c r="F75" s="84"/>
      <c r="G75" s="91"/>
      <c r="H75" s="91"/>
    </row>
    <row r="76" spans="1:8" ht="12" customHeight="1" x14ac:dyDescent="0.2">
      <c r="A76" s="21"/>
      <c r="B76" s="21"/>
      <c r="C76" s="21"/>
      <c r="D76" s="21"/>
      <c r="E76" s="21"/>
      <c r="F76" s="84"/>
      <c r="G76" s="91"/>
      <c r="H76" s="91"/>
    </row>
    <row r="77" spans="1:8" ht="12" customHeight="1" x14ac:dyDescent="0.2">
      <c r="A77" s="21"/>
      <c r="B77" s="21"/>
      <c r="C77" s="21"/>
      <c r="D77" s="21"/>
      <c r="E77" s="21"/>
      <c r="F77" s="84"/>
      <c r="G77" s="91"/>
      <c r="H77" s="91"/>
    </row>
    <row r="78" spans="1:8" ht="12" customHeight="1" x14ac:dyDescent="0.2">
      <c r="A78" s="21"/>
      <c r="B78" s="21"/>
      <c r="C78" s="21"/>
      <c r="D78" s="21"/>
      <c r="E78" s="21"/>
      <c r="F78" s="84"/>
      <c r="G78" s="91"/>
      <c r="H78" s="91"/>
    </row>
    <row r="79" spans="1:8" ht="12" customHeight="1" x14ac:dyDescent="0.2">
      <c r="A79" s="21"/>
      <c r="B79" s="21"/>
      <c r="C79" s="21"/>
      <c r="D79" s="21"/>
      <c r="E79" s="21"/>
      <c r="F79" s="84"/>
      <c r="G79" s="91"/>
      <c r="H79" s="91"/>
    </row>
    <row r="80" spans="1:8" ht="12" customHeight="1" x14ac:dyDescent="0.2">
      <c r="A80" s="21"/>
      <c r="B80" s="21"/>
      <c r="C80" s="21"/>
      <c r="D80" s="21"/>
      <c r="E80" s="21"/>
      <c r="F80" s="84"/>
      <c r="G80" s="91"/>
      <c r="H80" s="91"/>
    </row>
    <row r="81" spans="1:8" ht="12" customHeight="1" x14ac:dyDescent="0.2">
      <c r="A81" s="21"/>
      <c r="B81" s="21"/>
      <c r="C81" s="21"/>
      <c r="D81" s="21"/>
      <c r="E81" s="21"/>
      <c r="F81" s="84"/>
      <c r="G81" s="91"/>
      <c r="H81" s="91"/>
    </row>
    <row r="82" spans="1:8" ht="12" customHeight="1" x14ac:dyDescent="0.2">
      <c r="A82" s="21"/>
      <c r="B82" s="21"/>
      <c r="C82" s="21"/>
      <c r="D82" s="21"/>
      <c r="E82" s="21"/>
      <c r="F82" s="84"/>
      <c r="G82" s="91"/>
      <c r="H82" s="91"/>
    </row>
    <row r="83" spans="1:8" ht="12" customHeight="1" x14ac:dyDescent="0.2">
      <c r="A83" s="21"/>
      <c r="B83" s="21"/>
      <c r="C83" s="21"/>
      <c r="D83" s="21"/>
      <c r="E83" s="21"/>
      <c r="F83" s="84"/>
      <c r="G83" s="91"/>
      <c r="H83" s="91"/>
    </row>
    <row r="84" spans="1:8" ht="12" customHeight="1" x14ac:dyDescent="0.2">
      <c r="A84" s="21"/>
      <c r="B84" s="21"/>
      <c r="C84" s="21"/>
      <c r="D84" s="21"/>
      <c r="E84" s="21"/>
      <c r="F84" s="84"/>
      <c r="G84" s="91"/>
      <c r="H84" s="91"/>
    </row>
    <row r="85" spans="1:8" ht="12" customHeight="1" x14ac:dyDescent="0.2">
      <c r="A85" s="21"/>
      <c r="B85" s="21"/>
      <c r="C85" s="21"/>
      <c r="D85" s="21"/>
      <c r="E85" s="21"/>
      <c r="F85" s="84"/>
      <c r="G85" s="91"/>
      <c r="H85" s="91"/>
    </row>
    <row r="86" spans="1:8" ht="12" customHeight="1" x14ac:dyDescent="0.2">
      <c r="A86" s="21"/>
      <c r="B86" s="21"/>
      <c r="C86" s="21"/>
      <c r="D86" s="21"/>
      <c r="E86" s="21"/>
      <c r="F86" s="84"/>
      <c r="G86" s="91"/>
      <c r="H86" s="91"/>
    </row>
    <row r="87" spans="1:8" ht="12" customHeight="1" x14ac:dyDescent="0.2">
      <c r="A87" s="21"/>
      <c r="B87" s="21"/>
      <c r="C87" s="21"/>
      <c r="D87" s="21"/>
      <c r="E87" s="21"/>
      <c r="F87" s="84"/>
      <c r="G87" s="25"/>
      <c r="H87" s="91"/>
    </row>
    <row r="88" spans="1:8" ht="12" customHeight="1" x14ac:dyDescent="0.2">
      <c r="A88" s="21"/>
      <c r="B88" s="21"/>
      <c r="C88" s="21"/>
      <c r="D88" s="21"/>
      <c r="E88" s="21"/>
      <c r="F88" s="84"/>
      <c r="G88" s="25"/>
      <c r="H88" s="91"/>
    </row>
    <row r="89" spans="1:8" ht="12" customHeight="1" x14ac:dyDescent="0.2">
      <c r="A89" s="21"/>
      <c r="B89" s="21"/>
      <c r="C89" s="21"/>
      <c r="D89" s="21"/>
      <c r="E89" s="21"/>
      <c r="F89" s="84"/>
      <c r="G89" s="25"/>
      <c r="H89" s="91"/>
    </row>
    <row r="90" spans="1:8" ht="12" customHeight="1" x14ac:dyDescent="0.2">
      <c r="A90" s="21"/>
      <c r="B90" s="21"/>
      <c r="C90" s="21"/>
      <c r="D90" s="21"/>
      <c r="E90" s="21"/>
      <c r="F90" s="84"/>
      <c r="G90" s="25"/>
      <c r="H90" s="91"/>
    </row>
    <row r="91" spans="1:8" ht="12" customHeight="1" x14ac:dyDescent="0.2">
      <c r="A91" s="21"/>
      <c r="B91" s="21"/>
      <c r="C91" s="21"/>
      <c r="D91" s="21"/>
      <c r="E91" s="21"/>
      <c r="F91" s="84"/>
      <c r="G91" s="25"/>
      <c r="H91" s="91"/>
    </row>
    <row r="92" spans="1:8" ht="12" customHeight="1" x14ac:dyDescent="0.2">
      <c r="A92" s="21"/>
      <c r="B92" s="21"/>
      <c r="C92" s="21"/>
      <c r="D92" s="21"/>
      <c r="E92" s="21"/>
      <c r="F92" s="84"/>
      <c r="G92" s="25"/>
      <c r="H92" s="91"/>
    </row>
    <row r="93" spans="1:8" ht="12" customHeight="1" x14ac:dyDescent="0.2">
      <c r="A93" s="21"/>
      <c r="B93" s="21"/>
      <c r="C93" s="21"/>
      <c r="D93" s="21"/>
      <c r="E93" s="21"/>
      <c r="F93" s="84"/>
      <c r="G93" s="25"/>
      <c r="H93" s="91"/>
    </row>
    <row r="94" spans="1:8" ht="12" customHeight="1" x14ac:dyDescent="0.2">
      <c r="A94" s="21"/>
      <c r="B94" s="21"/>
      <c r="C94" s="21"/>
      <c r="D94" s="21"/>
      <c r="E94" s="21"/>
      <c r="F94" s="84"/>
      <c r="G94" s="25"/>
      <c r="H94" s="91"/>
    </row>
    <row r="95" spans="1:8" ht="12" customHeight="1" x14ac:dyDescent="0.2">
      <c r="A95" s="21"/>
      <c r="B95" s="21"/>
      <c r="C95" s="21"/>
      <c r="D95" s="21"/>
      <c r="E95" s="21"/>
      <c r="F95" s="84"/>
      <c r="G95" s="25"/>
      <c r="H95" s="91"/>
    </row>
    <row r="96" spans="1:8" ht="12" customHeight="1" x14ac:dyDescent="0.2">
      <c r="A96" s="21"/>
      <c r="B96" s="21"/>
      <c r="C96" s="21"/>
      <c r="D96" s="21"/>
      <c r="E96" s="21"/>
      <c r="F96" s="84"/>
      <c r="G96" s="25"/>
      <c r="H96" s="91"/>
    </row>
    <row r="97" spans="1:8" ht="12" customHeight="1" x14ac:dyDescent="0.2">
      <c r="A97" s="21"/>
      <c r="B97" s="21"/>
      <c r="C97" s="21"/>
      <c r="D97" s="21"/>
      <c r="E97" s="21"/>
      <c r="F97" s="84"/>
      <c r="G97" s="25"/>
      <c r="H97" s="91"/>
    </row>
    <row r="98" spans="1:8" ht="12" customHeight="1" x14ac:dyDescent="0.2">
      <c r="A98" s="21"/>
      <c r="B98" s="21"/>
      <c r="C98" s="21"/>
      <c r="D98" s="21"/>
      <c r="E98" s="21"/>
      <c r="F98" s="84"/>
      <c r="G98" s="25"/>
      <c r="H98" s="91"/>
    </row>
    <row r="99" spans="1:8" ht="12" customHeight="1" x14ac:dyDescent="0.2">
      <c r="A99" s="21"/>
      <c r="B99" s="21"/>
      <c r="C99" s="21"/>
      <c r="D99" s="21"/>
      <c r="E99" s="21"/>
      <c r="F99" s="84"/>
      <c r="G99" s="25"/>
      <c r="H99" s="91"/>
    </row>
    <row r="100" spans="1:8" ht="12" customHeight="1" x14ac:dyDescent="0.2">
      <c r="A100" s="21"/>
      <c r="B100" s="21"/>
      <c r="C100" s="21"/>
      <c r="D100" s="21"/>
      <c r="E100" s="21"/>
      <c r="F100" s="84"/>
      <c r="G100" s="25"/>
      <c r="H100" s="91"/>
    </row>
    <row r="101" spans="1:8" ht="12" customHeight="1" x14ac:dyDescent="0.2">
      <c r="A101" s="21"/>
      <c r="B101" s="21"/>
      <c r="C101" s="21"/>
      <c r="D101" s="21"/>
      <c r="E101" s="21"/>
      <c r="F101" s="84"/>
      <c r="G101" s="25"/>
      <c r="H101" s="91"/>
    </row>
    <row r="102" spans="1:8" ht="12" customHeight="1" x14ac:dyDescent="0.2">
      <c r="A102" s="21"/>
      <c r="B102" s="21"/>
      <c r="C102" s="21"/>
      <c r="D102" s="21"/>
      <c r="E102" s="21"/>
      <c r="F102" s="84"/>
      <c r="G102" s="25"/>
      <c r="H102" s="91"/>
    </row>
    <row r="103" spans="1:8" ht="12" customHeight="1" x14ac:dyDescent="0.2">
      <c r="A103" s="21"/>
      <c r="B103" s="21"/>
      <c r="C103" s="21"/>
      <c r="D103" s="21"/>
      <c r="E103" s="21"/>
      <c r="F103" s="84"/>
      <c r="G103" s="25"/>
      <c r="H103" s="91"/>
    </row>
    <row r="104" spans="1:8" ht="12" customHeight="1" x14ac:dyDescent="0.2">
      <c r="A104" s="21"/>
      <c r="B104" s="21"/>
      <c r="C104" s="21"/>
      <c r="D104" s="21"/>
      <c r="E104" s="21"/>
      <c r="F104" s="84"/>
      <c r="G104" s="25"/>
      <c r="H104" s="91"/>
    </row>
    <row r="105" spans="1:8" ht="12" customHeight="1" x14ac:dyDescent="0.2">
      <c r="A105" s="21"/>
      <c r="B105" s="21"/>
      <c r="C105" s="21"/>
      <c r="D105" s="21"/>
      <c r="E105" s="21"/>
      <c r="F105" s="84"/>
      <c r="G105" s="25"/>
      <c r="H105" s="91"/>
    </row>
    <row r="106" spans="1:8" ht="12" customHeight="1" x14ac:dyDescent="0.2">
      <c r="A106" s="21"/>
      <c r="B106" s="21"/>
      <c r="C106" s="21"/>
      <c r="D106" s="21"/>
      <c r="E106" s="21"/>
      <c r="F106" s="84"/>
      <c r="G106" s="25"/>
      <c r="H106" s="91"/>
    </row>
    <row r="107" spans="1:8" ht="12" customHeight="1" x14ac:dyDescent="0.2">
      <c r="A107" s="21"/>
      <c r="B107" s="21"/>
      <c r="C107" s="21"/>
      <c r="D107" s="21"/>
      <c r="E107" s="21"/>
      <c r="F107" s="84"/>
      <c r="G107" s="25"/>
      <c r="H107" s="91"/>
    </row>
    <row r="108" spans="1:8" ht="12" customHeight="1" x14ac:dyDescent="0.2">
      <c r="A108" s="21"/>
      <c r="B108" s="21"/>
      <c r="C108" s="21"/>
      <c r="D108" s="21"/>
      <c r="E108" s="21"/>
      <c r="F108" s="84"/>
      <c r="G108" s="25"/>
      <c r="H108" s="91"/>
    </row>
    <row r="109" spans="1:8" ht="12" customHeight="1" x14ac:dyDescent="0.2">
      <c r="A109" s="21"/>
      <c r="B109" s="21"/>
      <c r="C109" s="21"/>
      <c r="D109" s="21"/>
      <c r="E109" s="21"/>
      <c r="F109" s="84"/>
      <c r="G109" s="25"/>
      <c r="H109" s="91"/>
    </row>
    <row r="110" spans="1:8" ht="12" customHeight="1" x14ac:dyDescent="0.2">
      <c r="A110" s="21"/>
      <c r="B110" s="21"/>
      <c r="C110" s="21"/>
      <c r="D110" s="21"/>
      <c r="E110" s="21"/>
      <c r="F110" s="84"/>
      <c r="G110" s="25"/>
      <c r="H110" s="91"/>
    </row>
    <row r="111" spans="1:8" ht="12" customHeight="1" x14ac:dyDescent="0.2">
      <c r="A111" s="21"/>
      <c r="B111" s="21"/>
      <c r="C111" s="21"/>
      <c r="D111" s="21"/>
      <c r="E111" s="21"/>
      <c r="F111" s="84"/>
      <c r="G111" s="25"/>
      <c r="H111" s="91"/>
    </row>
    <row r="112" spans="1:8" ht="12" customHeight="1" x14ac:dyDescent="0.2">
      <c r="A112" s="21"/>
      <c r="B112" s="21"/>
      <c r="C112" s="21"/>
      <c r="D112" s="21"/>
      <c r="E112" s="21"/>
      <c r="F112" s="84"/>
      <c r="G112" s="25"/>
      <c r="H112" s="91"/>
    </row>
    <row r="113" spans="1:8" ht="12" customHeight="1" x14ac:dyDescent="0.2">
      <c r="A113" s="21"/>
      <c r="B113" s="21"/>
      <c r="C113" s="21"/>
      <c r="D113" s="21"/>
      <c r="E113" s="21"/>
      <c r="F113" s="84"/>
      <c r="G113" s="25"/>
      <c r="H113" s="25"/>
    </row>
    <row r="114" spans="1:8" ht="12" customHeight="1" x14ac:dyDescent="0.2">
      <c r="A114" s="21"/>
      <c r="B114" s="21"/>
      <c r="C114" s="21"/>
      <c r="D114" s="21"/>
      <c r="E114" s="21"/>
      <c r="F114" s="84"/>
      <c r="G114" s="25"/>
      <c r="H114" s="25"/>
    </row>
  </sheetData>
  <phoneticPr fontId="0" type="noConversion"/>
  <pageMargins left="0.59055118110236227" right="0.39370078740157483" top="0.98425196850393704" bottom="0.78740157480314965" header="0.39370078740157483" footer="0.39370078740157483"/>
  <pageSetup paperSize="9" scale="75" firstPageNumber="79" orientation="portrait" r:id="rId1"/>
  <headerFooter scaleWithDoc="0" alignWithMargins="0">
    <oddFooter>&amp;L&amp;10Contract
Part C2: Pricing Data&amp;R&amp;10C2.2
Bills of Quantities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132"/>
  <sheetViews>
    <sheetView view="pageBreakPreview" topLeftCell="A103" zoomScaleNormal="115" zoomScaleSheetLayoutView="100" workbookViewId="0">
      <selection activeCell="A63" sqref="A63:H109"/>
    </sheetView>
  </sheetViews>
  <sheetFormatPr defaultColWidth="11.109375" defaultRowHeight="12" customHeight="1" x14ac:dyDescent="0.2"/>
  <cols>
    <col min="1" max="1" width="7.77734375" style="1" customWidth="1"/>
    <col min="2" max="3" width="3.77734375" style="1" customWidth="1"/>
    <col min="4" max="4" width="31.21875" style="1" customWidth="1"/>
    <col min="5" max="5" width="6.77734375" style="1" customWidth="1"/>
    <col min="6" max="6" width="11.109375" style="7" customWidth="1"/>
    <col min="7" max="7" width="12.88671875" style="5" customWidth="1"/>
    <col min="8" max="8" width="17" style="5" customWidth="1"/>
    <col min="9" max="16384" width="11.109375" style="2"/>
  </cols>
  <sheetData>
    <row r="1" spans="1:8" ht="12" customHeight="1" x14ac:dyDescent="0.2">
      <c r="A1" s="22" t="s">
        <v>628</v>
      </c>
      <c r="B1" s="22"/>
      <c r="C1" s="164"/>
      <c r="D1" s="21"/>
      <c r="E1" s="21"/>
      <c r="F1" s="124"/>
      <c r="G1" s="143"/>
      <c r="H1" s="26" t="s">
        <v>26</v>
      </c>
    </row>
    <row r="2" spans="1:8" ht="12" customHeight="1" x14ac:dyDescent="0.2">
      <c r="A2" s="21"/>
      <c r="B2" s="21"/>
      <c r="C2" s="164"/>
      <c r="D2" s="21"/>
      <c r="E2" s="21"/>
      <c r="F2" s="124"/>
      <c r="G2" s="143"/>
      <c r="H2" s="25"/>
    </row>
    <row r="3" spans="1:8" ht="12" customHeight="1" x14ac:dyDescent="0.2">
      <c r="A3" s="92"/>
      <c r="B3" s="93"/>
      <c r="C3" s="165"/>
      <c r="D3" s="95"/>
      <c r="E3" s="92"/>
      <c r="F3" s="125"/>
      <c r="G3" s="125"/>
      <c r="H3" s="343"/>
    </row>
    <row r="4" spans="1:8" ht="12" customHeight="1" x14ac:dyDescent="0.2">
      <c r="A4" s="38" t="s">
        <v>30</v>
      </c>
      <c r="B4" s="39" t="s">
        <v>31</v>
      </c>
      <c r="C4" s="166"/>
      <c r="D4" s="98"/>
      <c r="E4" s="38" t="s">
        <v>32</v>
      </c>
      <c r="F4" s="99" t="s">
        <v>33</v>
      </c>
      <c r="G4" s="344" t="s">
        <v>606</v>
      </c>
      <c r="H4" s="344" t="s">
        <v>605</v>
      </c>
    </row>
    <row r="5" spans="1:8" ht="12" customHeight="1" x14ac:dyDescent="0.2">
      <c r="A5" s="38" t="s">
        <v>36</v>
      </c>
      <c r="B5" s="44"/>
      <c r="C5" s="167"/>
      <c r="D5" s="67"/>
      <c r="E5" s="65"/>
      <c r="F5" s="99"/>
      <c r="G5" s="344" t="s">
        <v>34</v>
      </c>
      <c r="H5" s="344" t="s">
        <v>35</v>
      </c>
    </row>
    <row r="6" spans="1:8" ht="12" customHeight="1" x14ac:dyDescent="0.2">
      <c r="A6" s="100"/>
      <c r="B6" s="101"/>
      <c r="C6" s="168"/>
      <c r="D6" s="103"/>
      <c r="E6" s="100"/>
      <c r="F6" s="126"/>
      <c r="G6" s="104"/>
      <c r="H6" s="345"/>
    </row>
    <row r="7" spans="1:8" ht="12" customHeight="1" x14ac:dyDescent="0.2">
      <c r="A7" s="55"/>
      <c r="B7" s="56"/>
      <c r="C7" s="165"/>
      <c r="D7" s="58"/>
      <c r="E7" s="55"/>
      <c r="F7" s="127"/>
      <c r="G7" s="147"/>
      <c r="H7" s="346"/>
    </row>
    <row r="8" spans="1:8" ht="12" customHeight="1" x14ac:dyDescent="0.2">
      <c r="A8" s="47"/>
      <c r="B8" s="62" t="s">
        <v>27</v>
      </c>
      <c r="C8" s="167"/>
      <c r="D8" s="63"/>
      <c r="E8" s="61"/>
      <c r="F8" s="112"/>
      <c r="G8" s="106"/>
      <c r="H8" s="307"/>
    </row>
    <row r="9" spans="1:8" ht="12" customHeight="1" x14ac:dyDescent="0.2">
      <c r="A9" s="47"/>
      <c r="B9" s="64"/>
      <c r="C9" s="167"/>
      <c r="D9" s="63"/>
      <c r="E9" s="61"/>
      <c r="F9" s="112"/>
      <c r="G9" s="106"/>
      <c r="H9" s="307"/>
    </row>
    <row r="10" spans="1:8" ht="12" customHeight="1" x14ac:dyDescent="0.2">
      <c r="A10" s="47"/>
      <c r="B10" s="64"/>
      <c r="C10" s="167"/>
      <c r="D10" s="140"/>
      <c r="E10" s="61"/>
      <c r="F10" s="112"/>
      <c r="G10" s="106"/>
      <c r="H10" s="307"/>
    </row>
    <row r="11" spans="1:8" ht="12" customHeight="1" x14ac:dyDescent="0.2">
      <c r="A11" s="38">
        <v>33.01</v>
      </c>
      <c r="B11" s="66" t="s">
        <v>243</v>
      </c>
      <c r="C11" s="167"/>
      <c r="D11" s="63"/>
      <c r="E11" s="61"/>
      <c r="F11" s="112"/>
      <c r="G11" s="106"/>
      <c r="H11" s="307"/>
    </row>
    <row r="12" spans="1:8" ht="12" customHeight="1" x14ac:dyDescent="0.2">
      <c r="A12" s="47" t="s">
        <v>128</v>
      </c>
      <c r="B12" s="66" t="s">
        <v>238</v>
      </c>
      <c r="C12" s="167"/>
      <c r="D12" s="63"/>
      <c r="E12" s="47"/>
      <c r="F12" s="112"/>
      <c r="G12" s="106"/>
      <c r="H12" s="307"/>
    </row>
    <row r="13" spans="1:8" ht="12" customHeight="1" x14ac:dyDescent="0.2">
      <c r="A13" s="47"/>
      <c r="B13" s="66"/>
      <c r="C13" s="167"/>
      <c r="D13" s="63"/>
      <c r="E13" s="47"/>
      <c r="F13" s="48"/>
      <c r="G13" s="106"/>
      <c r="H13" s="307"/>
    </row>
    <row r="14" spans="1:8" ht="12" customHeight="1" x14ac:dyDescent="0.2">
      <c r="A14" s="47"/>
      <c r="B14" s="64" t="s">
        <v>41</v>
      </c>
      <c r="C14" s="70" t="s">
        <v>341</v>
      </c>
      <c r="D14" s="63"/>
      <c r="E14" s="47"/>
      <c r="F14" s="111"/>
      <c r="G14" s="123"/>
      <c r="H14" s="307"/>
    </row>
    <row r="15" spans="1:8" ht="12" customHeight="1" x14ac:dyDescent="0.2">
      <c r="A15" s="47"/>
      <c r="B15" s="64"/>
      <c r="C15" s="70"/>
      <c r="D15" s="397"/>
      <c r="E15" s="392"/>
      <c r="F15" s="396"/>
      <c r="G15" s="389"/>
      <c r="H15" s="390"/>
    </row>
    <row r="16" spans="1:8" ht="12" customHeight="1" x14ac:dyDescent="0.2">
      <c r="A16" s="47"/>
      <c r="B16" s="64"/>
      <c r="C16" s="169" t="s">
        <v>125</v>
      </c>
      <c r="D16" s="158" t="s">
        <v>614</v>
      </c>
      <c r="E16" s="68" t="s">
        <v>52</v>
      </c>
      <c r="F16" s="208">
        <v>870</v>
      </c>
      <c r="G16" s="228"/>
      <c r="H16" s="351"/>
    </row>
    <row r="17" spans="1:8" ht="12" customHeight="1" x14ac:dyDescent="0.2">
      <c r="A17" s="47"/>
      <c r="B17" s="64"/>
      <c r="C17" s="169"/>
      <c r="D17" s="158" t="s">
        <v>133</v>
      </c>
      <c r="E17" s="68"/>
      <c r="F17" s="208"/>
      <c r="G17" s="228"/>
      <c r="H17" s="351"/>
    </row>
    <row r="18" spans="1:8" ht="12" customHeight="1" x14ac:dyDescent="0.2">
      <c r="A18" s="47"/>
      <c r="B18" s="64"/>
      <c r="C18" s="410"/>
      <c r="D18" s="404"/>
      <c r="E18" s="47"/>
      <c r="F18" s="111"/>
      <c r="G18" s="123"/>
      <c r="H18" s="307"/>
    </row>
    <row r="19" spans="1:8" ht="12" customHeight="1" x14ac:dyDescent="0.2">
      <c r="A19" s="47"/>
      <c r="B19" s="64"/>
      <c r="C19" s="167"/>
      <c r="D19" s="63"/>
      <c r="E19" s="47"/>
      <c r="F19" s="48"/>
      <c r="G19" s="106"/>
      <c r="H19" s="307"/>
    </row>
    <row r="20" spans="1:8" ht="12" customHeight="1" x14ac:dyDescent="0.2">
      <c r="A20" s="38" t="s">
        <v>134</v>
      </c>
      <c r="B20" s="66" t="s">
        <v>135</v>
      </c>
      <c r="C20" s="167"/>
      <c r="D20" s="67"/>
      <c r="E20" s="47"/>
      <c r="F20" s="48"/>
      <c r="G20" s="106"/>
      <c r="H20" s="307"/>
    </row>
    <row r="21" spans="1:8" ht="12" customHeight="1" x14ac:dyDescent="0.2">
      <c r="A21" s="47"/>
      <c r="B21" s="66" t="s">
        <v>136</v>
      </c>
      <c r="C21" s="167"/>
      <c r="D21" s="67"/>
      <c r="E21" s="47"/>
      <c r="F21" s="48"/>
      <c r="G21" s="106"/>
      <c r="H21" s="307"/>
    </row>
    <row r="22" spans="1:8" ht="12" customHeight="1" x14ac:dyDescent="0.2">
      <c r="A22" s="47"/>
      <c r="B22" s="64"/>
      <c r="C22" s="167"/>
      <c r="D22" s="63"/>
      <c r="E22" s="47"/>
      <c r="F22" s="48"/>
      <c r="G22" s="106"/>
      <c r="H22" s="307"/>
    </row>
    <row r="23" spans="1:8" ht="12" customHeight="1" x14ac:dyDescent="0.2">
      <c r="A23" s="47"/>
      <c r="B23" s="64" t="s">
        <v>41</v>
      </c>
      <c r="C23" s="21" t="s">
        <v>71</v>
      </c>
      <c r="D23" s="63"/>
      <c r="E23" s="47" t="s">
        <v>52</v>
      </c>
      <c r="F23" s="48">
        <f>F16*0.8</f>
        <v>696</v>
      </c>
      <c r="G23" s="106"/>
      <c r="H23" s="307"/>
    </row>
    <row r="24" spans="1:8" ht="12" customHeight="1" x14ac:dyDescent="0.2">
      <c r="A24" s="47"/>
      <c r="B24" s="64"/>
      <c r="C24" s="167"/>
      <c r="D24" s="63"/>
      <c r="E24" s="61"/>
      <c r="F24" s="48"/>
      <c r="G24" s="106"/>
      <c r="H24" s="307"/>
    </row>
    <row r="25" spans="1:8" ht="12" customHeight="1" x14ac:dyDescent="0.2">
      <c r="A25" s="38"/>
      <c r="B25" s="64" t="s">
        <v>44</v>
      </c>
      <c r="C25" s="21" t="s">
        <v>72</v>
      </c>
      <c r="D25" s="63"/>
      <c r="E25" s="75" t="s">
        <v>52</v>
      </c>
      <c r="F25" s="111">
        <f>F16*0.1</f>
        <v>87</v>
      </c>
      <c r="G25" s="123"/>
      <c r="H25" s="307"/>
    </row>
    <row r="26" spans="1:8" ht="12" customHeight="1" x14ac:dyDescent="0.2">
      <c r="A26" s="47"/>
      <c r="B26" s="64"/>
      <c r="C26" s="21"/>
      <c r="D26" s="63"/>
      <c r="E26" s="61"/>
      <c r="F26" s="111"/>
      <c r="G26" s="123"/>
      <c r="H26" s="307"/>
    </row>
    <row r="27" spans="1:8" ht="12" customHeight="1" x14ac:dyDescent="0.2">
      <c r="A27" s="47"/>
      <c r="B27" s="77" t="s">
        <v>46</v>
      </c>
      <c r="C27" s="70" t="s">
        <v>342</v>
      </c>
      <c r="D27" s="63"/>
      <c r="E27" s="75" t="s">
        <v>52</v>
      </c>
      <c r="F27" s="111">
        <f>F16*0.05</f>
        <v>43.5</v>
      </c>
      <c r="G27" s="123"/>
      <c r="H27" s="307"/>
    </row>
    <row r="28" spans="1:8" ht="12" customHeight="1" x14ac:dyDescent="0.2">
      <c r="A28" s="47"/>
      <c r="B28" s="64"/>
      <c r="C28" s="21"/>
      <c r="D28" s="63"/>
      <c r="E28" s="61"/>
      <c r="F28" s="111"/>
      <c r="G28" s="123"/>
      <c r="H28" s="307"/>
    </row>
    <row r="29" spans="1:8" ht="12" customHeight="1" x14ac:dyDescent="0.2">
      <c r="A29" s="47"/>
      <c r="B29" s="77" t="s">
        <v>81</v>
      </c>
      <c r="C29" s="70" t="s">
        <v>343</v>
      </c>
      <c r="D29" s="63"/>
      <c r="E29" s="75" t="s">
        <v>52</v>
      </c>
      <c r="F29" s="111">
        <f>F16*0.05</f>
        <v>43.5</v>
      </c>
      <c r="G29" s="123"/>
      <c r="H29" s="307"/>
    </row>
    <row r="30" spans="1:8" ht="12" customHeight="1" x14ac:dyDescent="0.2">
      <c r="A30" s="47"/>
      <c r="B30" s="64"/>
      <c r="C30" s="21"/>
      <c r="D30" s="63"/>
      <c r="E30" s="61"/>
      <c r="F30" s="111"/>
      <c r="G30" s="123"/>
      <c r="H30" s="307"/>
    </row>
    <row r="31" spans="1:8" ht="12" customHeight="1" x14ac:dyDescent="0.2">
      <c r="A31" s="47"/>
      <c r="B31" s="64"/>
      <c r="C31" s="167"/>
      <c r="D31" s="63"/>
      <c r="E31" s="61"/>
      <c r="F31" s="111"/>
      <c r="G31" s="123"/>
      <c r="H31" s="307"/>
    </row>
    <row r="32" spans="1:8" ht="12" customHeight="1" x14ac:dyDescent="0.2">
      <c r="A32" s="211" t="s">
        <v>229</v>
      </c>
      <c r="B32" s="66" t="s">
        <v>219</v>
      </c>
      <c r="C32" s="167"/>
      <c r="D32" s="67"/>
      <c r="E32" s="61"/>
      <c r="F32" s="111"/>
      <c r="G32" s="123"/>
      <c r="H32" s="307"/>
    </row>
    <row r="33" spans="1:9" ht="12" customHeight="1" x14ac:dyDescent="0.2">
      <c r="A33" s="47"/>
      <c r="B33" s="66" t="s">
        <v>138</v>
      </c>
      <c r="C33" s="167"/>
      <c r="D33" s="67"/>
      <c r="E33" s="61"/>
      <c r="F33" s="111"/>
      <c r="G33" s="123"/>
      <c r="H33" s="307"/>
    </row>
    <row r="34" spans="1:9" ht="12" customHeight="1" x14ac:dyDescent="0.2">
      <c r="A34" s="47"/>
      <c r="B34" s="64"/>
      <c r="C34" s="167"/>
      <c r="D34" s="63"/>
      <c r="E34" s="61"/>
      <c r="F34" s="111"/>
      <c r="G34" s="123"/>
      <c r="H34" s="307"/>
    </row>
    <row r="35" spans="1:9" ht="12" customHeight="1" x14ac:dyDescent="0.2">
      <c r="A35" s="47"/>
      <c r="B35" s="64" t="s">
        <v>41</v>
      </c>
      <c r="C35" s="21" t="s">
        <v>139</v>
      </c>
      <c r="D35" s="63"/>
      <c r="E35" s="207" t="s">
        <v>52</v>
      </c>
      <c r="F35" s="7">
        <f>I35*0.7</f>
        <v>1225</v>
      </c>
      <c r="G35" s="228"/>
      <c r="H35" s="307"/>
      <c r="I35" s="2">
        <v>1750</v>
      </c>
    </row>
    <row r="36" spans="1:9" ht="12" customHeight="1" x14ac:dyDescent="0.2">
      <c r="A36" s="47"/>
      <c r="B36" s="64"/>
      <c r="C36" s="21"/>
      <c r="D36" s="63"/>
      <c r="E36" s="75"/>
      <c r="F36" s="111"/>
      <c r="G36" s="123"/>
      <c r="H36" s="307"/>
    </row>
    <row r="37" spans="1:9" ht="12" customHeight="1" x14ac:dyDescent="0.2">
      <c r="A37" s="47"/>
      <c r="B37" s="64" t="s">
        <v>44</v>
      </c>
      <c r="C37" s="21" t="s">
        <v>71</v>
      </c>
      <c r="D37" s="63"/>
      <c r="E37" s="75" t="s">
        <v>52</v>
      </c>
      <c r="F37" s="7">
        <f>I35*0.1</f>
        <v>175</v>
      </c>
      <c r="G37" s="123"/>
      <c r="H37" s="307"/>
    </row>
    <row r="38" spans="1:9" ht="12" customHeight="1" x14ac:dyDescent="0.2">
      <c r="A38" s="47"/>
      <c r="B38" s="64"/>
      <c r="C38" s="21"/>
      <c r="D38" s="63"/>
      <c r="E38" s="75"/>
      <c r="F38" s="111"/>
      <c r="G38" s="123"/>
      <c r="H38" s="307"/>
    </row>
    <row r="39" spans="1:9" ht="12" customHeight="1" x14ac:dyDescent="0.2">
      <c r="A39" s="47"/>
      <c r="B39" s="64" t="s">
        <v>46</v>
      </c>
      <c r="C39" s="21" t="s">
        <v>72</v>
      </c>
      <c r="D39" s="63"/>
      <c r="E39" s="75" t="s">
        <v>52</v>
      </c>
      <c r="F39" s="111">
        <f>I35*0.1</f>
        <v>175</v>
      </c>
      <c r="G39" s="123"/>
      <c r="H39" s="307"/>
    </row>
    <row r="40" spans="1:9" ht="12" customHeight="1" x14ac:dyDescent="0.2">
      <c r="A40" s="47"/>
      <c r="B40" s="64"/>
      <c r="C40" s="167"/>
      <c r="D40" s="63"/>
      <c r="E40" s="75"/>
      <c r="F40" s="111"/>
      <c r="G40" s="123"/>
      <c r="H40" s="351"/>
    </row>
    <row r="41" spans="1:9" ht="12" customHeight="1" x14ac:dyDescent="0.2">
      <c r="A41" s="47"/>
      <c r="B41" s="77" t="s">
        <v>81</v>
      </c>
      <c r="C41" s="70" t="s">
        <v>342</v>
      </c>
      <c r="D41" s="63"/>
      <c r="E41" s="75" t="s">
        <v>52</v>
      </c>
      <c r="F41" s="111">
        <f>I35*0.05</f>
        <v>87.5</v>
      </c>
      <c r="G41" s="123"/>
      <c r="H41" s="307"/>
    </row>
    <row r="42" spans="1:9" ht="12" customHeight="1" x14ac:dyDescent="0.2">
      <c r="A42" s="47"/>
      <c r="B42" s="64"/>
      <c r="C42" s="21"/>
      <c r="D42" s="63"/>
      <c r="E42" s="61"/>
      <c r="F42" s="111"/>
      <c r="G42" s="123"/>
      <c r="H42" s="307"/>
    </row>
    <row r="43" spans="1:9" ht="12" customHeight="1" x14ac:dyDescent="0.2">
      <c r="A43" s="47"/>
      <c r="B43" s="77" t="s">
        <v>82</v>
      </c>
      <c r="C43" s="70" t="s">
        <v>343</v>
      </c>
      <c r="D43" s="63"/>
      <c r="E43" s="75" t="s">
        <v>52</v>
      </c>
      <c r="F43" s="111">
        <f>I35*0.05</f>
        <v>87.5</v>
      </c>
      <c r="G43" s="123"/>
      <c r="H43" s="307"/>
      <c r="I43" s="465">
        <f>SUM(F35:F43)</f>
        <v>1750</v>
      </c>
    </row>
    <row r="44" spans="1:9" ht="12" customHeight="1" x14ac:dyDescent="0.2">
      <c r="A44" s="38"/>
      <c r="B44" s="66"/>
      <c r="C44" s="167"/>
      <c r="D44" s="67"/>
      <c r="E44" s="47"/>
      <c r="F44" s="111"/>
      <c r="G44" s="123"/>
      <c r="H44" s="307"/>
    </row>
    <row r="45" spans="1:9" ht="12" customHeight="1" x14ac:dyDescent="0.2">
      <c r="A45" s="47"/>
      <c r="B45" s="64"/>
      <c r="C45" s="167"/>
      <c r="D45" s="63"/>
      <c r="E45" s="75"/>
      <c r="F45" s="48"/>
      <c r="G45" s="106"/>
      <c r="H45" s="307"/>
    </row>
    <row r="46" spans="1:9" ht="12" customHeight="1" x14ac:dyDescent="0.2">
      <c r="A46" s="38">
        <v>33.049999999999997</v>
      </c>
      <c r="B46" s="66" t="s">
        <v>344</v>
      </c>
      <c r="C46" s="206"/>
      <c r="D46" s="63"/>
      <c r="E46" s="207" t="s">
        <v>80</v>
      </c>
      <c r="F46" s="111">
        <v>50</v>
      </c>
      <c r="G46" s="123"/>
      <c r="H46" s="307"/>
    </row>
    <row r="47" spans="1:9" ht="12" customHeight="1" x14ac:dyDescent="0.2">
      <c r="A47" s="47"/>
      <c r="B47" s="64"/>
      <c r="C47" s="167"/>
      <c r="D47" s="63"/>
      <c r="E47" s="75"/>
      <c r="F47" s="109"/>
      <c r="G47" s="106"/>
      <c r="H47" s="307"/>
    </row>
    <row r="48" spans="1:9" ht="12" customHeight="1" x14ac:dyDescent="0.2">
      <c r="A48" s="47"/>
      <c r="B48" s="64"/>
      <c r="C48" s="167"/>
      <c r="D48" s="63"/>
      <c r="E48" s="75"/>
      <c r="F48" s="109"/>
      <c r="G48" s="106"/>
      <c r="H48" s="307"/>
    </row>
    <row r="49" spans="1:8" ht="12" customHeight="1" x14ac:dyDescent="0.2">
      <c r="A49" s="38">
        <v>33.07</v>
      </c>
      <c r="B49" s="66" t="s">
        <v>347</v>
      </c>
      <c r="C49" s="167"/>
      <c r="D49" s="63"/>
      <c r="E49" s="75"/>
      <c r="F49" s="109"/>
      <c r="G49" s="106"/>
      <c r="H49" s="307"/>
    </row>
    <row r="50" spans="1:8" ht="12" customHeight="1" x14ac:dyDescent="0.2">
      <c r="A50" s="38"/>
      <c r="B50" s="66" t="s">
        <v>348</v>
      </c>
      <c r="C50" s="167"/>
      <c r="D50" s="63"/>
      <c r="E50" s="75"/>
      <c r="F50" s="109"/>
      <c r="G50" s="106"/>
      <c r="H50" s="307"/>
    </row>
    <row r="51" spans="1:8" ht="12" customHeight="1" x14ac:dyDescent="0.2">
      <c r="A51" s="47"/>
      <c r="B51" s="64"/>
      <c r="C51" s="167"/>
      <c r="D51" s="63"/>
      <c r="E51" s="75"/>
      <c r="F51" s="109"/>
      <c r="G51" s="106"/>
      <c r="H51" s="307"/>
    </row>
    <row r="52" spans="1:8" ht="12" customHeight="1" x14ac:dyDescent="0.2">
      <c r="A52" s="47"/>
      <c r="B52" s="77" t="s">
        <v>41</v>
      </c>
      <c r="C52" s="169" t="s">
        <v>345</v>
      </c>
      <c r="D52" s="63"/>
      <c r="E52" s="75"/>
      <c r="F52" s="109"/>
      <c r="G52" s="106"/>
      <c r="H52" s="307"/>
    </row>
    <row r="53" spans="1:8" ht="12" customHeight="1" x14ac:dyDescent="0.2">
      <c r="A53" s="47"/>
      <c r="B53" s="77"/>
      <c r="C53" s="169"/>
      <c r="D53" s="63"/>
      <c r="E53" s="75"/>
      <c r="F53" s="109"/>
      <c r="G53" s="106"/>
      <c r="H53" s="307"/>
    </row>
    <row r="54" spans="1:8" ht="12" customHeight="1" x14ac:dyDescent="0.2">
      <c r="A54" s="47"/>
      <c r="B54" s="77"/>
      <c r="C54" s="169" t="s">
        <v>125</v>
      </c>
      <c r="D54" s="158" t="s">
        <v>346</v>
      </c>
      <c r="E54" s="207" t="s">
        <v>52</v>
      </c>
      <c r="F54" s="208">
        <v>50</v>
      </c>
      <c r="G54" s="228"/>
      <c r="H54" s="351"/>
    </row>
    <row r="55" spans="1:8" ht="12" customHeight="1" x14ac:dyDescent="0.2">
      <c r="A55" s="47"/>
      <c r="B55" s="77"/>
      <c r="C55" s="169"/>
      <c r="D55" s="158"/>
      <c r="E55" s="75"/>
      <c r="F55" s="111"/>
      <c r="G55" s="123"/>
      <c r="H55" s="307"/>
    </row>
    <row r="56" spans="1:8" ht="12" customHeight="1" x14ac:dyDescent="0.2">
      <c r="A56" s="47"/>
      <c r="B56" s="77"/>
      <c r="C56" s="169"/>
      <c r="D56" s="158"/>
      <c r="E56" s="75"/>
      <c r="F56" s="111"/>
      <c r="G56" s="123"/>
      <c r="H56" s="307"/>
    </row>
    <row r="57" spans="1:8" ht="12" customHeight="1" x14ac:dyDescent="0.2">
      <c r="A57" s="47"/>
      <c r="B57" s="77"/>
      <c r="C57" s="169"/>
      <c r="D57" s="158"/>
      <c r="E57" s="75"/>
      <c r="F57" s="111"/>
      <c r="G57" s="123"/>
      <c r="H57" s="307"/>
    </row>
    <row r="58" spans="1:8" ht="12" customHeight="1" x14ac:dyDescent="0.2">
      <c r="A58" s="47"/>
      <c r="B58" s="64"/>
      <c r="C58" s="167"/>
      <c r="D58" s="63"/>
      <c r="E58" s="47"/>
      <c r="F58" s="78"/>
      <c r="G58" s="123"/>
      <c r="H58" s="307"/>
    </row>
    <row r="59" spans="1:8" ht="12" customHeight="1" x14ac:dyDescent="0.2">
      <c r="A59" s="47"/>
      <c r="B59" s="64"/>
      <c r="C59" s="21"/>
      <c r="D59" s="63"/>
      <c r="E59" s="47"/>
      <c r="F59" s="78"/>
      <c r="G59" s="106"/>
      <c r="H59" s="307"/>
    </row>
    <row r="60" spans="1:8" ht="12" customHeight="1" x14ac:dyDescent="0.2">
      <c r="A60" s="33"/>
      <c r="B60" s="56"/>
      <c r="C60" s="165"/>
      <c r="D60" s="57"/>
      <c r="E60" s="35"/>
      <c r="F60" s="131"/>
      <c r="G60" s="119"/>
      <c r="H60" s="338"/>
    </row>
    <row r="61" spans="1:8" ht="12" customHeight="1" x14ac:dyDescent="0.2">
      <c r="A61" s="100" t="s">
        <v>137</v>
      </c>
      <c r="B61" s="80" t="s">
        <v>6</v>
      </c>
      <c r="C61" s="168"/>
      <c r="D61" s="28"/>
      <c r="E61" s="29"/>
      <c r="F61" s="132"/>
      <c r="G61" s="121"/>
      <c r="H61" s="447"/>
    </row>
    <row r="62" spans="1:8" ht="12" customHeight="1" x14ac:dyDescent="0.2">
      <c r="A62" s="79"/>
      <c r="B62" s="80"/>
      <c r="C62" s="168"/>
      <c r="D62" s="28"/>
      <c r="E62" s="29"/>
      <c r="F62" s="132"/>
      <c r="G62" s="121"/>
      <c r="H62" s="337"/>
    </row>
    <row r="63" spans="1:8" ht="12" customHeight="1" x14ac:dyDescent="0.2">
      <c r="A63" s="22" t="s">
        <v>628</v>
      </c>
      <c r="B63" s="22"/>
      <c r="C63" s="167"/>
      <c r="D63" s="20"/>
      <c r="E63" s="21"/>
      <c r="F63" s="23"/>
      <c r="G63" s="243"/>
      <c r="H63" s="26" t="s">
        <v>26</v>
      </c>
    </row>
    <row r="64" spans="1:8" ht="12" customHeight="1" x14ac:dyDescent="0.2">
      <c r="A64" s="21"/>
      <c r="B64" s="21"/>
      <c r="C64" s="167"/>
      <c r="D64" s="21"/>
      <c r="E64" s="21"/>
      <c r="F64" s="124"/>
      <c r="G64" s="89"/>
      <c r="H64" s="91"/>
    </row>
    <row r="65" spans="1:8" ht="12" customHeight="1" x14ac:dyDescent="0.2">
      <c r="A65" s="92"/>
      <c r="B65" s="93"/>
      <c r="C65" s="165"/>
      <c r="D65" s="95"/>
      <c r="E65" s="92"/>
      <c r="F65" s="125"/>
      <c r="G65" s="96"/>
      <c r="H65" s="338"/>
    </row>
    <row r="66" spans="1:8" ht="12" customHeight="1" x14ac:dyDescent="0.2">
      <c r="A66" s="38" t="s">
        <v>30</v>
      </c>
      <c r="B66" s="39" t="s">
        <v>31</v>
      </c>
      <c r="C66" s="166"/>
      <c r="D66" s="98"/>
      <c r="E66" s="38" t="s">
        <v>32</v>
      </c>
      <c r="F66" s="99" t="s">
        <v>33</v>
      </c>
      <c r="G66" s="344" t="s">
        <v>605</v>
      </c>
      <c r="H66" s="344" t="s">
        <v>605</v>
      </c>
    </row>
    <row r="67" spans="1:8" ht="12" customHeight="1" x14ac:dyDescent="0.2">
      <c r="A67" s="38" t="s">
        <v>36</v>
      </c>
      <c r="B67" s="44"/>
      <c r="C67" s="167"/>
      <c r="D67" s="67"/>
      <c r="E67" s="65"/>
      <c r="F67" s="99"/>
      <c r="G67" s="344" t="s">
        <v>34</v>
      </c>
      <c r="H67" s="344" t="s">
        <v>35</v>
      </c>
    </row>
    <row r="68" spans="1:8" ht="12" customHeight="1" x14ac:dyDescent="0.2">
      <c r="A68" s="100"/>
      <c r="B68" s="101"/>
      <c r="C68" s="168"/>
      <c r="D68" s="103"/>
      <c r="E68" s="100"/>
      <c r="F68" s="126"/>
      <c r="G68" s="104"/>
      <c r="H68" s="345"/>
    </row>
    <row r="69" spans="1:8" ht="12" customHeight="1" x14ac:dyDescent="0.2">
      <c r="A69" s="55"/>
      <c r="B69" s="56"/>
      <c r="C69" s="165"/>
      <c r="D69" s="57"/>
      <c r="E69" s="57"/>
      <c r="F69" s="131"/>
      <c r="G69" s="119"/>
      <c r="H69" s="338"/>
    </row>
    <row r="70" spans="1:8" ht="12" customHeight="1" x14ac:dyDescent="0.2">
      <c r="A70" s="61"/>
      <c r="B70" s="64" t="s">
        <v>131</v>
      </c>
      <c r="C70" s="167"/>
      <c r="D70" s="21"/>
      <c r="E70" s="21"/>
      <c r="F70" s="23"/>
      <c r="G70" s="120"/>
      <c r="H70" s="336"/>
    </row>
    <row r="71" spans="1:8" ht="12" customHeight="1" x14ac:dyDescent="0.2">
      <c r="A71" s="79"/>
      <c r="B71" s="80"/>
      <c r="C71" s="168"/>
      <c r="D71" s="28"/>
      <c r="E71" s="28"/>
      <c r="F71" s="132"/>
      <c r="G71" s="121"/>
      <c r="H71" s="337"/>
    </row>
    <row r="72" spans="1:8" ht="12" customHeight="1" x14ac:dyDescent="0.2">
      <c r="A72" s="47"/>
      <c r="B72" s="64"/>
      <c r="C72" s="167"/>
      <c r="D72" s="63"/>
      <c r="E72" s="61"/>
      <c r="F72" s="112"/>
      <c r="G72" s="106"/>
      <c r="H72" s="307"/>
    </row>
    <row r="73" spans="1:8" ht="12" customHeight="1" x14ac:dyDescent="0.2">
      <c r="A73" s="38" t="s">
        <v>140</v>
      </c>
      <c r="B73" s="66" t="s">
        <v>141</v>
      </c>
      <c r="C73" s="167"/>
      <c r="D73" s="67"/>
      <c r="E73" s="47"/>
      <c r="F73" s="78"/>
      <c r="G73" s="123"/>
      <c r="H73" s="307"/>
    </row>
    <row r="74" spans="1:8" ht="12" customHeight="1" x14ac:dyDescent="0.2">
      <c r="A74" s="47"/>
      <c r="B74" s="66" t="s">
        <v>142</v>
      </c>
      <c r="C74" s="167"/>
      <c r="D74" s="63"/>
      <c r="E74" s="47"/>
      <c r="F74" s="111"/>
      <c r="G74" s="123"/>
      <c r="H74" s="307"/>
    </row>
    <row r="75" spans="1:8" ht="12" customHeight="1" x14ac:dyDescent="0.2">
      <c r="A75" s="47"/>
      <c r="B75" s="66"/>
      <c r="C75" s="167"/>
      <c r="D75" s="63"/>
      <c r="E75" s="47"/>
      <c r="F75" s="111"/>
      <c r="G75" s="123"/>
      <c r="H75" s="307"/>
    </row>
    <row r="76" spans="1:8" ht="12" customHeight="1" x14ac:dyDescent="0.2">
      <c r="A76" s="47"/>
      <c r="B76" s="64" t="s">
        <v>41</v>
      </c>
      <c r="C76" s="21" t="s">
        <v>143</v>
      </c>
      <c r="D76" s="63"/>
      <c r="E76" s="47"/>
      <c r="F76" s="396"/>
      <c r="G76" s="389"/>
      <c r="H76" s="390"/>
    </row>
    <row r="77" spans="1:8" ht="12" customHeight="1" x14ac:dyDescent="0.2">
      <c r="A77" s="47"/>
      <c r="B77" s="64"/>
      <c r="C77" s="169" t="s">
        <v>325</v>
      </c>
      <c r="D77" s="63"/>
      <c r="E77" s="47" t="s">
        <v>52</v>
      </c>
      <c r="F77" s="405">
        <v>884</v>
      </c>
      <c r="G77" s="406"/>
      <c r="H77" s="407"/>
    </row>
    <row r="78" spans="1:8" ht="12" customHeight="1" x14ac:dyDescent="0.2">
      <c r="A78" s="38"/>
      <c r="B78" s="66"/>
      <c r="C78" s="22"/>
      <c r="D78" s="63"/>
      <c r="E78" s="47"/>
      <c r="F78" s="111"/>
      <c r="G78" s="123"/>
      <c r="H78" s="307"/>
    </row>
    <row r="79" spans="1:8" ht="12" customHeight="1" x14ac:dyDescent="0.2">
      <c r="A79" s="38"/>
      <c r="B79" s="66"/>
      <c r="C79" s="22"/>
      <c r="D79" s="63"/>
      <c r="E79" s="47"/>
      <c r="F79" s="111"/>
      <c r="G79" s="123"/>
      <c r="H79" s="307"/>
    </row>
    <row r="80" spans="1:8" ht="12" customHeight="1" x14ac:dyDescent="0.2">
      <c r="A80" s="211"/>
      <c r="B80" s="66"/>
      <c r="C80" s="21"/>
      <c r="D80" s="63"/>
      <c r="E80" s="47"/>
      <c r="F80" s="111"/>
      <c r="G80" s="72"/>
      <c r="H80" s="307"/>
    </row>
    <row r="81" spans="1:8" ht="12" customHeight="1" x14ac:dyDescent="0.2">
      <c r="A81" s="211"/>
      <c r="B81" s="66"/>
      <c r="C81" s="21"/>
      <c r="D81" s="63"/>
      <c r="E81" s="47"/>
      <c r="F81" s="111"/>
      <c r="G81" s="72"/>
      <c r="H81" s="307"/>
    </row>
    <row r="82" spans="1:8" ht="12" customHeight="1" x14ac:dyDescent="0.2">
      <c r="A82" s="38">
        <v>33.130000000000003</v>
      </c>
      <c r="B82" s="66" t="s">
        <v>336</v>
      </c>
      <c r="C82" s="21"/>
      <c r="D82" s="63"/>
      <c r="E82" s="47"/>
      <c r="F82" s="111"/>
      <c r="G82" s="72"/>
      <c r="H82" s="307"/>
    </row>
    <row r="83" spans="1:8" ht="12" customHeight="1" x14ac:dyDescent="0.2">
      <c r="A83" s="47"/>
      <c r="B83" s="66" t="s">
        <v>337</v>
      </c>
      <c r="C83" s="21"/>
      <c r="D83" s="63"/>
      <c r="E83" s="47"/>
      <c r="F83" s="48"/>
      <c r="G83" s="123"/>
      <c r="H83" s="307"/>
    </row>
    <row r="84" spans="1:8" ht="12" customHeight="1" x14ac:dyDescent="0.2">
      <c r="A84" s="47"/>
      <c r="B84" s="64"/>
      <c r="C84" s="21"/>
      <c r="D84" s="63"/>
      <c r="E84" s="47"/>
      <c r="F84" s="48"/>
      <c r="G84" s="123"/>
      <c r="H84" s="307"/>
    </row>
    <row r="85" spans="1:8" ht="12" customHeight="1" x14ac:dyDescent="0.2">
      <c r="A85" s="47"/>
      <c r="B85" s="77" t="s">
        <v>41</v>
      </c>
      <c r="C85" s="70" t="s">
        <v>338</v>
      </c>
      <c r="D85" s="63"/>
      <c r="E85" s="68" t="s">
        <v>80</v>
      </c>
      <c r="F85" s="208">
        <v>500</v>
      </c>
      <c r="G85" s="228"/>
      <c r="H85" s="351"/>
    </row>
    <row r="86" spans="1:8" ht="12" customHeight="1" x14ac:dyDescent="0.2">
      <c r="A86" s="47"/>
      <c r="B86" s="64"/>
      <c r="C86" s="21"/>
      <c r="D86" s="63"/>
      <c r="E86" s="68"/>
      <c r="F86" s="208"/>
      <c r="G86" s="403"/>
      <c r="H86" s="351"/>
    </row>
    <row r="87" spans="1:8" ht="12" customHeight="1" x14ac:dyDescent="0.2">
      <c r="A87" s="47"/>
      <c r="B87" s="77" t="s">
        <v>339</v>
      </c>
      <c r="C87" s="21" t="s">
        <v>340</v>
      </c>
      <c r="D87" s="63"/>
      <c r="E87" s="68" t="s">
        <v>80</v>
      </c>
      <c r="F87" s="208">
        <v>500</v>
      </c>
      <c r="G87" s="403"/>
      <c r="H87" s="351"/>
    </row>
    <row r="88" spans="1:8" ht="12" customHeight="1" x14ac:dyDescent="0.2">
      <c r="A88" s="47"/>
      <c r="B88" s="64"/>
      <c r="C88" s="21"/>
      <c r="D88" s="63"/>
      <c r="E88" s="68"/>
      <c r="F88" s="208"/>
      <c r="G88" s="403"/>
      <c r="H88" s="351"/>
    </row>
    <row r="89" spans="1:8" ht="12" customHeight="1" x14ac:dyDescent="0.2">
      <c r="A89" s="322" t="s">
        <v>551</v>
      </c>
      <c r="B89" s="323" t="s">
        <v>552</v>
      </c>
      <c r="C89" s="324"/>
      <c r="D89" s="302"/>
      <c r="E89" s="325"/>
      <c r="F89" s="326"/>
      <c r="G89" s="327"/>
      <c r="H89" s="353"/>
    </row>
    <row r="90" spans="1:8" ht="12" customHeight="1" x14ac:dyDescent="0.2">
      <c r="A90" s="325" t="s">
        <v>128</v>
      </c>
      <c r="B90" s="323"/>
      <c r="C90" s="324"/>
      <c r="D90" s="302"/>
      <c r="E90" s="328"/>
      <c r="F90" s="326"/>
      <c r="G90" s="327"/>
      <c r="H90" s="353"/>
    </row>
    <row r="91" spans="1:8" ht="12" customHeight="1" x14ac:dyDescent="0.2">
      <c r="A91" s="325"/>
      <c r="B91" s="219"/>
      <c r="C91" s="324"/>
      <c r="D91" s="302"/>
      <c r="E91" s="328"/>
      <c r="F91" s="330"/>
      <c r="G91" s="329"/>
      <c r="H91" s="353"/>
    </row>
    <row r="92" spans="1:8" ht="12" customHeight="1" x14ac:dyDescent="0.2">
      <c r="A92" s="325"/>
      <c r="B92" s="219" t="s">
        <v>82</v>
      </c>
      <c r="C92" s="324" t="s">
        <v>553</v>
      </c>
      <c r="D92" s="302"/>
      <c r="E92" s="328" t="s">
        <v>52</v>
      </c>
      <c r="F92" s="330">
        <v>80</v>
      </c>
      <c r="G92" s="329"/>
      <c r="H92" s="351"/>
    </row>
    <row r="93" spans="1:8" ht="12" customHeight="1" x14ac:dyDescent="0.2">
      <c r="A93" s="61"/>
      <c r="B93" s="64"/>
      <c r="C93" s="21"/>
      <c r="D93" s="63"/>
      <c r="E93" s="68"/>
      <c r="F93" s="208"/>
      <c r="G93" s="403"/>
      <c r="H93" s="351"/>
    </row>
    <row r="94" spans="1:8" ht="12" customHeight="1" x14ac:dyDescent="0.2">
      <c r="A94" s="61"/>
      <c r="B94" s="64"/>
      <c r="C94" s="21"/>
      <c r="D94" s="63"/>
      <c r="E94" s="47"/>
      <c r="F94" s="111"/>
      <c r="G94" s="76"/>
      <c r="H94" s="307"/>
    </row>
    <row r="95" spans="1:8" s="382" customFormat="1" ht="12" customHeight="1" x14ac:dyDescent="0.2">
      <c r="A95" s="378" t="s">
        <v>573</v>
      </c>
      <c r="B95" s="492" t="s">
        <v>575</v>
      </c>
      <c r="C95" s="493"/>
      <c r="D95" s="494"/>
      <c r="E95" s="414" t="s">
        <v>63</v>
      </c>
      <c r="F95" s="415">
        <f>I35*5</f>
        <v>8750</v>
      </c>
      <c r="G95" s="416"/>
      <c r="H95" s="407"/>
    </row>
    <row r="96" spans="1:8" s="382" customFormat="1" ht="12" customHeight="1" x14ac:dyDescent="0.2">
      <c r="A96" s="423"/>
      <c r="B96" s="424" t="s">
        <v>574</v>
      </c>
      <c r="C96" s="425"/>
      <c r="D96" s="426"/>
      <c r="E96" s="383"/>
      <c r="F96" s="379"/>
      <c r="G96" s="380"/>
      <c r="H96" s="381"/>
    </row>
    <row r="97" spans="1:8" ht="12" customHeight="1" x14ac:dyDescent="0.2">
      <c r="A97" s="61"/>
      <c r="B97" s="66"/>
      <c r="C97" s="167"/>
      <c r="D97" s="63"/>
      <c r="E97" s="61"/>
      <c r="F97" s="111"/>
      <c r="G97" s="76"/>
      <c r="H97" s="307"/>
    </row>
    <row r="98" spans="1:8" ht="12" customHeight="1" x14ac:dyDescent="0.2">
      <c r="A98" s="61"/>
      <c r="B98" s="66"/>
      <c r="C98" s="167"/>
      <c r="D98" s="63"/>
      <c r="E98" s="61"/>
      <c r="F98" s="111"/>
      <c r="G98" s="76"/>
      <c r="H98" s="307"/>
    </row>
    <row r="99" spans="1:8" ht="12" customHeight="1" x14ac:dyDescent="0.2">
      <c r="A99" s="61"/>
      <c r="B99" s="66"/>
      <c r="C99" s="167"/>
      <c r="D99" s="63"/>
      <c r="E99" s="61"/>
      <c r="F99" s="111"/>
      <c r="G99" s="76"/>
      <c r="H99" s="307"/>
    </row>
    <row r="100" spans="1:8" ht="12" customHeight="1" x14ac:dyDescent="0.2">
      <c r="A100" s="61"/>
      <c r="B100" s="66"/>
      <c r="C100" s="167"/>
      <c r="D100" s="63"/>
      <c r="E100" s="61"/>
      <c r="F100" s="111"/>
      <c r="G100" s="76"/>
      <c r="H100" s="307"/>
    </row>
    <row r="101" spans="1:8" ht="12" customHeight="1" x14ac:dyDescent="0.2">
      <c r="A101" s="61"/>
      <c r="B101" s="66"/>
      <c r="C101" s="167"/>
      <c r="D101" s="63"/>
      <c r="E101" s="61"/>
      <c r="F101" s="111"/>
      <c r="G101" s="76"/>
      <c r="H101" s="307"/>
    </row>
    <row r="102" spans="1:8" ht="12" customHeight="1" x14ac:dyDescent="0.2">
      <c r="A102" s="61"/>
      <c r="B102" s="66"/>
      <c r="C102" s="167"/>
      <c r="D102" s="63"/>
      <c r="E102" s="61"/>
      <c r="F102" s="111"/>
      <c r="G102" s="76"/>
      <c r="H102" s="307"/>
    </row>
    <row r="103" spans="1:8" ht="12" customHeight="1" x14ac:dyDescent="0.2">
      <c r="A103" s="61"/>
      <c r="B103" s="66"/>
      <c r="C103" s="167"/>
      <c r="D103" s="63"/>
      <c r="E103" s="61"/>
      <c r="F103" s="111"/>
      <c r="G103" s="76"/>
      <c r="H103" s="307"/>
    </row>
    <row r="104" spans="1:8" ht="12" customHeight="1" x14ac:dyDescent="0.2">
      <c r="A104" s="61"/>
      <c r="B104" s="66"/>
      <c r="C104" s="167"/>
      <c r="D104" s="63"/>
      <c r="E104" s="61"/>
      <c r="F104" s="111"/>
      <c r="G104" s="76"/>
      <c r="H104" s="307"/>
    </row>
    <row r="105" spans="1:8" ht="12" customHeight="1" x14ac:dyDescent="0.2">
      <c r="A105" s="65"/>
      <c r="B105" s="66"/>
      <c r="C105" s="167"/>
      <c r="D105" s="67"/>
      <c r="E105" s="47"/>
      <c r="F105" s="112"/>
      <c r="G105" s="148"/>
      <c r="H105" s="307"/>
    </row>
    <row r="106" spans="1:8" ht="12" customHeight="1" x14ac:dyDescent="0.2">
      <c r="A106" s="61"/>
      <c r="B106" s="64"/>
      <c r="C106" s="167"/>
      <c r="D106" s="63"/>
      <c r="E106" s="47"/>
      <c r="F106" s="112"/>
      <c r="G106" s="148"/>
      <c r="H106" s="307"/>
    </row>
    <row r="107" spans="1:8" ht="12" customHeight="1" x14ac:dyDescent="0.2">
      <c r="A107" s="55"/>
      <c r="B107" s="56"/>
      <c r="C107" s="165"/>
      <c r="D107" s="57"/>
      <c r="E107" s="35"/>
      <c r="F107" s="131"/>
      <c r="G107" s="150"/>
      <c r="H107" s="338"/>
    </row>
    <row r="108" spans="1:8" ht="12" customHeight="1" x14ac:dyDescent="0.2">
      <c r="A108" s="38" t="s">
        <v>137</v>
      </c>
      <c r="B108" s="66" t="s">
        <v>75</v>
      </c>
      <c r="C108" s="167"/>
      <c r="D108" s="21"/>
      <c r="E108" s="23"/>
      <c r="F108" s="124"/>
      <c r="G108" s="162"/>
      <c r="H108" s="340"/>
    </row>
    <row r="109" spans="1:8" ht="12" customHeight="1" x14ac:dyDescent="0.2">
      <c r="A109" s="79"/>
      <c r="B109" s="80"/>
      <c r="C109" s="168"/>
      <c r="D109" s="28"/>
      <c r="E109" s="29"/>
      <c r="F109" s="132"/>
      <c r="G109" s="163"/>
      <c r="H109" s="341"/>
    </row>
    <row r="110" spans="1:8" ht="12" customHeight="1" x14ac:dyDescent="0.2">
      <c r="A110" s="21"/>
      <c r="B110" s="21"/>
      <c r="C110" s="167"/>
      <c r="D110" s="21"/>
      <c r="E110" s="23"/>
      <c r="F110" s="124"/>
      <c r="G110" s="143"/>
      <c r="H110" s="25"/>
    </row>
    <row r="111" spans="1:8" ht="12" customHeight="1" x14ac:dyDescent="0.2">
      <c r="A111" s="21"/>
      <c r="B111" s="21"/>
      <c r="C111" s="21"/>
      <c r="D111" s="21"/>
      <c r="E111" s="21"/>
      <c r="F111" s="84"/>
      <c r="G111" s="25"/>
      <c r="H111" s="25"/>
    </row>
    <row r="112" spans="1:8" ht="12" customHeight="1" x14ac:dyDescent="0.2">
      <c r="A112" s="21"/>
      <c r="B112" s="21"/>
      <c r="C112" s="21"/>
      <c r="D112" s="21"/>
      <c r="E112" s="21"/>
      <c r="F112" s="84"/>
      <c r="G112" s="25"/>
      <c r="H112" s="25"/>
    </row>
    <row r="113" spans="1:8" ht="12" customHeight="1" x14ac:dyDescent="0.2">
      <c r="A113" s="21"/>
      <c r="B113" s="21"/>
      <c r="C113" s="21"/>
      <c r="D113" s="21"/>
      <c r="E113" s="21"/>
      <c r="F113" s="84"/>
      <c r="G113" s="25"/>
      <c r="H113" s="25"/>
    </row>
    <row r="114" spans="1:8" ht="12" customHeight="1" x14ac:dyDescent="0.2">
      <c r="A114" s="21"/>
      <c r="B114" s="21"/>
      <c r="C114" s="21"/>
      <c r="D114" s="21"/>
      <c r="E114" s="21"/>
      <c r="F114" s="84"/>
      <c r="G114" s="25"/>
      <c r="H114" s="25"/>
    </row>
    <row r="115" spans="1:8" ht="12" customHeight="1" x14ac:dyDescent="0.2">
      <c r="A115" s="21"/>
      <c r="B115" s="21"/>
      <c r="C115" s="21"/>
      <c r="D115" s="21"/>
      <c r="E115" s="21"/>
      <c r="F115" s="84"/>
      <c r="G115" s="25"/>
      <c r="H115" s="25"/>
    </row>
    <row r="116" spans="1:8" ht="12" customHeight="1" x14ac:dyDescent="0.2">
      <c r="A116" s="21"/>
      <c r="B116" s="21"/>
      <c r="C116" s="21"/>
      <c r="D116" s="21"/>
      <c r="E116" s="21"/>
      <c r="F116" s="84"/>
      <c r="G116" s="25"/>
      <c r="H116" s="25"/>
    </row>
    <row r="117" spans="1:8" ht="12" customHeight="1" x14ac:dyDescent="0.2">
      <c r="A117" s="21"/>
      <c r="B117" s="21"/>
      <c r="C117" s="21"/>
      <c r="D117" s="21"/>
      <c r="E117" s="21"/>
      <c r="F117" s="84"/>
      <c r="G117" s="25"/>
      <c r="H117" s="25"/>
    </row>
    <row r="118" spans="1:8" ht="12" customHeight="1" x14ac:dyDescent="0.2">
      <c r="A118" s="21"/>
      <c r="B118" s="21"/>
      <c r="C118" s="21"/>
      <c r="D118" s="21"/>
      <c r="E118" s="21"/>
      <c r="F118" s="84"/>
      <c r="G118" s="25"/>
      <c r="H118" s="25"/>
    </row>
    <row r="119" spans="1:8" ht="12" customHeight="1" x14ac:dyDescent="0.2">
      <c r="A119" s="21"/>
      <c r="B119" s="21"/>
      <c r="C119" s="21"/>
      <c r="D119" s="21"/>
      <c r="E119" s="21"/>
      <c r="F119" s="84"/>
      <c r="G119" s="25"/>
      <c r="H119" s="25"/>
    </row>
    <row r="120" spans="1:8" ht="12" customHeight="1" x14ac:dyDescent="0.2">
      <c r="A120" s="21"/>
      <c r="B120" s="21"/>
      <c r="C120" s="21"/>
      <c r="D120" s="21"/>
      <c r="E120" s="21"/>
      <c r="F120" s="84"/>
      <c r="G120" s="25"/>
      <c r="H120" s="25"/>
    </row>
    <row r="121" spans="1:8" ht="12" customHeight="1" x14ac:dyDescent="0.2">
      <c r="A121" s="21"/>
      <c r="B121" s="21"/>
      <c r="C121" s="21"/>
      <c r="D121" s="21"/>
      <c r="E121" s="21"/>
      <c r="F121" s="84"/>
      <c r="G121" s="25"/>
      <c r="H121" s="25"/>
    </row>
    <row r="122" spans="1:8" ht="12" customHeight="1" x14ac:dyDescent="0.2">
      <c r="A122" s="21"/>
      <c r="B122" s="21"/>
      <c r="C122" s="21"/>
      <c r="D122" s="21"/>
      <c r="E122" s="21"/>
      <c r="F122" s="84"/>
      <c r="G122" s="25"/>
      <c r="H122" s="25"/>
    </row>
    <row r="123" spans="1:8" ht="12" customHeight="1" x14ac:dyDescent="0.2">
      <c r="A123" s="21"/>
      <c r="B123" s="21"/>
      <c r="C123" s="21"/>
      <c r="D123" s="21"/>
      <c r="E123" s="21"/>
      <c r="F123" s="84"/>
      <c r="G123" s="25"/>
      <c r="H123" s="25"/>
    </row>
    <row r="124" spans="1:8" ht="12" customHeight="1" x14ac:dyDescent="0.2">
      <c r="A124" s="21"/>
      <c r="B124" s="21"/>
      <c r="C124" s="21"/>
      <c r="D124" s="21"/>
      <c r="E124" s="21"/>
      <c r="F124" s="84"/>
      <c r="G124" s="25"/>
      <c r="H124" s="25"/>
    </row>
    <row r="125" spans="1:8" ht="12" customHeight="1" x14ac:dyDescent="0.2">
      <c r="A125" s="21"/>
      <c r="B125" s="21"/>
      <c r="C125" s="21"/>
      <c r="D125" s="21"/>
      <c r="E125" s="21"/>
      <c r="F125" s="84"/>
      <c r="G125" s="25"/>
      <c r="H125" s="25"/>
    </row>
    <row r="126" spans="1:8" ht="12" customHeight="1" x14ac:dyDescent="0.2">
      <c r="A126" s="21"/>
      <c r="B126" s="21"/>
      <c r="C126" s="21"/>
      <c r="D126" s="21"/>
      <c r="E126" s="21"/>
      <c r="F126" s="84"/>
      <c r="G126" s="25"/>
      <c r="H126" s="25"/>
    </row>
    <row r="127" spans="1:8" ht="12" customHeight="1" x14ac:dyDescent="0.2">
      <c r="A127" s="21"/>
      <c r="B127" s="21"/>
      <c r="C127" s="21"/>
      <c r="D127" s="21"/>
      <c r="E127" s="21"/>
      <c r="F127" s="84"/>
      <c r="G127" s="25"/>
      <c r="H127" s="25"/>
    </row>
    <row r="128" spans="1:8" ht="12" customHeight="1" x14ac:dyDescent="0.2">
      <c r="A128" s="21"/>
      <c r="B128" s="21"/>
      <c r="C128" s="21"/>
      <c r="D128" s="21"/>
      <c r="E128" s="21"/>
      <c r="F128" s="84"/>
      <c r="G128" s="25"/>
      <c r="H128" s="25"/>
    </row>
    <row r="129" spans="1:8" ht="12" customHeight="1" x14ac:dyDescent="0.2">
      <c r="A129" s="21"/>
      <c r="B129" s="21"/>
      <c r="C129" s="21"/>
      <c r="D129" s="21"/>
      <c r="E129" s="21"/>
      <c r="F129" s="84"/>
      <c r="G129" s="25"/>
      <c r="H129" s="25"/>
    </row>
    <row r="130" spans="1:8" ht="12" customHeight="1" x14ac:dyDescent="0.2">
      <c r="A130" s="21"/>
      <c r="B130" s="21"/>
      <c r="C130" s="21"/>
      <c r="D130" s="21"/>
      <c r="E130" s="21"/>
      <c r="F130" s="84"/>
      <c r="G130" s="25"/>
      <c r="H130" s="25"/>
    </row>
    <row r="131" spans="1:8" ht="12" customHeight="1" x14ac:dyDescent="0.2">
      <c r="A131" s="21"/>
      <c r="B131" s="21"/>
      <c r="C131" s="21"/>
      <c r="D131" s="21"/>
      <c r="E131" s="21"/>
      <c r="F131" s="84"/>
      <c r="G131" s="25"/>
      <c r="H131" s="25"/>
    </row>
    <row r="132" spans="1:8" ht="12" customHeight="1" x14ac:dyDescent="0.2">
      <c r="A132" s="21"/>
      <c r="B132" s="21"/>
      <c r="C132" s="21"/>
      <c r="D132" s="21"/>
      <c r="E132" s="21"/>
      <c r="F132" s="84"/>
      <c r="G132" s="25"/>
      <c r="H132" s="25"/>
    </row>
  </sheetData>
  <mergeCells count="1">
    <mergeCell ref="B95:D95"/>
  </mergeCells>
  <phoneticPr fontId="0" type="noConversion"/>
  <pageMargins left="0.59055118110236227" right="0.39370078740157483" top="0.98425196850393704" bottom="0.78740157480314965" header="0.39370078740157483" footer="0.39370078740157483"/>
  <pageSetup paperSize="9" scale="75" firstPageNumber="80" orientation="portrait" r:id="rId1"/>
  <headerFooter scaleWithDoc="0" alignWithMargins="0">
    <oddFooter>&amp;L&amp;10Contract
Part C2: Pricing Data&amp;R&amp;10C2.2
Bills of Quantities</oddFooter>
  </headerFooter>
  <rowBreaks count="3" manualBreakCount="3">
    <brk id="62" max="13" man="1"/>
    <brk id="109" max="16383" man="1"/>
    <brk id="260" max="65535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49"/>
  <sheetViews>
    <sheetView view="pageBreakPreview" topLeftCell="A34" zoomScaleNormal="100" zoomScaleSheetLayoutView="100" zoomScalePageLayoutView="75" workbookViewId="0">
      <selection sqref="A1:H49"/>
    </sheetView>
  </sheetViews>
  <sheetFormatPr defaultColWidth="11.109375" defaultRowHeight="12" customHeight="1" x14ac:dyDescent="0.2"/>
  <cols>
    <col min="1" max="1" width="7.77734375" style="1" customWidth="1"/>
    <col min="2" max="3" width="3.77734375" style="1" customWidth="1"/>
    <col min="4" max="4" width="32.109375" style="1" customWidth="1"/>
    <col min="5" max="5" width="6.77734375" style="1" customWidth="1"/>
    <col min="6" max="6" width="7.77734375" style="11" customWidth="1"/>
    <col min="7" max="7" width="11" style="5" customWidth="1"/>
    <col min="8" max="8" width="17.33203125" style="5" customWidth="1"/>
    <col min="9" max="16384" width="11.109375" style="2"/>
  </cols>
  <sheetData>
    <row r="1" spans="1:8" ht="12" customHeight="1" x14ac:dyDescent="0.2">
      <c r="A1" s="22" t="s">
        <v>628</v>
      </c>
      <c r="B1" s="22"/>
      <c r="C1" s="22"/>
      <c r="D1" s="21"/>
      <c r="E1" s="21"/>
      <c r="F1" s="142"/>
      <c r="G1" s="143"/>
      <c r="H1" s="26" t="s">
        <v>100</v>
      </c>
    </row>
    <row r="2" spans="1:8" ht="12" customHeight="1" x14ac:dyDescent="0.2">
      <c r="A2" s="21"/>
      <c r="B2" s="21"/>
      <c r="C2" s="21"/>
      <c r="D2" s="21"/>
      <c r="E2" s="21"/>
      <c r="F2" s="142"/>
      <c r="G2" s="143"/>
      <c r="H2" s="25"/>
    </row>
    <row r="3" spans="1:8" ht="12" customHeight="1" x14ac:dyDescent="0.2">
      <c r="A3" s="92"/>
      <c r="B3" s="93"/>
      <c r="C3" s="94"/>
      <c r="D3" s="95"/>
      <c r="E3" s="92"/>
      <c r="F3" s="144"/>
      <c r="G3" s="125"/>
      <c r="H3" s="37"/>
    </row>
    <row r="4" spans="1:8" ht="12" customHeight="1" x14ac:dyDescent="0.2">
      <c r="A4" s="38" t="s">
        <v>30</v>
      </c>
      <c r="B4" s="39" t="s">
        <v>31</v>
      </c>
      <c r="C4" s="40"/>
      <c r="D4" s="98"/>
      <c r="E4" s="38" t="s">
        <v>32</v>
      </c>
      <c r="F4" s="145" t="s">
        <v>316</v>
      </c>
      <c r="G4" s="438" t="s">
        <v>605</v>
      </c>
      <c r="H4" s="438" t="s">
        <v>605</v>
      </c>
    </row>
    <row r="5" spans="1:8" ht="12" customHeight="1" x14ac:dyDescent="0.2">
      <c r="A5" s="38" t="s">
        <v>36</v>
      </c>
      <c r="B5" s="44"/>
      <c r="C5" s="45"/>
      <c r="D5" s="67"/>
      <c r="E5" s="65"/>
      <c r="F5" s="145"/>
      <c r="G5" s="438" t="s">
        <v>34</v>
      </c>
      <c r="H5" s="438" t="s">
        <v>35</v>
      </c>
    </row>
    <row r="6" spans="1:8" ht="12" customHeight="1" x14ac:dyDescent="0.2">
      <c r="A6" s="100"/>
      <c r="B6" s="101"/>
      <c r="C6" s="102"/>
      <c r="D6" s="103"/>
      <c r="E6" s="100"/>
      <c r="F6" s="154"/>
      <c r="G6" s="104"/>
      <c r="H6" s="54"/>
    </row>
    <row r="7" spans="1:8" ht="12" customHeight="1" x14ac:dyDescent="0.2">
      <c r="A7" s="55"/>
      <c r="B7" s="56"/>
      <c r="C7" s="57"/>
      <c r="D7" s="58"/>
      <c r="E7" s="55"/>
      <c r="F7" s="146"/>
      <c r="G7" s="147"/>
      <c r="H7" s="60"/>
    </row>
    <row r="8" spans="1:8" ht="12" customHeight="1" x14ac:dyDescent="0.2">
      <c r="A8" s="47"/>
      <c r="B8" s="62" t="s">
        <v>70</v>
      </c>
      <c r="C8" s="21"/>
      <c r="D8" s="128"/>
      <c r="E8" s="61"/>
      <c r="F8" s="109"/>
      <c r="G8" s="106"/>
      <c r="H8" s="108"/>
    </row>
    <row r="9" spans="1:8" ht="12" customHeight="1" x14ac:dyDescent="0.2">
      <c r="A9" s="47"/>
      <c r="B9" s="66" t="s">
        <v>623</v>
      </c>
      <c r="C9" s="21"/>
      <c r="D9" s="128"/>
      <c r="E9" s="61"/>
      <c r="F9" s="109"/>
      <c r="G9" s="106"/>
      <c r="H9" s="108"/>
    </row>
    <row r="10" spans="1:8" ht="12" customHeight="1" x14ac:dyDescent="0.2">
      <c r="A10" s="47" t="s">
        <v>128</v>
      </c>
      <c r="B10" s="64"/>
      <c r="C10" s="21"/>
      <c r="D10" s="63"/>
      <c r="E10" s="47"/>
      <c r="F10" s="48"/>
      <c r="G10" s="106"/>
      <c r="H10" s="108"/>
    </row>
    <row r="11" spans="1:8" ht="12" customHeight="1" x14ac:dyDescent="0.2">
      <c r="A11" s="211" t="s">
        <v>230</v>
      </c>
      <c r="B11" s="66" t="s">
        <v>220</v>
      </c>
      <c r="C11" s="21"/>
      <c r="D11" s="63"/>
      <c r="E11" s="47"/>
      <c r="F11" s="48"/>
      <c r="G11" s="106"/>
      <c r="H11" s="108"/>
    </row>
    <row r="12" spans="1:8" ht="12" customHeight="1" x14ac:dyDescent="0.2">
      <c r="A12" s="47"/>
      <c r="B12" s="66" t="s">
        <v>237</v>
      </c>
      <c r="C12" s="21"/>
      <c r="D12" s="63"/>
      <c r="E12" s="47"/>
      <c r="F12" s="48"/>
      <c r="G12" s="106"/>
      <c r="H12" s="108"/>
    </row>
    <row r="13" spans="1:8" ht="12" customHeight="1" x14ac:dyDescent="0.2">
      <c r="A13" s="47"/>
      <c r="B13" s="66" t="s">
        <v>236</v>
      </c>
      <c r="C13" s="21"/>
      <c r="D13" s="63"/>
      <c r="E13" s="47"/>
      <c r="F13" s="48"/>
      <c r="G13" s="106"/>
      <c r="H13" s="108"/>
    </row>
    <row r="14" spans="1:8" ht="12" customHeight="1" x14ac:dyDescent="0.2">
      <c r="A14" s="47"/>
      <c r="B14" s="64"/>
      <c r="C14" s="21"/>
      <c r="D14" s="63"/>
      <c r="E14" s="47"/>
      <c r="F14" s="48"/>
      <c r="G14" s="106"/>
      <c r="H14" s="108"/>
    </row>
    <row r="15" spans="1:8" ht="12" customHeight="1" x14ac:dyDescent="0.2">
      <c r="A15" s="47"/>
      <c r="B15" s="77" t="s">
        <v>41</v>
      </c>
      <c r="C15" s="70" t="s">
        <v>581</v>
      </c>
      <c r="D15" s="63"/>
      <c r="E15" s="47"/>
      <c r="F15" s="111"/>
      <c r="G15" s="228"/>
      <c r="H15" s="228"/>
    </row>
    <row r="16" spans="1:8" ht="12" customHeight="1" x14ac:dyDescent="0.2">
      <c r="A16" s="47"/>
      <c r="B16" s="77"/>
      <c r="C16" s="70" t="s">
        <v>349</v>
      </c>
      <c r="D16" s="63"/>
      <c r="E16" s="47"/>
      <c r="F16" s="111"/>
      <c r="G16" s="228"/>
      <c r="H16" s="228"/>
    </row>
    <row r="17" spans="1:8" ht="12" customHeight="1" x14ac:dyDescent="0.2">
      <c r="A17" s="47"/>
      <c r="B17" s="64"/>
      <c r="C17" s="21"/>
      <c r="D17" s="63"/>
      <c r="E17" s="47"/>
      <c r="F17" s="111"/>
      <c r="G17" s="228"/>
      <c r="H17" s="228"/>
    </row>
    <row r="18" spans="1:8" ht="12" customHeight="1" x14ac:dyDescent="0.2">
      <c r="A18" s="47"/>
      <c r="B18" s="64"/>
      <c r="C18" s="70" t="s">
        <v>126</v>
      </c>
      <c r="D18" s="158" t="s">
        <v>523</v>
      </c>
      <c r="E18" s="68" t="s">
        <v>52</v>
      </c>
      <c r="F18" s="111">
        <v>884</v>
      </c>
      <c r="G18" s="228"/>
      <c r="H18" s="228"/>
    </row>
    <row r="19" spans="1:8" ht="12" customHeight="1" x14ac:dyDescent="0.2">
      <c r="A19" s="47"/>
      <c r="B19" s="64"/>
      <c r="C19" s="21"/>
      <c r="D19" s="158" t="s">
        <v>615</v>
      </c>
      <c r="E19" s="47"/>
      <c r="F19" s="208"/>
      <c r="G19" s="123"/>
      <c r="H19" s="123"/>
    </row>
    <row r="20" spans="1:8" ht="12" customHeight="1" x14ac:dyDescent="0.2">
      <c r="A20" s="47"/>
      <c r="B20" s="64"/>
      <c r="C20" s="21"/>
      <c r="D20" s="158" t="s">
        <v>616</v>
      </c>
      <c r="E20" s="47"/>
      <c r="F20" s="111"/>
      <c r="G20" s="123"/>
      <c r="H20" s="123"/>
    </row>
    <row r="21" spans="1:8" ht="12" customHeight="1" x14ac:dyDescent="0.2">
      <c r="A21" s="47"/>
      <c r="B21" s="64"/>
      <c r="C21" s="21"/>
      <c r="D21" s="63"/>
      <c r="E21" s="47"/>
      <c r="F21" s="48"/>
      <c r="G21" s="106"/>
      <c r="H21" s="108"/>
    </row>
    <row r="22" spans="1:8" ht="12" customHeight="1" x14ac:dyDescent="0.2">
      <c r="A22" s="47"/>
      <c r="B22" s="77" t="s">
        <v>81</v>
      </c>
      <c r="C22" s="70" t="s">
        <v>520</v>
      </c>
      <c r="D22" s="63"/>
      <c r="E22" s="47"/>
      <c r="F22" s="111"/>
      <c r="G22" s="228"/>
      <c r="H22" s="228"/>
    </row>
    <row r="23" spans="1:8" ht="12" customHeight="1" x14ac:dyDescent="0.2">
      <c r="A23" s="47"/>
      <c r="B23" s="77"/>
      <c r="C23" s="70" t="s">
        <v>349</v>
      </c>
      <c r="D23" s="63"/>
      <c r="E23" s="47"/>
      <c r="F23" s="111"/>
      <c r="G23" s="228"/>
      <c r="H23" s="228"/>
    </row>
    <row r="24" spans="1:8" ht="12" customHeight="1" x14ac:dyDescent="0.2">
      <c r="A24" s="47"/>
      <c r="B24" s="64"/>
      <c r="C24" s="21"/>
      <c r="D24" s="63"/>
      <c r="E24" s="47"/>
      <c r="F24" s="111"/>
      <c r="G24" s="228"/>
      <c r="H24" s="228"/>
    </row>
    <row r="25" spans="1:8" ht="12" customHeight="1" x14ac:dyDescent="0.2">
      <c r="A25" s="47"/>
      <c r="B25" s="64"/>
      <c r="C25" s="70" t="s">
        <v>126</v>
      </c>
      <c r="D25" s="158" t="s">
        <v>374</v>
      </c>
      <c r="E25" s="68" t="s">
        <v>52</v>
      </c>
      <c r="F25" s="208">
        <v>884</v>
      </c>
      <c r="G25" s="228"/>
      <c r="H25" s="228"/>
    </row>
    <row r="26" spans="1:8" ht="12" customHeight="1" x14ac:dyDescent="0.2">
      <c r="A26" s="47"/>
      <c r="B26" s="64"/>
      <c r="C26" s="21"/>
      <c r="D26" s="63" t="s">
        <v>249</v>
      </c>
      <c r="E26" s="47"/>
      <c r="F26" s="208"/>
      <c r="G26" s="123"/>
      <c r="H26" s="123"/>
    </row>
    <row r="27" spans="1:8" ht="12" customHeight="1" x14ac:dyDescent="0.2">
      <c r="A27" s="47"/>
      <c r="B27" s="64"/>
      <c r="C27" s="21"/>
      <c r="D27" s="158" t="s">
        <v>617</v>
      </c>
      <c r="E27" s="47"/>
      <c r="G27" s="123"/>
      <c r="H27" s="123"/>
    </row>
    <row r="28" spans="1:8" ht="12" customHeight="1" x14ac:dyDescent="0.2">
      <c r="A28" s="47"/>
      <c r="B28" s="64"/>
      <c r="C28" s="21"/>
      <c r="D28" s="158" t="s">
        <v>618</v>
      </c>
      <c r="E28" s="47"/>
      <c r="G28" s="123"/>
      <c r="H28" s="123"/>
    </row>
    <row r="29" spans="1:8" ht="12" customHeight="1" x14ac:dyDescent="0.2">
      <c r="A29" s="220"/>
      <c r="B29" s="64"/>
      <c r="C29" s="21"/>
      <c r="D29" s="63"/>
      <c r="E29" s="47"/>
      <c r="F29" s="111"/>
      <c r="G29" s="123"/>
      <c r="H29" s="123"/>
    </row>
    <row r="30" spans="1:8" ht="12" customHeight="1" x14ac:dyDescent="0.2">
      <c r="A30" s="47"/>
      <c r="B30" s="77" t="s">
        <v>84</v>
      </c>
      <c r="C30" s="70" t="s">
        <v>350</v>
      </c>
      <c r="D30" s="63"/>
      <c r="E30" s="47"/>
      <c r="F30" s="111"/>
      <c r="G30" s="123"/>
      <c r="H30" s="123"/>
    </row>
    <row r="31" spans="1:8" ht="12" customHeight="1" x14ac:dyDescent="0.2">
      <c r="A31" s="47"/>
      <c r="B31" s="77"/>
      <c r="C31" s="70" t="s">
        <v>349</v>
      </c>
      <c r="D31" s="63"/>
      <c r="E31" s="47"/>
      <c r="F31" s="111"/>
      <c r="G31" s="123"/>
      <c r="H31" s="123"/>
    </row>
    <row r="32" spans="1:8" ht="12" customHeight="1" x14ac:dyDescent="0.2">
      <c r="A32" s="47"/>
      <c r="B32" s="64"/>
      <c r="C32" s="70"/>
      <c r="D32" s="63"/>
      <c r="E32" s="47"/>
      <c r="F32" s="111"/>
      <c r="G32" s="123"/>
      <c r="H32" s="123"/>
    </row>
    <row r="33" spans="1:8" ht="12" customHeight="1" x14ac:dyDescent="0.2">
      <c r="A33" s="47"/>
      <c r="B33" s="64"/>
      <c r="C33" s="159" t="s">
        <v>126</v>
      </c>
      <c r="D33" s="158" t="s">
        <v>473</v>
      </c>
      <c r="E33" s="68" t="s">
        <v>52</v>
      </c>
      <c r="F33" s="208">
        <v>10</v>
      </c>
      <c r="G33" s="228"/>
      <c r="H33" s="228"/>
    </row>
    <row r="34" spans="1:8" ht="12" customHeight="1" x14ac:dyDescent="0.2">
      <c r="A34" s="47"/>
      <c r="B34" s="64"/>
      <c r="C34" s="21"/>
      <c r="D34" s="158" t="s">
        <v>282</v>
      </c>
      <c r="E34" s="47"/>
      <c r="F34" s="208"/>
      <c r="G34" s="123"/>
      <c r="H34" s="123"/>
    </row>
    <row r="35" spans="1:8" ht="12" customHeight="1" x14ac:dyDescent="0.2">
      <c r="A35" s="47"/>
      <c r="B35" s="64"/>
      <c r="C35" s="21"/>
      <c r="D35" s="70" t="s">
        <v>624</v>
      </c>
      <c r="E35" s="47"/>
      <c r="F35" s="208"/>
      <c r="G35" s="123"/>
      <c r="H35" s="123"/>
    </row>
    <row r="36" spans="1:8" ht="12" customHeight="1" x14ac:dyDescent="0.2">
      <c r="A36" s="47"/>
      <c r="B36" s="21"/>
      <c r="C36" s="21"/>
      <c r="D36" s="21"/>
      <c r="E36" s="47"/>
      <c r="F36" s="48"/>
      <c r="G36" s="123"/>
      <c r="H36" s="72"/>
    </row>
    <row r="37" spans="1:8" ht="12" customHeight="1" x14ac:dyDescent="0.2">
      <c r="A37" s="211" t="s">
        <v>221</v>
      </c>
      <c r="B37" s="66" t="s">
        <v>222</v>
      </c>
      <c r="C37" s="21"/>
      <c r="D37" s="63"/>
      <c r="E37" s="47"/>
      <c r="F37" s="48"/>
      <c r="G37" s="123"/>
      <c r="H37" s="108"/>
    </row>
    <row r="38" spans="1:8" ht="12" customHeight="1" x14ac:dyDescent="0.2">
      <c r="A38" s="47"/>
      <c r="B38" s="66" t="s">
        <v>223</v>
      </c>
      <c r="C38" s="160"/>
      <c r="D38" s="63"/>
      <c r="E38" s="47"/>
      <c r="F38" s="48"/>
      <c r="G38" s="123"/>
      <c r="H38" s="108"/>
    </row>
    <row r="39" spans="1:8" ht="12" customHeight="1" x14ac:dyDescent="0.2">
      <c r="A39" s="47"/>
      <c r="B39" s="64"/>
      <c r="C39" s="21"/>
      <c r="D39" s="63"/>
      <c r="E39" s="47"/>
      <c r="F39" s="48"/>
      <c r="G39" s="123"/>
      <c r="H39" s="108"/>
    </row>
    <row r="40" spans="1:8" ht="12" customHeight="1" x14ac:dyDescent="0.2">
      <c r="A40" s="47"/>
      <c r="B40" s="64" t="s">
        <v>41</v>
      </c>
      <c r="C40" s="21" t="s">
        <v>71</v>
      </c>
      <c r="D40" s="63"/>
      <c r="E40" s="47" t="s">
        <v>52</v>
      </c>
      <c r="F40" s="48">
        <v>50</v>
      </c>
      <c r="G40" s="228"/>
      <c r="H40" s="228"/>
    </row>
    <row r="41" spans="1:8" ht="12" customHeight="1" x14ac:dyDescent="0.2">
      <c r="A41" s="47"/>
      <c r="B41" s="64"/>
      <c r="C41" s="21"/>
      <c r="D41" s="63"/>
      <c r="E41" s="47"/>
      <c r="F41" s="111"/>
      <c r="G41" s="123"/>
      <c r="H41" s="108"/>
    </row>
    <row r="42" spans="1:8" ht="12" customHeight="1" x14ac:dyDescent="0.2">
      <c r="A42" s="47"/>
      <c r="B42" s="64" t="s">
        <v>44</v>
      </c>
      <c r="C42" s="21" t="s">
        <v>72</v>
      </c>
      <c r="D42" s="63"/>
      <c r="E42" s="47" t="s">
        <v>52</v>
      </c>
      <c r="F42" s="48">
        <v>50</v>
      </c>
      <c r="G42" s="228"/>
      <c r="H42" s="228"/>
    </row>
    <row r="43" spans="1:8" ht="12" customHeight="1" x14ac:dyDescent="0.2">
      <c r="A43" s="47"/>
      <c r="B43" s="64"/>
      <c r="C43" s="21"/>
      <c r="D43" s="63"/>
      <c r="E43" s="47"/>
      <c r="F43" s="48"/>
      <c r="G43" s="228"/>
      <c r="H43" s="228"/>
    </row>
    <row r="44" spans="1:8" s="382" customFormat="1" ht="12" customHeight="1" x14ac:dyDescent="0.2">
      <c r="A44" s="442" t="s">
        <v>576</v>
      </c>
      <c r="B44" s="492" t="s">
        <v>577</v>
      </c>
      <c r="C44" s="495"/>
      <c r="D44" s="496"/>
      <c r="E44" s="417" t="s">
        <v>63</v>
      </c>
      <c r="F44" s="418">
        <v>100</v>
      </c>
      <c r="G44" s="419"/>
      <c r="H44" s="228"/>
    </row>
    <row r="45" spans="1:8" s="382" customFormat="1" ht="12" customHeight="1" x14ac:dyDescent="0.2">
      <c r="A45" s="383"/>
      <c r="B45" s="492" t="s">
        <v>578</v>
      </c>
      <c r="C45" s="497"/>
      <c r="D45" s="498"/>
      <c r="E45" s="383"/>
      <c r="F45" s="379"/>
      <c r="G45" s="384"/>
      <c r="H45" s="385"/>
    </row>
    <row r="46" spans="1:8" ht="12" customHeight="1" x14ac:dyDescent="0.2">
      <c r="A46" s="61"/>
      <c r="B46" s="64"/>
      <c r="C46" s="21"/>
      <c r="D46" s="63"/>
      <c r="E46" s="47"/>
      <c r="F46" s="111"/>
      <c r="G46" s="123"/>
      <c r="H46" s="108"/>
    </row>
    <row r="47" spans="1:8" ht="12" customHeight="1" x14ac:dyDescent="0.2">
      <c r="A47" s="55"/>
      <c r="B47" s="56"/>
      <c r="C47" s="57"/>
      <c r="D47" s="57"/>
      <c r="E47" s="35"/>
      <c r="F47" s="209"/>
      <c r="G47" s="119"/>
      <c r="H47" s="97"/>
    </row>
    <row r="48" spans="1:8" ht="12" customHeight="1" x14ac:dyDescent="0.2">
      <c r="A48" s="38">
        <v>3400</v>
      </c>
      <c r="B48" s="66" t="s">
        <v>75</v>
      </c>
      <c r="C48" s="64"/>
      <c r="D48" s="22"/>
      <c r="E48" s="23"/>
      <c r="F48" s="24"/>
      <c r="G48" s="241"/>
      <c r="H48" s="86"/>
    </row>
    <row r="49" spans="1:8" ht="12" customHeight="1" x14ac:dyDescent="0.2">
      <c r="A49" s="79"/>
      <c r="B49" s="80"/>
      <c r="C49" s="28"/>
      <c r="D49" s="28"/>
      <c r="E49" s="29"/>
      <c r="F49" s="210"/>
      <c r="G49" s="242"/>
      <c r="H49" s="104"/>
    </row>
  </sheetData>
  <mergeCells count="2">
    <mergeCell ref="B44:D44"/>
    <mergeCell ref="B45:D45"/>
  </mergeCells>
  <phoneticPr fontId="0" type="noConversion"/>
  <pageMargins left="0.59055118110236227" right="0.39370078740157483" top="0.98425196850393704" bottom="0.78740157480314965" header="0.39370078740157483" footer="0.39370078740157483"/>
  <pageSetup paperSize="9" scale="75" firstPageNumber="82" orientation="portrait" r:id="rId1"/>
  <headerFooter scaleWithDoc="0" alignWithMargins="0">
    <oddFooter>&amp;L&amp;10Contract
Part C2: Pricing Data&amp;R&amp;10C2.2
Bills of Quantities</oddFooter>
  </headerFooter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H442"/>
  <sheetViews>
    <sheetView view="pageBreakPreview" topLeftCell="A46" zoomScaleNormal="100" zoomScaleSheetLayoutView="100" zoomScalePageLayoutView="75" workbookViewId="0">
      <selection sqref="A1:H56"/>
    </sheetView>
  </sheetViews>
  <sheetFormatPr defaultRowHeight="15" x14ac:dyDescent="0.2"/>
  <cols>
    <col min="1" max="1" width="7.77734375" customWidth="1"/>
    <col min="2" max="3" width="3.77734375" customWidth="1"/>
    <col min="4" max="4" width="28.77734375" customWidth="1"/>
    <col min="5" max="6" width="6.77734375" customWidth="1"/>
    <col min="7" max="7" width="11.109375" customWidth="1"/>
    <col min="8" max="8" width="16.5546875" customWidth="1"/>
  </cols>
  <sheetData>
    <row r="1" spans="1:8" ht="12" customHeight="1" x14ac:dyDescent="0.2">
      <c r="A1" s="22" t="s">
        <v>628</v>
      </c>
      <c r="B1" s="22"/>
      <c r="C1" s="22"/>
      <c r="D1" s="21"/>
      <c r="E1" s="21"/>
      <c r="F1" s="142"/>
      <c r="G1" s="143"/>
      <c r="H1" s="26" t="s">
        <v>283</v>
      </c>
    </row>
    <row r="2" spans="1:8" ht="12" customHeight="1" x14ac:dyDescent="0.2">
      <c r="A2" s="21"/>
      <c r="B2" s="21"/>
      <c r="C2" s="21"/>
      <c r="D2" s="21"/>
      <c r="E2" s="21"/>
      <c r="F2" s="142"/>
      <c r="G2" s="143"/>
      <c r="H2" s="25"/>
    </row>
    <row r="3" spans="1:8" ht="12" customHeight="1" x14ac:dyDescent="0.2">
      <c r="A3" s="92"/>
      <c r="B3" s="93"/>
      <c r="C3" s="94"/>
      <c r="D3" s="95"/>
      <c r="E3" s="92"/>
      <c r="F3" s="144"/>
      <c r="G3" s="125"/>
      <c r="H3" s="37"/>
    </row>
    <row r="4" spans="1:8" ht="12" customHeight="1" x14ac:dyDescent="0.2">
      <c r="A4" s="38" t="s">
        <v>30</v>
      </c>
      <c r="B4" s="39" t="s">
        <v>31</v>
      </c>
      <c r="C4" s="40"/>
      <c r="D4" s="98"/>
      <c r="E4" s="38" t="s">
        <v>32</v>
      </c>
      <c r="F4" s="145" t="s">
        <v>316</v>
      </c>
      <c r="G4" s="377" t="s">
        <v>605</v>
      </c>
      <c r="H4" s="377" t="s">
        <v>605</v>
      </c>
    </row>
    <row r="5" spans="1:8" ht="12" customHeight="1" x14ac:dyDescent="0.2">
      <c r="A5" s="38" t="s">
        <v>36</v>
      </c>
      <c r="B5" s="44"/>
      <c r="C5" s="45"/>
      <c r="D5" s="67"/>
      <c r="E5" s="65"/>
      <c r="F5" s="145"/>
      <c r="G5" s="344" t="s">
        <v>34</v>
      </c>
      <c r="H5" s="344" t="s">
        <v>35</v>
      </c>
    </row>
    <row r="6" spans="1:8" ht="12" customHeight="1" x14ac:dyDescent="0.2">
      <c r="A6" s="79"/>
      <c r="B6" s="80"/>
      <c r="C6" s="28"/>
      <c r="D6" s="81"/>
      <c r="E6" s="79"/>
      <c r="F6" s="354"/>
      <c r="G6" s="104"/>
      <c r="H6" s="345"/>
    </row>
    <row r="7" spans="1:8" ht="12" customHeight="1" x14ac:dyDescent="0.2">
      <c r="A7" s="47"/>
      <c r="B7" s="62" t="s">
        <v>284</v>
      </c>
      <c r="C7" s="21"/>
      <c r="D7" s="128"/>
      <c r="E7" s="61"/>
      <c r="F7" s="109"/>
      <c r="G7" s="148"/>
      <c r="H7" s="60"/>
    </row>
    <row r="8" spans="1:8" ht="12" customHeight="1" x14ac:dyDescent="0.2">
      <c r="A8" s="47"/>
      <c r="B8" s="64"/>
      <c r="C8" s="21"/>
      <c r="D8" s="128"/>
      <c r="E8" s="61"/>
      <c r="F8" s="109"/>
      <c r="G8" s="106"/>
      <c r="H8" s="108"/>
    </row>
    <row r="9" spans="1:8" ht="12" customHeight="1" x14ac:dyDescent="0.2">
      <c r="A9" s="47"/>
      <c r="B9" s="64"/>
      <c r="C9" s="21"/>
      <c r="D9" s="128"/>
      <c r="E9" s="61"/>
      <c r="F9" s="109"/>
      <c r="G9" s="106"/>
      <c r="H9" s="108"/>
    </row>
    <row r="10" spans="1:8" ht="12" customHeight="1" x14ac:dyDescent="0.2">
      <c r="A10" s="211">
        <v>35.01</v>
      </c>
      <c r="B10" s="66" t="s">
        <v>285</v>
      </c>
      <c r="C10" s="21"/>
      <c r="D10" s="63"/>
      <c r="E10" s="47"/>
      <c r="F10" s="109"/>
      <c r="G10" s="106"/>
      <c r="H10" s="108"/>
    </row>
    <row r="11" spans="1:8" ht="12" customHeight="1" x14ac:dyDescent="0.2">
      <c r="A11" s="38"/>
      <c r="B11" s="66" t="s">
        <v>286</v>
      </c>
      <c r="C11" s="21"/>
      <c r="D11" s="63"/>
      <c r="E11" s="47"/>
      <c r="F11" s="109"/>
      <c r="G11" s="106"/>
      <c r="H11" s="108"/>
    </row>
    <row r="12" spans="1:8" ht="12" customHeight="1" x14ac:dyDescent="0.2">
      <c r="A12" s="38"/>
      <c r="B12" s="66"/>
      <c r="C12" s="21"/>
      <c r="D12" s="63"/>
      <c r="E12" s="47"/>
      <c r="F12" s="48"/>
      <c r="G12" s="106"/>
      <c r="H12" s="108"/>
    </row>
    <row r="13" spans="1:8" ht="12" customHeight="1" x14ac:dyDescent="0.2">
      <c r="A13" s="38"/>
      <c r="B13" s="77" t="s">
        <v>44</v>
      </c>
      <c r="C13" s="70" t="s">
        <v>619</v>
      </c>
      <c r="D13" s="63"/>
      <c r="E13" s="47"/>
      <c r="F13" s="48"/>
      <c r="G13" s="106"/>
      <c r="H13" s="108"/>
    </row>
    <row r="14" spans="1:8" ht="12" customHeight="1" x14ac:dyDescent="0.2">
      <c r="A14" s="38"/>
      <c r="B14" s="77"/>
      <c r="C14" s="70"/>
      <c r="D14" s="63"/>
      <c r="E14" s="47"/>
      <c r="F14" s="48"/>
      <c r="G14" s="106"/>
      <c r="H14" s="108"/>
    </row>
    <row r="15" spans="1:8" ht="12" customHeight="1" x14ac:dyDescent="0.2">
      <c r="A15" s="38"/>
      <c r="B15" s="64"/>
      <c r="C15" s="21" t="s">
        <v>125</v>
      </c>
      <c r="D15" s="158" t="s">
        <v>620</v>
      </c>
      <c r="E15" s="68" t="s">
        <v>52</v>
      </c>
      <c r="F15" s="208">
        <v>884</v>
      </c>
      <c r="G15" s="224"/>
      <c r="H15" s="138"/>
    </row>
    <row r="16" spans="1:8" ht="12" customHeight="1" x14ac:dyDescent="0.2">
      <c r="A16" s="38"/>
      <c r="B16" s="64"/>
      <c r="C16" s="21"/>
      <c r="D16" s="158"/>
      <c r="E16" s="47"/>
      <c r="F16" s="111"/>
      <c r="G16" s="106"/>
      <c r="H16" s="108"/>
    </row>
    <row r="17" spans="1:8" ht="12" customHeight="1" x14ac:dyDescent="0.2">
      <c r="A17" s="38"/>
      <c r="B17" s="64"/>
      <c r="C17" s="21"/>
      <c r="D17" s="63"/>
      <c r="E17" s="47"/>
      <c r="F17" s="111"/>
      <c r="G17" s="106"/>
      <c r="H17" s="108"/>
    </row>
    <row r="18" spans="1:8" ht="12" customHeight="1" x14ac:dyDescent="0.2">
      <c r="A18" s="38">
        <v>35.020000000000003</v>
      </c>
      <c r="B18" s="22" t="s">
        <v>287</v>
      </c>
      <c r="C18" s="63"/>
      <c r="D18" s="63"/>
      <c r="E18" s="68"/>
      <c r="F18" s="111"/>
      <c r="G18" s="123"/>
      <c r="H18" s="108"/>
    </row>
    <row r="19" spans="1:8" ht="12" customHeight="1" x14ac:dyDescent="0.2">
      <c r="A19" s="38"/>
      <c r="B19" s="22"/>
      <c r="C19" s="21"/>
      <c r="D19" s="63"/>
      <c r="E19" s="68"/>
      <c r="F19" s="111"/>
      <c r="G19" s="123"/>
      <c r="H19" s="108"/>
    </row>
    <row r="20" spans="1:8" ht="12" customHeight="1" x14ac:dyDescent="0.2">
      <c r="A20" s="38"/>
      <c r="B20" s="70" t="s">
        <v>57</v>
      </c>
      <c r="C20" s="70" t="s">
        <v>358</v>
      </c>
      <c r="D20" s="63"/>
      <c r="E20" s="68"/>
      <c r="F20" s="111"/>
      <c r="G20" s="123"/>
      <c r="H20" s="108"/>
    </row>
    <row r="21" spans="1:8" ht="12" customHeight="1" x14ac:dyDescent="0.2">
      <c r="A21" s="38"/>
      <c r="B21" s="22"/>
      <c r="C21" s="21"/>
      <c r="D21" s="63"/>
      <c r="E21" s="68"/>
      <c r="F21" s="111"/>
      <c r="G21" s="123"/>
      <c r="H21" s="108"/>
    </row>
    <row r="22" spans="1:8" ht="12" customHeight="1" x14ac:dyDescent="0.2">
      <c r="A22" s="38"/>
      <c r="B22" s="64"/>
      <c r="C22" s="70" t="s">
        <v>125</v>
      </c>
      <c r="D22" s="158" t="s">
        <v>359</v>
      </c>
      <c r="E22" s="68" t="s">
        <v>480</v>
      </c>
      <c r="F22" s="208">
        <v>75</v>
      </c>
      <c r="G22" s="228"/>
      <c r="H22" s="138"/>
    </row>
    <row r="23" spans="1:8" ht="12" customHeight="1" x14ac:dyDescent="0.2">
      <c r="A23" s="38"/>
      <c r="B23" s="21"/>
      <c r="C23" s="70"/>
      <c r="D23" s="158"/>
      <c r="E23" s="68"/>
      <c r="F23" s="111"/>
      <c r="G23" s="123"/>
      <c r="H23" s="108"/>
    </row>
    <row r="24" spans="1:8" ht="12" customHeight="1" x14ac:dyDescent="0.2">
      <c r="A24" s="38"/>
      <c r="B24" s="22"/>
      <c r="C24" s="22"/>
      <c r="D24" s="63"/>
      <c r="E24" s="68"/>
      <c r="F24" s="111"/>
      <c r="G24" s="123"/>
      <c r="H24" s="108"/>
    </row>
    <row r="25" spans="1:8" ht="12" customHeight="1" x14ac:dyDescent="0.2">
      <c r="A25" s="38"/>
      <c r="B25" s="66"/>
      <c r="C25" s="22"/>
      <c r="D25" s="67"/>
      <c r="E25" s="68"/>
      <c r="F25" s="111"/>
      <c r="G25" s="123"/>
      <c r="H25" s="108"/>
    </row>
    <row r="26" spans="1:8" ht="12" customHeight="1" x14ac:dyDescent="0.2">
      <c r="A26" s="38"/>
      <c r="B26" s="77"/>
      <c r="C26" s="22"/>
      <c r="D26" s="63"/>
      <c r="E26" s="68"/>
      <c r="F26" s="111"/>
      <c r="G26" s="123"/>
      <c r="H26" s="108"/>
    </row>
    <row r="27" spans="1:8" ht="12" customHeight="1" x14ac:dyDescent="0.2">
      <c r="A27" s="38"/>
      <c r="B27" s="77"/>
      <c r="C27" s="21"/>
      <c r="D27" s="158"/>
      <c r="E27" s="47"/>
      <c r="F27" s="111"/>
      <c r="G27" s="106"/>
      <c r="H27" s="108"/>
    </row>
    <row r="28" spans="1:8" ht="12" customHeight="1" x14ac:dyDescent="0.2">
      <c r="A28" s="38"/>
      <c r="B28" s="77"/>
      <c r="C28" s="70"/>
      <c r="D28" s="158"/>
      <c r="E28" s="47"/>
      <c r="F28" s="111"/>
      <c r="G28" s="106"/>
      <c r="H28" s="108"/>
    </row>
    <row r="29" spans="1:8" ht="12" customHeight="1" x14ac:dyDescent="0.2">
      <c r="A29" s="38"/>
      <c r="B29" s="64"/>
      <c r="C29" s="70"/>
      <c r="D29" s="63"/>
      <c r="E29" s="47"/>
      <c r="F29" s="111"/>
      <c r="G29" s="123"/>
      <c r="H29" s="72"/>
    </row>
    <row r="30" spans="1:8" ht="12" customHeight="1" x14ac:dyDescent="0.2">
      <c r="A30" s="211"/>
      <c r="B30" s="66"/>
      <c r="C30" s="21"/>
      <c r="D30" s="63"/>
      <c r="E30" s="68"/>
      <c r="F30" s="48"/>
      <c r="G30" s="123"/>
      <c r="H30" s="108"/>
    </row>
    <row r="31" spans="1:8" ht="12" customHeight="1" x14ac:dyDescent="0.2">
      <c r="A31" s="211"/>
      <c r="B31" s="66"/>
      <c r="C31" s="21"/>
      <c r="D31" s="63"/>
      <c r="E31" s="68"/>
      <c r="F31" s="48"/>
      <c r="G31" s="123"/>
      <c r="H31" s="108"/>
    </row>
    <row r="32" spans="1:8" ht="12" customHeight="1" x14ac:dyDescent="0.2">
      <c r="A32" s="211"/>
      <c r="B32" s="66"/>
      <c r="C32" s="21"/>
      <c r="D32" s="63"/>
      <c r="E32" s="68"/>
      <c r="F32" s="109"/>
      <c r="G32" s="123"/>
      <c r="H32" s="108"/>
    </row>
    <row r="33" spans="1:8" ht="12" customHeight="1" x14ac:dyDescent="0.2">
      <c r="A33" s="211"/>
      <c r="B33" s="66"/>
      <c r="C33" s="21"/>
      <c r="D33" s="63"/>
      <c r="E33" s="68"/>
      <c r="F33" s="109"/>
      <c r="G33" s="123"/>
      <c r="H33" s="108"/>
    </row>
    <row r="34" spans="1:8" ht="12" customHeight="1" x14ac:dyDescent="0.2">
      <c r="A34" s="211"/>
      <c r="B34" s="66"/>
      <c r="C34" s="21"/>
      <c r="D34" s="63"/>
      <c r="E34" s="68"/>
      <c r="F34" s="109"/>
      <c r="G34" s="123"/>
      <c r="H34" s="108"/>
    </row>
    <row r="35" spans="1:8" ht="12" customHeight="1" x14ac:dyDescent="0.2">
      <c r="A35" s="211"/>
      <c r="B35" s="66"/>
      <c r="C35" s="21"/>
      <c r="D35" s="63"/>
      <c r="E35" s="68"/>
      <c r="F35" s="109"/>
      <c r="G35" s="123"/>
      <c r="H35" s="108"/>
    </row>
    <row r="36" spans="1:8" ht="12" customHeight="1" x14ac:dyDescent="0.2">
      <c r="A36" s="157"/>
      <c r="B36" s="66"/>
      <c r="C36" s="21"/>
      <c r="D36" s="63"/>
      <c r="E36" s="68"/>
      <c r="F36" s="109"/>
      <c r="G36" s="123"/>
      <c r="H36" s="108"/>
    </row>
    <row r="37" spans="1:8" ht="12" customHeight="1" x14ac:dyDescent="0.2">
      <c r="A37" s="157"/>
      <c r="B37" s="66"/>
      <c r="C37" s="21"/>
      <c r="D37" s="63"/>
      <c r="E37" s="68"/>
      <c r="F37" s="109"/>
      <c r="G37" s="123"/>
      <c r="H37" s="108"/>
    </row>
    <row r="38" spans="1:8" ht="12" customHeight="1" x14ac:dyDescent="0.2">
      <c r="A38" s="157"/>
      <c r="B38" s="66"/>
      <c r="C38" s="21"/>
      <c r="D38" s="63"/>
      <c r="E38" s="68"/>
      <c r="F38" s="109"/>
      <c r="G38" s="123"/>
      <c r="H38" s="108"/>
    </row>
    <row r="39" spans="1:8" ht="12" customHeight="1" x14ac:dyDescent="0.2">
      <c r="A39" s="157"/>
      <c r="B39" s="66"/>
      <c r="C39" s="21"/>
      <c r="D39" s="63"/>
      <c r="E39" s="68"/>
      <c r="F39" s="109"/>
      <c r="G39" s="123"/>
      <c r="H39" s="108"/>
    </row>
    <row r="40" spans="1:8" ht="12" customHeight="1" x14ac:dyDescent="0.2">
      <c r="A40" s="157"/>
      <c r="B40" s="66"/>
      <c r="C40" s="21"/>
      <c r="D40" s="63"/>
      <c r="E40" s="68"/>
      <c r="F40" s="109"/>
      <c r="G40" s="123"/>
      <c r="H40" s="108"/>
    </row>
    <row r="41" spans="1:8" ht="12" customHeight="1" x14ac:dyDescent="0.2">
      <c r="A41" s="157"/>
      <c r="B41" s="66"/>
      <c r="C41" s="21"/>
      <c r="D41" s="63"/>
      <c r="E41" s="68"/>
      <c r="F41" s="109"/>
      <c r="G41" s="123"/>
      <c r="H41" s="108"/>
    </row>
    <row r="42" spans="1:8" ht="12" customHeight="1" x14ac:dyDescent="0.2">
      <c r="A42" s="157"/>
      <c r="B42" s="66"/>
      <c r="C42" s="21"/>
      <c r="D42" s="63"/>
      <c r="E42" s="68"/>
      <c r="F42" s="109"/>
      <c r="G42" s="123"/>
      <c r="H42" s="108"/>
    </row>
    <row r="43" spans="1:8" ht="12" customHeight="1" x14ac:dyDescent="0.2">
      <c r="A43" s="157"/>
      <c r="B43" s="66"/>
      <c r="C43" s="21"/>
      <c r="D43" s="63"/>
      <c r="E43" s="68"/>
      <c r="F43" s="109"/>
      <c r="G43" s="123"/>
      <c r="H43" s="108"/>
    </row>
    <row r="44" spans="1:8" ht="12" customHeight="1" x14ac:dyDescent="0.2">
      <c r="A44" s="157"/>
      <c r="B44" s="66"/>
      <c r="C44" s="21"/>
      <c r="D44" s="63"/>
      <c r="E44" s="68"/>
      <c r="F44" s="109"/>
      <c r="G44" s="123"/>
      <c r="H44" s="108"/>
    </row>
    <row r="45" spans="1:8" ht="12" customHeight="1" x14ac:dyDescent="0.2">
      <c r="A45" s="157"/>
      <c r="B45" s="66"/>
      <c r="C45" s="21"/>
      <c r="D45" s="63"/>
      <c r="E45" s="68"/>
      <c r="F45" s="109"/>
      <c r="G45" s="123"/>
      <c r="H45" s="108"/>
    </row>
    <row r="46" spans="1:8" ht="12" customHeight="1" x14ac:dyDescent="0.2">
      <c r="A46" s="157"/>
      <c r="B46" s="66"/>
      <c r="C46" s="21"/>
      <c r="D46" s="63"/>
      <c r="E46" s="68"/>
      <c r="F46" s="109"/>
      <c r="G46" s="123"/>
      <c r="H46" s="108"/>
    </row>
    <row r="47" spans="1:8" ht="12" customHeight="1" x14ac:dyDescent="0.2">
      <c r="A47" s="157"/>
      <c r="B47" s="66"/>
      <c r="C47" s="21"/>
      <c r="D47" s="63"/>
      <c r="E47" s="68"/>
      <c r="F47" s="109"/>
      <c r="G47" s="123"/>
      <c r="H47" s="108"/>
    </row>
    <row r="48" spans="1:8" ht="12" customHeight="1" x14ac:dyDescent="0.2">
      <c r="A48" s="157"/>
      <c r="B48" s="66"/>
      <c r="C48" s="21"/>
      <c r="D48" s="63"/>
      <c r="E48" s="68"/>
      <c r="F48" s="109"/>
      <c r="G48" s="123"/>
      <c r="H48" s="108"/>
    </row>
    <row r="49" spans="1:8" ht="12" customHeight="1" x14ac:dyDescent="0.2">
      <c r="A49" s="157"/>
      <c r="B49" s="66"/>
      <c r="C49" s="21"/>
      <c r="D49" s="63"/>
      <c r="E49" s="68"/>
      <c r="F49" s="109"/>
      <c r="G49" s="123"/>
      <c r="H49" s="108"/>
    </row>
    <row r="50" spans="1:8" ht="12" customHeight="1" x14ac:dyDescent="0.2">
      <c r="A50" s="107"/>
      <c r="B50" s="64"/>
      <c r="C50" s="21"/>
      <c r="D50" s="63"/>
      <c r="E50" s="47"/>
      <c r="F50" s="109"/>
      <c r="G50" s="123"/>
      <c r="H50" s="108"/>
    </row>
    <row r="51" spans="1:8" ht="12" customHeight="1" x14ac:dyDescent="0.2">
      <c r="A51" s="107"/>
      <c r="B51" s="64"/>
      <c r="C51" s="21"/>
      <c r="D51" s="63"/>
      <c r="E51" s="47"/>
      <c r="F51" s="109"/>
      <c r="G51" s="123"/>
      <c r="H51" s="108"/>
    </row>
    <row r="52" spans="1:8" ht="12" customHeight="1" x14ac:dyDescent="0.2">
      <c r="A52" s="107"/>
      <c r="B52" s="77"/>
      <c r="C52" s="21"/>
      <c r="D52" s="63"/>
      <c r="E52" s="47"/>
      <c r="F52" s="109"/>
      <c r="G52" s="123"/>
      <c r="H52" s="108"/>
    </row>
    <row r="53" spans="1:8" ht="12" customHeight="1" x14ac:dyDescent="0.2">
      <c r="A53" s="107"/>
      <c r="B53" s="64"/>
      <c r="C53" s="21"/>
      <c r="D53" s="63"/>
      <c r="E53" s="47"/>
      <c r="F53" s="111"/>
      <c r="G53" s="123"/>
      <c r="H53" s="108"/>
    </row>
    <row r="54" spans="1:8" ht="12" customHeight="1" x14ac:dyDescent="0.2">
      <c r="A54" s="155"/>
      <c r="B54" s="56"/>
      <c r="C54" s="57"/>
      <c r="D54" s="57"/>
      <c r="E54" s="35"/>
      <c r="F54" s="149"/>
      <c r="G54" s="119"/>
      <c r="H54" s="186"/>
    </row>
    <row r="55" spans="1:8" ht="12" customHeight="1" x14ac:dyDescent="0.2">
      <c r="A55" s="38">
        <v>3500</v>
      </c>
      <c r="B55" s="66" t="s">
        <v>75</v>
      </c>
      <c r="C55" s="151"/>
      <c r="D55" s="22"/>
      <c r="E55" s="23"/>
      <c r="F55" s="142"/>
      <c r="G55" s="241"/>
      <c r="H55" s="86"/>
    </row>
    <row r="56" spans="1:8" ht="12" customHeight="1" x14ac:dyDescent="0.2">
      <c r="A56" s="156"/>
      <c r="B56" s="80"/>
      <c r="C56" s="28"/>
      <c r="D56" s="28"/>
      <c r="E56" s="29"/>
      <c r="F56" s="152"/>
      <c r="G56" s="242"/>
      <c r="H56" s="153"/>
    </row>
    <row r="57" spans="1:8" ht="12" customHeight="1" x14ac:dyDescent="0.2">
      <c r="A57" s="133"/>
      <c r="B57" s="133"/>
      <c r="C57" s="133"/>
      <c r="D57" s="133"/>
      <c r="E57" s="133"/>
      <c r="F57" s="133"/>
      <c r="G57" s="240"/>
      <c r="H57" s="240"/>
    </row>
    <row r="58" spans="1:8" ht="12" customHeight="1" x14ac:dyDescent="0.2">
      <c r="A58" s="133"/>
      <c r="B58" s="133"/>
      <c r="C58" s="133"/>
      <c r="D58" s="133"/>
      <c r="E58" s="133"/>
      <c r="F58" s="133"/>
      <c r="G58" s="240"/>
      <c r="H58" s="240"/>
    </row>
    <row r="59" spans="1:8" ht="12" customHeight="1" x14ac:dyDescent="0.2">
      <c r="A59" s="133"/>
      <c r="B59" s="133"/>
      <c r="C59" s="133"/>
      <c r="D59" s="133"/>
      <c r="E59" s="133"/>
      <c r="F59" s="133"/>
      <c r="G59" s="240"/>
      <c r="H59" s="240"/>
    </row>
    <row r="60" spans="1:8" ht="12" customHeight="1" x14ac:dyDescent="0.2">
      <c r="A60" s="133"/>
      <c r="B60" s="133"/>
      <c r="C60" s="133"/>
      <c r="D60" s="133"/>
      <c r="E60" s="133"/>
      <c r="F60" s="133"/>
      <c r="G60" s="240"/>
      <c r="H60" s="240"/>
    </row>
    <row r="61" spans="1:8" ht="12" customHeight="1" x14ac:dyDescent="0.2">
      <c r="A61" s="133"/>
      <c r="B61" s="133"/>
      <c r="C61" s="133"/>
      <c r="D61" s="133"/>
      <c r="E61" s="133"/>
      <c r="F61" s="133"/>
      <c r="G61" s="240"/>
      <c r="H61" s="240"/>
    </row>
    <row r="62" spans="1:8" ht="12" customHeight="1" x14ac:dyDescent="0.2">
      <c r="A62" s="133"/>
      <c r="B62" s="133"/>
      <c r="C62" s="133"/>
      <c r="D62" s="133"/>
      <c r="E62" s="133"/>
      <c r="F62" s="133"/>
      <c r="G62" s="240"/>
      <c r="H62" s="240"/>
    </row>
    <row r="63" spans="1:8" ht="12" customHeight="1" x14ac:dyDescent="0.2">
      <c r="A63" s="133"/>
      <c r="B63" s="133"/>
      <c r="C63" s="133"/>
      <c r="D63" s="133"/>
      <c r="E63" s="133"/>
      <c r="F63" s="133"/>
      <c r="G63" s="240"/>
      <c r="H63" s="240"/>
    </row>
    <row r="64" spans="1:8" ht="12" customHeight="1" x14ac:dyDescent="0.2">
      <c r="A64" s="133"/>
      <c r="B64" s="133"/>
      <c r="C64" s="133"/>
      <c r="D64" s="133"/>
      <c r="E64" s="133"/>
      <c r="F64" s="133"/>
      <c r="G64" s="240"/>
      <c r="H64" s="240"/>
    </row>
    <row r="65" spans="1:8" ht="12" customHeight="1" x14ac:dyDescent="0.2">
      <c r="A65" s="133"/>
      <c r="B65" s="133"/>
      <c r="C65" s="133"/>
      <c r="D65" s="133"/>
      <c r="E65" s="133"/>
      <c r="F65" s="133"/>
      <c r="G65" s="240"/>
      <c r="H65" s="240"/>
    </row>
    <row r="66" spans="1:8" ht="12" customHeight="1" x14ac:dyDescent="0.2">
      <c r="A66" s="133"/>
      <c r="B66" s="133"/>
      <c r="C66" s="133"/>
      <c r="D66" s="133"/>
      <c r="E66" s="133"/>
      <c r="F66" s="133"/>
      <c r="G66" s="240"/>
      <c r="H66" s="240"/>
    </row>
    <row r="67" spans="1:8" ht="12" customHeight="1" x14ac:dyDescent="0.2">
      <c r="A67" s="133"/>
      <c r="B67" s="133"/>
      <c r="C67" s="133"/>
      <c r="D67" s="133"/>
      <c r="E67" s="133"/>
      <c r="F67" s="133"/>
      <c r="G67" s="240"/>
      <c r="H67" s="240"/>
    </row>
    <row r="68" spans="1:8" ht="12" customHeight="1" x14ac:dyDescent="0.2">
      <c r="A68" s="133"/>
      <c r="B68" s="133"/>
      <c r="C68" s="133"/>
      <c r="D68" s="133"/>
      <c r="E68" s="133"/>
      <c r="F68" s="133"/>
      <c r="G68" s="240"/>
      <c r="H68" s="240"/>
    </row>
    <row r="69" spans="1:8" ht="12" customHeight="1" x14ac:dyDescent="0.2">
      <c r="A69" s="133"/>
      <c r="B69" s="133"/>
      <c r="C69" s="133"/>
      <c r="D69" s="133"/>
      <c r="E69" s="133"/>
      <c r="F69" s="133"/>
      <c r="G69" s="240"/>
      <c r="H69" s="240"/>
    </row>
    <row r="70" spans="1:8" ht="12" customHeight="1" x14ac:dyDescent="0.2">
      <c r="A70" s="133"/>
      <c r="B70" s="133"/>
      <c r="C70" s="133"/>
      <c r="D70" s="133"/>
      <c r="E70" s="133"/>
      <c r="F70" s="133"/>
      <c r="G70" s="240"/>
      <c r="H70" s="240"/>
    </row>
    <row r="71" spans="1:8" ht="12" customHeight="1" x14ac:dyDescent="0.2">
      <c r="A71" s="133"/>
      <c r="B71" s="133"/>
      <c r="C71" s="133"/>
      <c r="D71" s="133"/>
      <c r="E71" s="133"/>
      <c r="F71" s="133"/>
      <c r="G71" s="240"/>
      <c r="H71" s="240"/>
    </row>
    <row r="72" spans="1:8" ht="12" customHeight="1" x14ac:dyDescent="0.2">
      <c r="A72" s="133"/>
      <c r="B72" s="133"/>
      <c r="C72" s="133"/>
      <c r="D72" s="133"/>
      <c r="E72" s="133"/>
      <c r="F72" s="133"/>
      <c r="G72" s="240"/>
      <c r="H72" s="240"/>
    </row>
    <row r="73" spans="1:8" ht="12" customHeight="1" x14ac:dyDescent="0.2">
      <c r="A73" s="133"/>
      <c r="B73" s="133"/>
      <c r="C73" s="133"/>
      <c r="D73" s="133"/>
      <c r="E73" s="133"/>
      <c r="F73" s="133"/>
      <c r="G73" s="240"/>
      <c r="H73" s="240"/>
    </row>
    <row r="74" spans="1:8" ht="12" customHeight="1" x14ac:dyDescent="0.2">
      <c r="A74" s="133"/>
      <c r="B74" s="133"/>
      <c r="C74" s="133"/>
      <c r="D74" s="133"/>
      <c r="E74" s="133"/>
      <c r="F74" s="133"/>
      <c r="G74" s="240"/>
      <c r="H74" s="240"/>
    </row>
    <row r="75" spans="1:8" ht="12" customHeight="1" x14ac:dyDescent="0.2">
      <c r="A75" s="133"/>
      <c r="B75" s="133"/>
      <c r="C75" s="133"/>
      <c r="D75" s="133"/>
      <c r="E75" s="133"/>
      <c r="F75" s="133"/>
      <c r="G75" s="240"/>
      <c r="H75" s="240"/>
    </row>
    <row r="76" spans="1:8" ht="12" customHeight="1" x14ac:dyDescent="0.2">
      <c r="A76" s="133"/>
      <c r="B76" s="133"/>
      <c r="C76" s="133"/>
      <c r="D76" s="133"/>
      <c r="E76" s="133"/>
      <c r="F76" s="133"/>
      <c r="G76" s="240"/>
      <c r="H76" s="240"/>
    </row>
    <row r="77" spans="1:8" ht="12" customHeight="1" x14ac:dyDescent="0.2">
      <c r="A77" s="133"/>
      <c r="B77" s="133"/>
      <c r="C77" s="133"/>
      <c r="D77" s="133"/>
      <c r="E77" s="133"/>
      <c r="F77" s="133"/>
      <c r="G77" s="240"/>
      <c r="H77" s="240"/>
    </row>
    <row r="78" spans="1:8" ht="12" customHeight="1" x14ac:dyDescent="0.2">
      <c r="A78" s="133"/>
      <c r="B78" s="133"/>
      <c r="C78" s="133"/>
      <c r="D78" s="133"/>
      <c r="E78" s="133"/>
      <c r="F78" s="133"/>
      <c r="G78" s="240"/>
      <c r="H78" s="240"/>
    </row>
    <row r="79" spans="1:8" ht="12" customHeight="1" x14ac:dyDescent="0.2">
      <c r="A79" s="133"/>
      <c r="B79" s="133"/>
      <c r="C79" s="133"/>
      <c r="D79" s="133"/>
      <c r="E79" s="133"/>
      <c r="F79" s="133"/>
      <c r="G79" s="240"/>
      <c r="H79" s="240"/>
    </row>
    <row r="80" spans="1:8" ht="12" customHeight="1" x14ac:dyDescent="0.2">
      <c r="A80" s="133"/>
      <c r="B80" s="133"/>
      <c r="C80" s="133"/>
      <c r="D80" s="133"/>
      <c r="E80" s="133"/>
      <c r="F80" s="133"/>
      <c r="G80" s="240"/>
      <c r="H80" s="240"/>
    </row>
    <row r="81" spans="1:8" ht="12" customHeight="1" x14ac:dyDescent="0.2">
      <c r="A81" s="133"/>
      <c r="B81" s="133"/>
      <c r="C81" s="133"/>
      <c r="D81" s="133"/>
      <c r="E81" s="133"/>
      <c r="F81" s="133"/>
      <c r="G81" s="240"/>
      <c r="H81" s="240"/>
    </row>
    <row r="82" spans="1:8" ht="12" customHeight="1" x14ac:dyDescent="0.2">
      <c r="A82" s="133"/>
      <c r="B82" s="133"/>
      <c r="C82" s="133"/>
      <c r="D82" s="133"/>
      <c r="E82" s="133"/>
      <c r="F82" s="133"/>
      <c r="G82" s="240"/>
      <c r="H82" s="240"/>
    </row>
    <row r="83" spans="1:8" ht="12" customHeight="1" x14ac:dyDescent="0.2">
      <c r="A83" s="133"/>
      <c r="B83" s="133"/>
      <c r="C83" s="133"/>
      <c r="D83" s="133"/>
      <c r="E83" s="133"/>
      <c r="F83" s="133"/>
      <c r="G83" s="240"/>
      <c r="H83" s="240"/>
    </row>
    <row r="84" spans="1:8" ht="12" customHeight="1" x14ac:dyDescent="0.2">
      <c r="A84" s="133"/>
      <c r="B84" s="133"/>
      <c r="C84" s="133"/>
      <c r="D84" s="133"/>
      <c r="E84" s="133"/>
      <c r="F84" s="133"/>
      <c r="G84" s="240"/>
      <c r="H84" s="240"/>
    </row>
    <row r="85" spans="1:8" ht="12" customHeight="1" x14ac:dyDescent="0.2">
      <c r="A85" s="133"/>
      <c r="B85" s="133"/>
      <c r="C85" s="133"/>
      <c r="D85" s="133"/>
      <c r="E85" s="133"/>
      <c r="F85" s="133"/>
      <c r="G85" s="240"/>
      <c r="H85" s="240"/>
    </row>
    <row r="86" spans="1:8" ht="12" customHeight="1" x14ac:dyDescent="0.2">
      <c r="A86" s="133"/>
      <c r="B86" s="133"/>
      <c r="C86" s="133"/>
      <c r="D86" s="133"/>
      <c r="E86" s="133"/>
      <c r="F86" s="133"/>
      <c r="G86" s="240"/>
      <c r="H86" s="240"/>
    </row>
    <row r="87" spans="1:8" ht="12" customHeight="1" x14ac:dyDescent="0.2">
      <c r="A87" s="133"/>
      <c r="B87" s="133"/>
      <c r="C87" s="133"/>
      <c r="D87" s="133"/>
      <c r="E87" s="133"/>
      <c r="F87" s="133"/>
      <c r="G87" s="240"/>
      <c r="H87" s="240"/>
    </row>
    <row r="88" spans="1:8" ht="12" customHeight="1" x14ac:dyDescent="0.2">
      <c r="A88" s="133"/>
      <c r="B88" s="133"/>
      <c r="C88" s="133"/>
      <c r="D88" s="133"/>
      <c r="E88" s="133"/>
      <c r="F88" s="133"/>
      <c r="G88" s="240"/>
      <c r="H88" s="240"/>
    </row>
    <row r="89" spans="1:8" ht="12" customHeight="1" x14ac:dyDescent="0.2">
      <c r="A89" s="133"/>
      <c r="B89" s="133"/>
      <c r="C89" s="133"/>
      <c r="D89" s="133"/>
      <c r="E89" s="133"/>
      <c r="F89" s="133"/>
      <c r="G89" s="133"/>
      <c r="H89" s="240"/>
    </row>
    <row r="90" spans="1:8" ht="12" customHeight="1" x14ac:dyDescent="0.2">
      <c r="A90" s="133"/>
      <c r="B90" s="133"/>
      <c r="C90" s="133"/>
      <c r="D90" s="133"/>
      <c r="E90" s="133"/>
      <c r="F90" s="133"/>
      <c r="G90" s="133"/>
      <c r="H90" s="240"/>
    </row>
    <row r="91" spans="1:8" ht="12" customHeight="1" x14ac:dyDescent="0.2">
      <c r="A91" s="133"/>
      <c r="B91" s="133"/>
      <c r="C91" s="133"/>
      <c r="D91" s="133"/>
      <c r="E91" s="133"/>
      <c r="F91" s="133"/>
      <c r="G91" s="133"/>
      <c r="H91" s="240"/>
    </row>
    <row r="92" spans="1:8" ht="12" customHeight="1" x14ac:dyDescent="0.2">
      <c r="A92" s="133"/>
      <c r="B92" s="133"/>
      <c r="C92" s="133"/>
      <c r="D92" s="133"/>
      <c r="E92" s="133"/>
      <c r="F92" s="133"/>
      <c r="G92" s="133"/>
      <c r="H92" s="240"/>
    </row>
    <row r="93" spans="1:8" ht="12" customHeight="1" x14ac:dyDescent="0.2">
      <c r="A93" s="133"/>
      <c r="B93" s="133"/>
      <c r="C93" s="133"/>
      <c r="D93" s="133"/>
      <c r="E93" s="133"/>
      <c r="F93" s="133"/>
      <c r="G93" s="133"/>
      <c r="H93" s="240"/>
    </row>
    <row r="94" spans="1:8" ht="12" customHeight="1" x14ac:dyDescent="0.2">
      <c r="A94" s="133"/>
      <c r="B94" s="133"/>
      <c r="C94" s="133"/>
      <c r="D94" s="133"/>
      <c r="E94" s="133"/>
      <c r="F94" s="133"/>
      <c r="G94" s="133"/>
      <c r="H94" s="240"/>
    </row>
    <row r="95" spans="1:8" ht="12" customHeight="1" x14ac:dyDescent="0.2">
      <c r="A95" s="133"/>
      <c r="B95" s="133"/>
      <c r="C95" s="133"/>
      <c r="D95" s="133"/>
      <c r="E95" s="133"/>
      <c r="F95" s="133"/>
      <c r="G95" s="133"/>
      <c r="H95" s="240"/>
    </row>
    <row r="96" spans="1:8" ht="12" customHeight="1" x14ac:dyDescent="0.2">
      <c r="A96" s="133"/>
      <c r="B96" s="133"/>
      <c r="C96" s="133"/>
      <c r="D96" s="133"/>
      <c r="E96" s="133"/>
      <c r="F96" s="133"/>
      <c r="G96" s="133"/>
      <c r="H96" s="240"/>
    </row>
    <row r="97" spans="1:8" ht="12" customHeight="1" x14ac:dyDescent="0.2">
      <c r="A97" s="133"/>
      <c r="B97" s="133"/>
      <c r="C97" s="133"/>
      <c r="D97" s="133"/>
      <c r="E97" s="133"/>
      <c r="F97" s="133"/>
      <c r="G97" s="133"/>
      <c r="H97" s="240"/>
    </row>
    <row r="98" spans="1:8" ht="12" customHeight="1" x14ac:dyDescent="0.2">
      <c r="A98" s="133"/>
      <c r="B98" s="133"/>
      <c r="C98" s="133"/>
      <c r="D98" s="133"/>
      <c r="E98" s="133"/>
      <c r="F98" s="133"/>
      <c r="G98" s="133"/>
      <c r="H98" s="240"/>
    </row>
    <row r="99" spans="1:8" ht="12" customHeight="1" x14ac:dyDescent="0.2">
      <c r="A99" s="133"/>
      <c r="B99" s="133"/>
      <c r="C99" s="133"/>
      <c r="D99" s="133"/>
      <c r="E99" s="133"/>
      <c r="F99" s="133"/>
      <c r="G99" s="133"/>
      <c r="H99" s="240"/>
    </row>
    <row r="100" spans="1:8" ht="12" customHeight="1" x14ac:dyDescent="0.2">
      <c r="A100" s="133"/>
      <c r="B100" s="133"/>
      <c r="C100" s="133"/>
      <c r="D100" s="133"/>
      <c r="E100" s="133"/>
      <c r="F100" s="133"/>
      <c r="G100" s="133"/>
      <c r="H100" s="240"/>
    </row>
    <row r="101" spans="1:8" ht="12" customHeight="1" x14ac:dyDescent="0.2">
      <c r="A101" s="133"/>
      <c r="B101" s="133"/>
      <c r="C101" s="133"/>
      <c r="D101" s="133"/>
      <c r="E101" s="133"/>
      <c r="F101" s="133"/>
      <c r="G101" s="133"/>
      <c r="H101" s="240"/>
    </row>
    <row r="102" spans="1:8" ht="12" customHeight="1" x14ac:dyDescent="0.2">
      <c r="A102" s="133"/>
      <c r="B102" s="133"/>
      <c r="C102" s="133"/>
      <c r="D102" s="133"/>
      <c r="E102" s="133"/>
      <c r="F102" s="133"/>
      <c r="G102" s="133"/>
      <c r="H102" s="240"/>
    </row>
    <row r="103" spans="1:8" ht="12" customHeight="1" x14ac:dyDescent="0.2">
      <c r="A103" s="133"/>
      <c r="B103" s="133"/>
      <c r="C103" s="133"/>
      <c r="D103" s="133"/>
      <c r="E103" s="133"/>
      <c r="F103" s="133"/>
      <c r="G103" s="133"/>
      <c r="H103" s="240"/>
    </row>
    <row r="104" spans="1:8" ht="12" customHeight="1" x14ac:dyDescent="0.2">
      <c r="A104" s="133"/>
      <c r="B104" s="133"/>
      <c r="C104" s="133"/>
      <c r="D104" s="133"/>
      <c r="E104" s="133"/>
      <c r="F104" s="133"/>
      <c r="G104" s="133"/>
      <c r="H104" s="240"/>
    </row>
    <row r="105" spans="1:8" ht="12" customHeight="1" x14ac:dyDescent="0.2">
      <c r="A105" s="133"/>
      <c r="B105" s="133"/>
      <c r="C105" s="133"/>
      <c r="D105" s="133"/>
      <c r="E105" s="133"/>
      <c r="F105" s="133"/>
      <c r="G105" s="133"/>
      <c r="H105" s="240"/>
    </row>
    <row r="106" spans="1:8" ht="12" customHeight="1" x14ac:dyDescent="0.2">
      <c r="A106" s="133"/>
      <c r="B106" s="133"/>
      <c r="C106" s="133"/>
      <c r="D106" s="133"/>
      <c r="E106" s="133"/>
      <c r="F106" s="133"/>
      <c r="G106" s="133"/>
      <c r="H106" s="240"/>
    </row>
    <row r="107" spans="1:8" ht="12" customHeight="1" x14ac:dyDescent="0.2">
      <c r="A107" s="133"/>
      <c r="B107" s="133"/>
      <c r="C107" s="133"/>
      <c r="D107" s="133"/>
      <c r="E107" s="133"/>
      <c r="F107" s="133"/>
      <c r="G107" s="133"/>
      <c r="H107" s="240"/>
    </row>
    <row r="108" spans="1:8" ht="12" customHeight="1" x14ac:dyDescent="0.2">
      <c r="A108" s="133"/>
      <c r="B108" s="133"/>
      <c r="C108" s="133"/>
      <c r="D108" s="133"/>
      <c r="E108" s="133"/>
      <c r="F108" s="133"/>
      <c r="G108" s="133"/>
      <c r="H108" s="240"/>
    </row>
    <row r="109" spans="1:8" ht="12" customHeight="1" x14ac:dyDescent="0.2">
      <c r="A109" s="133"/>
      <c r="B109" s="133"/>
      <c r="C109" s="133"/>
      <c r="D109" s="133"/>
      <c r="E109" s="133"/>
      <c r="F109" s="133"/>
      <c r="G109" s="133"/>
      <c r="H109" s="240"/>
    </row>
    <row r="110" spans="1:8" ht="12" customHeight="1" x14ac:dyDescent="0.2">
      <c r="A110" s="133"/>
      <c r="B110" s="133"/>
      <c r="C110" s="133"/>
      <c r="D110" s="133"/>
      <c r="E110" s="133"/>
      <c r="F110" s="133"/>
      <c r="G110" s="133"/>
      <c r="H110" s="240"/>
    </row>
    <row r="111" spans="1:8" ht="12" customHeight="1" x14ac:dyDescent="0.2">
      <c r="A111" s="133"/>
      <c r="B111" s="133"/>
      <c r="C111" s="133"/>
      <c r="D111" s="133"/>
      <c r="E111" s="133"/>
      <c r="F111" s="133"/>
      <c r="G111" s="133"/>
      <c r="H111" s="240"/>
    </row>
    <row r="112" spans="1:8" ht="12" customHeight="1" x14ac:dyDescent="0.2">
      <c r="A112" s="133"/>
      <c r="B112" s="133"/>
      <c r="C112" s="133"/>
      <c r="D112" s="133"/>
      <c r="E112" s="133"/>
      <c r="F112" s="133"/>
      <c r="G112" s="133"/>
      <c r="H112" s="240"/>
    </row>
    <row r="113" spans="1:8" ht="12" customHeight="1" x14ac:dyDescent="0.2">
      <c r="A113" s="133"/>
      <c r="B113" s="133"/>
      <c r="C113" s="133"/>
      <c r="D113" s="133"/>
      <c r="E113" s="133"/>
      <c r="F113" s="133"/>
      <c r="G113" s="133"/>
      <c r="H113" s="240"/>
    </row>
    <row r="114" spans="1:8" ht="12" customHeight="1" x14ac:dyDescent="0.2">
      <c r="A114" s="133"/>
      <c r="B114" s="133"/>
      <c r="C114" s="133"/>
      <c r="D114" s="133"/>
      <c r="E114" s="133"/>
      <c r="F114" s="133"/>
      <c r="G114" s="133"/>
      <c r="H114" s="240"/>
    </row>
    <row r="115" spans="1:8" ht="12" customHeight="1" x14ac:dyDescent="0.2">
      <c r="A115" s="133"/>
      <c r="B115" s="133"/>
      <c r="C115" s="133"/>
      <c r="D115" s="133"/>
      <c r="E115" s="133"/>
      <c r="F115" s="133"/>
      <c r="G115" s="133"/>
      <c r="H115" s="133"/>
    </row>
    <row r="116" spans="1:8" ht="12" customHeight="1" x14ac:dyDescent="0.2">
      <c r="A116" s="133"/>
      <c r="B116" s="133"/>
      <c r="C116" s="133"/>
      <c r="D116" s="133"/>
      <c r="E116" s="133"/>
      <c r="F116" s="133"/>
      <c r="G116" s="133"/>
      <c r="H116" s="133"/>
    </row>
    <row r="117" spans="1:8" ht="12" customHeight="1" x14ac:dyDescent="0.2">
      <c r="A117" s="133"/>
      <c r="B117" s="133"/>
      <c r="C117" s="133"/>
      <c r="D117" s="133"/>
      <c r="E117" s="133"/>
      <c r="F117" s="133"/>
      <c r="G117" s="133"/>
      <c r="H117" s="133"/>
    </row>
    <row r="118" spans="1:8" ht="12" customHeight="1" x14ac:dyDescent="0.2">
      <c r="A118" s="133"/>
      <c r="B118" s="133"/>
      <c r="C118" s="133"/>
      <c r="D118" s="133"/>
      <c r="E118" s="133"/>
      <c r="F118" s="133"/>
      <c r="G118" s="133"/>
      <c r="H118" s="133"/>
    </row>
    <row r="119" spans="1:8" ht="12" customHeight="1" x14ac:dyDescent="0.2">
      <c r="A119" s="133"/>
      <c r="B119" s="133"/>
      <c r="C119" s="133"/>
      <c r="D119" s="133"/>
      <c r="E119" s="133"/>
      <c r="F119" s="133"/>
      <c r="G119" s="133"/>
      <c r="H119" s="133"/>
    </row>
    <row r="120" spans="1:8" ht="12" customHeight="1" x14ac:dyDescent="0.2">
      <c r="A120" s="133"/>
      <c r="B120" s="133"/>
      <c r="C120" s="133"/>
      <c r="D120" s="133"/>
      <c r="E120" s="133"/>
      <c r="F120" s="133"/>
      <c r="G120" s="133"/>
      <c r="H120" s="133"/>
    </row>
    <row r="121" spans="1:8" ht="12" customHeight="1" x14ac:dyDescent="0.2">
      <c r="A121" s="133"/>
      <c r="B121" s="133"/>
      <c r="C121" s="133"/>
      <c r="D121" s="133"/>
      <c r="E121" s="133"/>
      <c r="F121" s="133"/>
      <c r="G121" s="133"/>
      <c r="H121" s="133"/>
    </row>
    <row r="122" spans="1:8" ht="12" customHeight="1" x14ac:dyDescent="0.2">
      <c r="A122" s="133"/>
      <c r="B122" s="133"/>
      <c r="C122" s="133"/>
      <c r="D122" s="133"/>
      <c r="E122" s="133"/>
      <c r="F122" s="133"/>
      <c r="G122" s="133"/>
      <c r="H122" s="133"/>
    </row>
    <row r="123" spans="1:8" ht="12" customHeight="1" x14ac:dyDescent="0.2">
      <c r="A123" s="133"/>
      <c r="B123" s="133"/>
      <c r="C123" s="133"/>
      <c r="D123" s="133"/>
      <c r="E123" s="133"/>
      <c r="F123" s="133"/>
      <c r="G123" s="133"/>
      <c r="H123" s="133"/>
    </row>
    <row r="124" spans="1:8" ht="12" customHeight="1" x14ac:dyDescent="0.2">
      <c r="A124" s="133"/>
      <c r="B124" s="133"/>
      <c r="C124" s="133"/>
      <c r="D124" s="133"/>
      <c r="E124" s="133"/>
      <c r="F124" s="133"/>
      <c r="G124" s="133"/>
      <c r="H124" s="133"/>
    </row>
    <row r="125" spans="1:8" ht="12" customHeight="1" x14ac:dyDescent="0.2">
      <c r="A125" s="133"/>
      <c r="B125" s="133"/>
      <c r="C125" s="133"/>
      <c r="D125" s="133"/>
      <c r="E125" s="133"/>
      <c r="F125" s="133"/>
      <c r="G125" s="133"/>
      <c r="H125" s="133"/>
    </row>
    <row r="126" spans="1:8" ht="12" customHeight="1" x14ac:dyDescent="0.2">
      <c r="A126" s="133"/>
      <c r="B126" s="133"/>
      <c r="C126" s="133"/>
      <c r="D126" s="133"/>
      <c r="E126" s="133"/>
      <c r="F126" s="133"/>
      <c r="G126" s="133"/>
      <c r="H126" s="133"/>
    </row>
    <row r="127" spans="1:8" ht="12" customHeight="1" x14ac:dyDescent="0.2">
      <c r="A127" s="133"/>
      <c r="B127" s="133"/>
      <c r="C127" s="133"/>
      <c r="D127" s="133"/>
      <c r="E127" s="133"/>
      <c r="F127" s="133"/>
      <c r="G127" s="133"/>
      <c r="H127" s="133"/>
    </row>
    <row r="128" spans="1:8" ht="12" customHeight="1" x14ac:dyDescent="0.2">
      <c r="A128" s="133"/>
      <c r="B128" s="133"/>
      <c r="C128" s="133"/>
      <c r="D128" s="133"/>
      <c r="E128" s="133"/>
      <c r="F128" s="133"/>
      <c r="G128" s="133"/>
      <c r="H128" s="133"/>
    </row>
    <row r="129" spans="1:8" ht="12" customHeight="1" x14ac:dyDescent="0.2">
      <c r="A129" s="133"/>
      <c r="B129" s="133"/>
      <c r="C129" s="133"/>
      <c r="D129" s="133"/>
      <c r="E129" s="133"/>
      <c r="F129" s="133"/>
      <c r="G129" s="133"/>
      <c r="H129" s="133"/>
    </row>
    <row r="130" spans="1:8" ht="12" customHeight="1" x14ac:dyDescent="0.2">
      <c r="A130" s="133"/>
      <c r="B130" s="133"/>
      <c r="C130" s="133"/>
      <c r="D130" s="133"/>
      <c r="E130" s="133"/>
      <c r="F130" s="133"/>
      <c r="G130" s="133"/>
      <c r="H130" s="133"/>
    </row>
    <row r="131" spans="1:8" ht="12" customHeight="1" x14ac:dyDescent="0.2">
      <c r="A131" s="133"/>
      <c r="B131" s="133"/>
      <c r="C131" s="133"/>
      <c r="D131" s="133"/>
      <c r="E131" s="133"/>
      <c r="F131" s="133"/>
      <c r="G131" s="133"/>
      <c r="H131" s="133"/>
    </row>
    <row r="132" spans="1:8" ht="12" customHeight="1" x14ac:dyDescent="0.2">
      <c r="A132" s="133"/>
      <c r="B132" s="133"/>
      <c r="C132" s="133"/>
      <c r="D132" s="133"/>
      <c r="E132" s="133"/>
      <c r="F132" s="133"/>
      <c r="G132" s="133"/>
      <c r="H132" s="133"/>
    </row>
    <row r="133" spans="1:8" ht="12" customHeight="1" x14ac:dyDescent="0.2">
      <c r="A133" s="133"/>
      <c r="B133" s="133"/>
      <c r="C133" s="133"/>
      <c r="D133" s="133"/>
      <c r="E133" s="133"/>
      <c r="F133" s="133"/>
      <c r="G133" s="133"/>
      <c r="H133" s="133"/>
    </row>
    <row r="134" spans="1:8" ht="12" customHeight="1" x14ac:dyDescent="0.2">
      <c r="A134" s="133"/>
      <c r="B134" s="133"/>
      <c r="C134" s="133"/>
      <c r="D134" s="133"/>
      <c r="E134" s="133"/>
      <c r="F134" s="133"/>
      <c r="G134" s="133"/>
      <c r="H134" s="133"/>
    </row>
    <row r="135" spans="1:8" ht="12" customHeight="1" x14ac:dyDescent="0.2">
      <c r="A135" s="133"/>
      <c r="B135" s="133"/>
      <c r="C135" s="133"/>
      <c r="D135" s="133"/>
      <c r="E135" s="133"/>
      <c r="F135" s="133"/>
      <c r="G135" s="133"/>
      <c r="H135" s="133"/>
    </row>
    <row r="136" spans="1:8" ht="12" customHeight="1" x14ac:dyDescent="0.2">
      <c r="A136" s="133"/>
      <c r="B136" s="133"/>
      <c r="C136" s="133"/>
      <c r="D136" s="133"/>
      <c r="E136" s="133"/>
      <c r="F136" s="133"/>
      <c r="G136" s="133"/>
      <c r="H136" s="133"/>
    </row>
    <row r="137" spans="1:8" ht="12" customHeight="1" x14ac:dyDescent="0.2">
      <c r="A137" s="133"/>
      <c r="B137" s="133"/>
      <c r="C137" s="133"/>
      <c r="D137" s="133"/>
      <c r="E137" s="133"/>
      <c r="F137" s="133"/>
      <c r="G137" s="133"/>
      <c r="H137" s="133"/>
    </row>
    <row r="138" spans="1:8" ht="12" customHeight="1" x14ac:dyDescent="0.2">
      <c r="A138" s="133"/>
      <c r="B138" s="133"/>
      <c r="C138" s="133"/>
      <c r="D138" s="133"/>
      <c r="E138" s="133"/>
      <c r="F138" s="133"/>
      <c r="G138" s="133"/>
      <c r="H138" s="133"/>
    </row>
    <row r="139" spans="1:8" ht="12" customHeight="1" x14ac:dyDescent="0.2">
      <c r="A139" s="133"/>
      <c r="B139" s="133"/>
      <c r="C139" s="133"/>
      <c r="D139" s="133"/>
      <c r="E139" s="133"/>
      <c r="F139" s="133"/>
      <c r="G139" s="133"/>
      <c r="H139" s="133"/>
    </row>
    <row r="140" spans="1:8" ht="12" customHeight="1" x14ac:dyDescent="0.2">
      <c r="A140" s="133"/>
      <c r="B140" s="133"/>
      <c r="C140" s="133"/>
      <c r="D140" s="133"/>
      <c r="E140" s="133"/>
      <c r="F140" s="133"/>
      <c r="G140" s="133"/>
      <c r="H140" s="133"/>
    </row>
    <row r="141" spans="1:8" ht="12" customHeight="1" x14ac:dyDescent="0.2">
      <c r="A141" s="133"/>
      <c r="B141" s="133"/>
      <c r="C141" s="133"/>
      <c r="D141" s="133"/>
      <c r="E141" s="133"/>
      <c r="F141" s="133"/>
      <c r="G141" s="133"/>
      <c r="H141" s="133"/>
    </row>
    <row r="142" spans="1:8" ht="12" customHeight="1" x14ac:dyDescent="0.2"/>
    <row r="143" spans="1:8" ht="12" customHeight="1" x14ac:dyDescent="0.2"/>
    <row r="144" spans="1:8" ht="12" customHeight="1" x14ac:dyDescent="0.2"/>
    <row r="145" ht="12" customHeight="1" x14ac:dyDescent="0.2"/>
    <row r="146" ht="12" customHeight="1" x14ac:dyDescent="0.2"/>
    <row r="147" ht="12" customHeight="1" x14ac:dyDescent="0.2"/>
    <row r="148" ht="12" customHeight="1" x14ac:dyDescent="0.2"/>
    <row r="149" ht="12" customHeight="1" x14ac:dyDescent="0.2"/>
    <row r="150" ht="12" customHeight="1" x14ac:dyDescent="0.2"/>
    <row r="151" ht="12" customHeight="1" x14ac:dyDescent="0.2"/>
    <row r="152" ht="12" customHeight="1" x14ac:dyDescent="0.2"/>
    <row r="153" ht="12" customHeight="1" x14ac:dyDescent="0.2"/>
    <row r="154" ht="12" customHeight="1" x14ac:dyDescent="0.2"/>
    <row r="155" ht="12" customHeight="1" x14ac:dyDescent="0.2"/>
    <row r="156" ht="12" customHeight="1" x14ac:dyDescent="0.2"/>
    <row r="157" ht="12" customHeight="1" x14ac:dyDescent="0.2"/>
    <row r="158" ht="12" customHeight="1" x14ac:dyDescent="0.2"/>
    <row r="159" ht="12" customHeight="1" x14ac:dyDescent="0.2"/>
    <row r="160" ht="12" customHeight="1" x14ac:dyDescent="0.2"/>
    <row r="161" ht="12" customHeight="1" x14ac:dyDescent="0.2"/>
    <row r="162" ht="12" customHeight="1" x14ac:dyDescent="0.2"/>
    <row r="163" ht="12" customHeight="1" x14ac:dyDescent="0.2"/>
    <row r="164" ht="12" customHeight="1" x14ac:dyDescent="0.2"/>
    <row r="165" ht="12" customHeight="1" x14ac:dyDescent="0.2"/>
    <row r="166" ht="12" customHeight="1" x14ac:dyDescent="0.2"/>
    <row r="167" ht="12" customHeight="1" x14ac:dyDescent="0.2"/>
    <row r="168" ht="12" customHeight="1" x14ac:dyDescent="0.2"/>
    <row r="169" ht="12" customHeight="1" x14ac:dyDescent="0.2"/>
    <row r="170" ht="12" customHeight="1" x14ac:dyDescent="0.2"/>
    <row r="171" ht="12" customHeight="1" x14ac:dyDescent="0.2"/>
    <row r="172" ht="12" customHeight="1" x14ac:dyDescent="0.2"/>
    <row r="173" ht="12" customHeight="1" x14ac:dyDescent="0.2"/>
    <row r="174" ht="12" customHeight="1" x14ac:dyDescent="0.2"/>
    <row r="175" ht="12" customHeight="1" x14ac:dyDescent="0.2"/>
    <row r="176" ht="12" customHeight="1" x14ac:dyDescent="0.2"/>
    <row r="177" ht="12" customHeight="1" x14ac:dyDescent="0.2"/>
    <row r="178" ht="12" customHeight="1" x14ac:dyDescent="0.2"/>
    <row r="179" ht="12" customHeight="1" x14ac:dyDescent="0.2"/>
    <row r="180" ht="12" customHeight="1" x14ac:dyDescent="0.2"/>
    <row r="181" ht="12" customHeight="1" x14ac:dyDescent="0.2"/>
    <row r="182" ht="12" customHeight="1" x14ac:dyDescent="0.2"/>
    <row r="183" ht="12" customHeight="1" x14ac:dyDescent="0.2"/>
    <row r="184" ht="12" customHeight="1" x14ac:dyDescent="0.2"/>
    <row r="185" ht="12" customHeight="1" x14ac:dyDescent="0.2"/>
    <row r="186" ht="12" customHeight="1" x14ac:dyDescent="0.2"/>
    <row r="187" ht="12" customHeight="1" x14ac:dyDescent="0.2"/>
    <row r="188" ht="12" customHeight="1" x14ac:dyDescent="0.2"/>
    <row r="189" ht="12" customHeight="1" x14ac:dyDescent="0.2"/>
    <row r="190" ht="12" customHeight="1" x14ac:dyDescent="0.2"/>
    <row r="191" ht="12" customHeight="1" x14ac:dyDescent="0.2"/>
    <row r="192" ht="12" customHeight="1" x14ac:dyDescent="0.2"/>
    <row r="193" ht="12" customHeight="1" x14ac:dyDescent="0.2"/>
    <row r="194" ht="12" customHeight="1" x14ac:dyDescent="0.2"/>
    <row r="195" ht="12" customHeight="1" x14ac:dyDescent="0.2"/>
    <row r="196" ht="12" customHeight="1" x14ac:dyDescent="0.2"/>
    <row r="197" ht="12" customHeight="1" x14ac:dyDescent="0.2"/>
    <row r="198" ht="12" customHeight="1" x14ac:dyDescent="0.2"/>
    <row r="199" ht="12" customHeight="1" x14ac:dyDescent="0.2"/>
    <row r="200" ht="12" customHeight="1" x14ac:dyDescent="0.2"/>
    <row r="201" ht="12" customHeight="1" x14ac:dyDescent="0.2"/>
    <row r="202" ht="12" customHeight="1" x14ac:dyDescent="0.2"/>
    <row r="203" ht="12" customHeight="1" x14ac:dyDescent="0.2"/>
    <row r="204" ht="12" customHeight="1" x14ac:dyDescent="0.2"/>
    <row r="205" ht="12" customHeight="1" x14ac:dyDescent="0.2"/>
    <row r="206" ht="12" customHeight="1" x14ac:dyDescent="0.2"/>
    <row r="207" ht="12" customHeight="1" x14ac:dyDescent="0.2"/>
    <row r="208" ht="12" customHeight="1" x14ac:dyDescent="0.2"/>
    <row r="209" ht="12" customHeight="1" x14ac:dyDescent="0.2"/>
    <row r="210" ht="12" customHeight="1" x14ac:dyDescent="0.2"/>
    <row r="211" ht="12" customHeight="1" x14ac:dyDescent="0.2"/>
    <row r="212" ht="12" customHeight="1" x14ac:dyDescent="0.2"/>
    <row r="213" ht="12" customHeight="1" x14ac:dyDescent="0.2"/>
    <row r="214" ht="12" customHeight="1" x14ac:dyDescent="0.2"/>
    <row r="215" ht="12" customHeight="1" x14ac:dyDescent="0.2"/>
    <row r="216" ht="12" customHeight="1" x14ac:dyDescent="0.2"/>
    <row r="217" ht="12" customHeight="1" x14ac:dyDescent="0.2"/>
    <row r="218" ht="12" customHeight="1" x14ac:dyDescent="0.2"/>
    <row r="219" ht="12" customHeight="1" x14ac:dyDescent="0.2"/>
    <row r="220" ht="12" customHeight="1" x14ac:dyDescent="0.2"/>
    <row r="221" ht="12" customHeight="1" x14ac:dyDescent="0.2"/>
    <row r="222" ht="12" customHeight="1" x14ac:dyDescent="0.2"/>
    <row r="223" ht="12" customHeight="1" x14ac:dyDescent="0.2"/>
    <row r="224" ht="12" customHeight="1" x14ac:dyDescent="0.2"/>
    <row r="225" ht="12" customHeight="1" x14ac:dyDescent="0.2"/>
    <row r="226" ht="12" customHeight="1" x14ac:dyDescent="0.2"/>
    <row r="227" ht="12" customHeight="1" x14ac:dyDescent="0.2"/>
    <row r="228" ht="12" customHeight="1" x14ac:dyDescent="0.2"/>
    <row r="229" ht="12" customHeight="1" x14ac:dyDescent="0.2"/>
    <row r="230" ht="12" customHeight="1" x14ac:dyDescent="0.2"/>
    <row r="231" ht="12" customHeight="1" x14ac:dyDescent="0.2"/>
    <row r="232" ht="12" customHeight="1" x14ac:dyDescent="0.2"/>
    <row r="233" ht="12" customHeight="1" x14ac:dyDescent="0.2"/>
    <row r="234" ht="12" customHeight="1" x14ac:dyDescent="0.2"/>
    <row r="235" ht="12" customHeight="1" x14ac:dyDescent="0.2"/>
    <row r="236" ht="12" customHeight="1" x14ac:dyDescent="0.2"/>
    <row r="237" ht="12" customHeight="1" x14ac:dyDescent="0.2"/>
    <row r="238" ht="12" customHeight="1" x14ac:dyDescent="0.2"/>
    <row r="239" ht="12" customHeight="1" x14ac:dyDescent="0.2"/>
    <row r="240" ht="12" customHeight="1" x14ac:dyDescent="0.2"/>
    <row r="241" ht="12" customHeight="1" x14ac:dyDescent="0.2"/>
    <row r="242" ht="12" customHeight="1" x14ac:dyDescent="0.2"/>
    <row r="243" ht="12" customHeight="1" x14ac:dyDescent="0.2"/>
    <row r="244" ht="12" customHeight="1" x14ac:dyDescent="0.2"/>
    <row r="245" ht="12" customHeight="1" x14ac:dyDescent="0.2"/>
    <row r="246" ht="12" customHeight="1" x14ac:dyDescent="0.2"/>
    <row r="247" ht="12" customHeight="1" x14ac:dyDescent="0.2"/>
    <row r="248" ht="12" customHeight="1" x14ac:dyDescent="0.2"/>
    <row r="249" ht="12" customHeight="1" x14ac:dyDescent="0.2"/>
    <row r="250" ht="12" customHeight="1" x14ac:dyDescent="0.2"/>
    <row r="251" ht="12" customHeight="1" x14ac:dyDescent="0.2"/>
    <row r="252" ht="12" customHeight="1" x14ac:dyDescent="0.2"/>
    <row r="253" ht="12" customHeight="1" x14ac:dyDescent="0.2"/>
    <row r="254" ht="12" customHeight="1" x14ac:dyDescent="0.2"/>
    <row r="255" ht="12" customHeight="1" x14ac:dyDescent="0.2"/>
    <row r="256" ht="12" customHeight="1" x14ac:dyDescent="0.2"/>
    <row r="257" ht="12" customHeight="1" x14ac:dyDescent="0.2"/>
    <row r="258" ht="12" customHeight="1" x14ac:dyDescent="0.2"/>
    <row r="259" ht="12" customHeight="1" x14ac:dyDescent="0.2"/>
    <row r="260" ht="12" customHeight="1" x14ac:dyDescent="0.2"/>
    <row r="261" ht="12" customHeight="1" x14ac:dyDescent="0.2"/>
    <row r="262" ht="12" customHeight="1" x14ac:dyDescent="0.2"/>
    <row r="263" ht="12" customHeight="1" x14ac:dyDescent="0.2"/>
    <row r="264" ht="12" customHeight="1" x14ac:dyDescent="0.2"/>
    <row r="265" ht="12" customHeight="1" x14ac:dyDescent="0.2"/>
    <row r="266" ht="12" customHeight="1" x14ac:dyDescent="0.2"/>
    <row r="267" ht="12" customHeight="1" x14ac:dyDescent="0.2"/>
    <row r="268" ht="12" customHeight="1" x14ac:dyDescent="0.2"/>
    <row r="269" ht="12" customHeight="1" x14ac:dyDescent="0.2"/>
    <row r="270" ht="12" customHeight="1" x14ac:dyDescent="0.2"/>
    <row r="271" ht="12" customHeight="1" x14ac:dyDescent="0.2"/>
    <row r="272" ht="12" customHeight="1" x14ac:dyDescent="0.2"/>
    <row r="273" ht="12" customHeight="1" x14ac:dyDescent="0.2"/>
    <row r="274" ht="12" customHeight="1" x14ac:dyDescent="0.2"/>
    <row r="275" ht="12" customHeight="1" x14ac:dyDescent="0.2"/>
    <row r="276" ht="12" customHeight="1" x14ac:dyDescent="0.2"/>
    <row r="277" ht="12" customHeight="1" x14ac:dyDescent="0.2"/>
    <row r="278" ht="12" customHeight="1" x14ac:dyDescent="0.2"/>
    <row r="279" ht="12" customHeight="1" x14ac:dyDescent="0.2"/>
    <row r="280" ht="12" customHeight="1" x14ac:dyDescent="0.2"/>
    <row r="281" ht="12" customHeight="1" x14ac:dyDescent="0.2"/>
    <row r="282" ht="12" customHeight="1" x14ac:dyDescent="0.2"/>
    <row r="283" ht="12" customHeight="1" x14ac:dyDescent="0.2"/>
    <row r="284" ht="12" customHeight="1" x14ac:dyDescent="0.2"/>
    <row r="285" ht="12" customHeight="1" x14ac:dyDescent="0.2"/>
    <row r="286" ht="12" customHeight="1" x14ac:dyDescent="0.2"/>
    <row r="287" ht="12" customHeight="1" x14ac:dyDescent="0.2"/>
    <row r="288" ht="12" customHeight="1" x14ac:dyDescent="0.2"/>
    <row r="289" ht="12" customHeight="1" x14ac:dyDescent="0.2"/>
    <row r="290" ht="12" customHeight="1" x14ac:dyDescent="0.2"/>
    <row r="291" ht="12" customHeight="1" x14ac:dyDescent="0.2"/>
    <row r="292" ht="12" customHeight="1" x14ac:dyDescent="0.2"/>
    <row r="293" ht="12" customHeight="1" x14ac:dyDescent="0.2"/>
    <row r="294" ht="12" customHeight="1" x14ac:dyDescent="0.2"/>
    <row r="295" ht="12" customHeight="1" x14ac:dyDescent="0.2"/>
    <row r="296" ht="12" customHeight="1" x14ac:dyDescent="0.2"/>
    <row r="297" ht="12" customHeight="1" x14ac:dyDescent="0.2"/>
    <row r="298" ht="12" customHeight="1" x14ac:dyDescent="0.2"/>
    <row r="299" ht="12" customHeight="1" x14ac:dyDescent="0.2"/>
    <row r="300" ht="12" customHeight="1" x14ac:dyDescent="0.2"/>
    <row r="301" ht="12" customHeight="1" x14ac:dyDescent="0.2"/>
    <row r="302" ht="12" customHeight="1" x14ac:dyDescent="0.2"/>
    <row r="303" ht="12" customHeight="1" x14ac:dyDescent="0.2"/>
    <row r="304" ht="12" customHeight="1" x14ac:dyDescent="0.2"/>
    <row r="305" ht="12" customHeight="1" x14ac:dyDescent="0.2"/>
    <row r="306" ht="12" customHeight="1" x14ac:dyDescent="0.2"/>
    <row r="307" ht="12" customHeight="1" x14ac:dyDescent="0.2"/>
    <row r="308" ht="12" customHeight="1" x14ac:dyDescent="0.2"/>
    <row r="309" ht="12" customHeight="1" x14ac:dyDescent="0.2"/>
    <row r="310" ht="12" customHeight="1" x14ac:dyDescent="0.2"/>
    <row r="311" ht="12" customHeight="1" x14ac:dyDescent="0.2"/>
    <row r="312" ht="12" customHeight="1" x14ac:dyDescent="0.2"/>
    <row r="313" ht="12" customHeight="1" x14ac:dyDescent="0.2"/>
    <row r="314" ht="12" customHeight="1" x14ac:dyDescent="0.2"/>
    <row r="315" ht="12" customHeight="1" x14ac:dyDescent="0.2"/>
    <row r="316" ht="12" customHeight="1" x14ac:dyDescent="0.2"/>
    <row r="317" ht="12" customHeight="1" x14ac:dyDescent="0.2"/>
    <row r="318" ht="12" customHeight="1" x14ac:dyDescent="0.2"/>
    <row r="319" ht="12" customHeight="1" x14ac:dyDescent="0.2"/>
    <row r="320" ht="12" customHeight="1" x14ac:dyDescent="0.2"/>
    <row r="321" ht="12" customHeight="1" x14ac:dyDescent="0.2"/>
    <row r="322" ht="12" customHeight="1" x14ac:dyDescent="0.2"/>
    <row r="323" ht="12" customHeight="1" x14ac:dyDescent="0.2"/>
    <row r="324" ht="12" customHeight="1" x14ac:dyDescent="0.2"/>
    <row r="325" ht="12" customHeight="1" x14ac:dyDescent="0.2"/>
    <row r="326" ht="12" customHeight="1" x14ac:dyDescent="0.2"/>
    <row r="327" ht="12" customHeight="1" x14ac:dyDescent="0.2"/>
    <row r="328" ht="12" customHeight="1" x14ac:dyDescent="0.2"/>
    <row r="329" ht="12" customHeight="1" x14ac:dyDescent="0.2"/>
    <row r="330" ht="12" customHeight="1" x14ac:dyDescent="0.2"/>
    <row r="331" ht="12" customHeight="1" x14ac:dyDescent="0.2"/>
    <row r="332" ht="12" customHeight="1" x14ac:dyDescent="0.2"/>
    <row r="333" ht="12" customHeight="1" x14ac:dyDescent="0.2"/>
    <row r="334" ht="12" customHeight="1" x14ac:dyDescent="0.2"/>
    <row r="335" ht="12" customHeight="1" x14ac:dyDescent="0.2"/>
    <row r="336" ht="12" customHeight="1" x14ac:dyDescent="0.2"/>
    <row r="337" ht="12" customHeight="1" x14ac:dyDescent="0.2"/>
    <row r="338" ht="12" customHeight="1" x14ac:dyDescent="0.2"/>
    <row r="339" ht="12" customHeight="1" x14ac:dyDescent="0.2"/>
    <row r="340" ht="12" customHeight="1" x14ac:dyDescent="0.2"/>
    <row r="341" ht="12" customHeight="1" x14ac:dyDescent="0.2"/>
    <row r="342" ht="12" customHeight="1" x14ac:dyDescent="0.2"/>
    <row r="343" ht="12" customHeight="1" x14ac:dyDescent="0.2"/>
    <row r="344" ht="12" customHeight="1" x14ac:dyDescent="0.2"/>
    <row r="345" ht="12" customHeight="1" x14ac:dyDescent="0.2"/>
    <row r="346" ht="12" customHeight="1" x14ac:dyDescent="0.2"/>
    <row r="347" ht="12" customHeight="1" x14ac:dyDescent="0.2"/>
    <row r="348" ht="12" customHeight="1" x14ac:dyDescent="0.2"/>
    <row r="349" ht="12" customHeight="1" x14ac:dyDescent="0.2"/>
    <row r="350" ht="12" customHeight="1" x14ac:dyDescent="0.2"/>
    <row r="351" ht="12" customHeight="1" x14ac:dyDescent="0.2"/>
    <row r="352" ht="12" customHeight="1" x14ac:dyDescent="0.2"/>
    <row r="353" ht="12" customHeight="1" x14ac:dyDescent="0.2"/>
    <row r="354" ht="12" customHeight="1" x14ac:dyDescent="0.2"/>
    <row r="355" ht="12" customHeight="1" x14ac:dyDescent="0.2"/>
    <row r="356" ht="12" customHeight="1" x14ac:dyDescent="0.2"/>
    <row r="357" ht="12" customHeight="1" x14ac:dyDescent="0.2"/>
    <row r="358" ht="12" customHeight="1" x14ac:dyDescent="0.2"/>
    <row r="359" ht="12" customHeight="1" x14ac:dyDescent="0.2"/>
    <row r="360" ht="12" customHeight="1" x14ac:dyDescent="0.2"/>
    <row r="361" ht="12" customHeight="1" x14ac:dyDescent="0.2"/>
    <row r="362" ht="12" customHeight="1" x14ac:dyDescent="0.2"/>
    <row r="363" ht="12" customHeight="1" x14ac:dyDescent="0.2"/>
    <row r="364" ht="12" customHeight="1" x14ac:dyDescent="0.2"/>
    <row r="365" ht="12" customHeight="1" x14ac:dyDescent="0.2"/>
    <row r="366" ht="12" customHeight="1" x14ac:dyDescent="0.2"/>
    <row r="367" ht="12" customHeight="1" x14ac:dyDescent="0.2"/>
    <row r="368" ht="12" customHeight="1" x14ac:dyDescent="0.2"/>
    <row r="369" ht="12" customHeight="1" x14ac:dyDescent="0.2"/>
    <row r="370" ht="12" customHeight="1" x14ac:dyDescent="0.2"/>
    <row r="371" ht="12" customHeight="1" x14ac:dyDescent="0.2"/>
    <row r="372" ht="12" customHeight="1" x14ac:dyDescent="0.2"/>
    <row r="373" ht="12" customHeight="1" x14ac:dyDescent="0.2"/>
    <row r="374" ht="12" customHeight="1" x14ac:dyDescent="0.2"/>
    <row r="375" ht="12" customHeight="1" x14ac:dyDescent="0.2"/>
    <row r="376" ht="12" customHeight="1" x14ac:dyDescent="0.2"/>
    <row r="377" ht="12" customHeight="1" x14ac:dyDescent="0.2"/>
    <row r="378" ht="12" customHeight="1" x14ac:dyDescent="0.2"/>
    <row r="379" ht="12" customHeight="1" x14ac:dyDescent="0.2"/>
    <row r="380" ht="12" customHeight="1" x14ac:dyDescent="0.2"/>
    <row r="381" ht="12" customHeight="1" x14ac:dyDescent="0.2"/>
    <row r="382" ht="12" customHeight="1" x14ac:dyDescent="0.2"/>
    <row r="383" ht="12" customHeight="1" x14ac:dyDescent="0.2"/>
    <row r="384" ht="12" customHeight="1" x14ac:dyDescent="0.2"/>
    <row r="385" ht="12" customHeight="1" x14ac:dyDescent="0.2"/>
    <row r="386" ht="12" customHeight="1" x14ac:dyDescent="0.2"/>
    <row r="387" ht="12" customHeight="1" x14ac:dyDescent="0.2"/>
    <row r="388" ht="12" customHeight="1" x14ac:dyDescent="0.2"/>
    <row r="389" ht="12" customHeight="1" x14ac:dyDescent="0.2"/>
    <row r="390" ht="12" customHeight="1" x14ac:dyDescent="0.2"/>
    <row r="391" ht="12" customHeight="1" x14ac:dyDescent="0.2"/>
    <row r="392" ht="12" customHeight="1" x14ac:dyDescent="0.2"/>
    <row r="393" ht="12" customHeight="1" x14ac:dyDescent="0.2"/>
    <row r="394" ht="12" customHeight="1" x14ac:dyDescent="0.2"/>
    <row r="395" ht="12" customHeight="1" x14ac:dyDescent="0.2"/>
    <row r="396" ht="12" customHeight="1" x14ac:dyDescent="0.2"/>
    <row r="397" ht="12" customHeight="1" x14ac:dyDescent="0.2"/>
    <row r="398" ht="12" customHeight="1" x14ac:dyDescent="0.2"/>
    <row r="399" ht="12" customHeight="1" x14ac:dyDescent="0.2"/>
    <row r="400" ht="12" customHeight="1" x14ac:dyDescent="0.2"/>
    <row r="401" ht="12" customHeight="1" x14ac:dyDescent="0.2"/>
    <row r="402" ht="12" customHeight="1" x14ac:dyDescent="0.2"/>
    <row r="403" ht="12" customHeight="1" x14ac:dyDescent="0.2"/>
    <row r="404" ht="12" customHeight="1" x14ac:dyDescent="0.2"/>
    <row r="405" ht="12" customHeight="1" x14ac:dyDescent="0.2"/>
    <row r="406" ht="12" customHeight="1" x14ac:dyDescent="0.2"/>
    <row r="407" ht="12" customHeight="1" x14ac:dyDescent="0.2"/>
    <row r="408" ht="12" customHeight="1" x14ac:dyDescent="0.2"/>
    <row r="409" ht="12" customHeight="1" x14ac:dyDescent="0.2"/>
    <row r="410" ht="12" customHeight="1" x14ac:dyDescent="0.2"/>
    <row r="411" ht="12" customHeight="1" x14ac:dyDescent="0.2"/>
    <row r="412" ht="12" customHeight="1" x14ac:dyDescent="0.2"/>
    <row r="413" ht="12" customHeight="1" x14ac:dyDescent="0.2"/>
    <row r="414" ht="12" customHeight="1" x14ac:dyDescent="0.2"/>
    <row r="415" ht="12" customHeight="1" x14ac:dyDescent="0.2"/>
    <row r="416" ht="12" customHeight="1" x14ac:dyDescent="0.2"/>
    <row r="417" ht="12" customHeight="1" x14ac:dyDescent="0.2"/>
    <row r="418" ht="12" customHeight="1" x14ac:dyDescent="0.2"/>
    <row r="419" ht="12" customHeight="1" x14ac:dyDescent="0.2"/>
    <row r="420" ht="12" customHeight="1" x14ac:dyDescent="0.2"/>
    <row r="421" ht="12" customHeight="1" x14ac:dyDescent="0.2"/>
    <row r="422" ht="12" customHeight="1" x14ac:dyDescent="0.2"/>
    <row r="423" ht="12" customHeight="1" x14ac:dyDescent="0.2"/>
    <row r="424" ht="12" customHeight="1" x14ac:dyDescent="0.2"/>
    <row r="425" ht="12" customHeight="1" x14ac:dyDescent="0.2"/>
    <row r="426" ht="12" customHeight="1" x14ac:dyDescent="0.2"/>
    <row r="427" ht="12" customHeight="1" x14ac:dyDescent="0.2"/>
    <row r="428" ht="12" customHeight="1" x14ac:dyDescent="0.2"/>
    <row r="429" ht="12" customHeight="1" x14ac:dyDescent="0.2"/>
    <row r="430" ht="12" customHeight="1" x14ac:dyDescent="0.2"/>
    <row r="431" ht="12" customHeight="1" x14ac:dyDescent="0.2"/>
    <row r="432" ht="12" customHeight="1" x14ac:dyDescent="0.2"/>
    <row r="433" ht="12" customHeight="1" x14ac:dyDescent="0.2"/>
    <row r="434" ht="12" customHeight="1" x14ac:dyDescent="0.2"/>
    <row r="435" ht="12" customHeight="1" x14ac:dyDescent="0.2"/>
    <row r="436" ht="12" customHeight="1" x14ac:dyDescent="0.2"/>
    <row r="437" ht="12" customHeight="1" x14ac:dyDescent="0.2"/>
    <row r="438" ht="12" customHeight="1" x14ac:dyDescent="0.2"/>
    <row r="439" ht="12" customHeight="1" x14ac:dyDescent="0.2"/>
    <row r="440" ht="12" customHeight="1" x14ac:dyDescent="0.2"/>
    <row r="441" ht="12" customHeight="1" x14ac:dyDescent="0.2"/>
    <row r="442" ht="12" customHeight="1" x14ac:dyDescent="0.2"/>
  </sheetData>
  <pageMargins left="0.59055118110236227" right="0.39370078740157483" top="0.98425196850393704" bottom="0.78740157480314965" header="0.39370078740157483" footer="0.39370078740157483"/>
  <pageSetup paperSize="9" scale="75" orientation="portrait" r:id="rId1"/>
  <headerFooter scaleWithDoc="0" alignWithMargins="0">
    <oddFooter>&amp;L&amp;10Contract
Part C2: Pricing Data&amp;R&amp;10C2.2
Bills of Quantities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H437"/>
  <sheetViews>
    <sheetView view="pageBreakPreview" topLeftCell="A49" zoomScaleNormal="100" zoomScaleSheetLayoutView="100" zoomScalePageLayoutView="75" workbookViewId="0">
      <selection sqref="A1:H51"/>
    </sheetView>
  </sheetViews>
  <sheetFormatPr defaultRowHeight="15" x14ac:dyDescent="0.2"/>
  <cols>
    <col min="1" max="1" width="7.77734375" customWidth="1"/>
    <col min="2" max="3" width="3.77734375" customWidth="1"/>
    <col min="4" max="4" width="29.5546875" customWidth="1"/>
    <col min="5" max="5" width="6.77734375" customWidth="1"/>
    <col min="6" max="6" width="7.77734375" customWidth="1"/>
    <col min="7" max="7" width="9.77734375" customWidth="1"/>
    <col min="8" max="8" width="14.6640625" customWidth="1"/>
  </cols>
  <sheetData>
    <row r="1" spans="1:8" ht="12" customHeight="1" x14ac:dyDescent="0.2">
      <c r="A1" s="22" t="s">
        <v>628</v>
      </c>
      <c r="B1" s="22"/>
      <c r="C1" s="22"/>
      <c r="D1" s="21"/>
      <c r="E1" s="21"/>
      <c r="F1" s="142"/>
      <c r="G1" s="143"/>
      <c r="H1" s="26" t="s">
        <v>418</v>
      </c>
    </row>
    <row r="2" spans="1:8" ht="12" customHeight="1" x14ac:dyDescent="0.2">
      <c r="A2" s="21"/>
      <c r="B2" s="21"/>
      <c r="C2" s="21"/>
      <c r="D2" s="21"/>
      <c r="E2" s="21"/>
      <c r="F2" s="142"/>
      <c r="G2" s="143"/>
      <c r="H2" s="25"/>
    </row>
    <row r="3" spans="1:8" ht="12" customHeight="1" x14ac:dyDescent="0.2">
      <c r="A3" s="92"/>
      <c r="B3" s="93"/>
      <c r="C3" s="94"/>
      <c r="D3" s="95"/>
      <c r="E3" s="92"/>
      <c r="F3" s="144"/>
      <c r="G3" s="125"/>
      <c r="H3" s="37"/>
    </row>
    <row r="4" spans="1:8" ht="12" customHeight="1" x14ac:dyDescent="0.2">
      <c r="A4" s="38" t="s">
        <v>30</v>
      </c>
      <c r="B4" s="39" t="s">
        <v>31</v>
      </c>
      <c r="C4" s="40"/>
      <c r="D4" s="98"/>
      <c r="E4" s="38" t="s">
        <v>32</v>
      </c>
      <c r="F4" s="145" t="s">
        <v>316</v>
      </c>
      <c r="G4" s="344" t="s">
        <v>605</v>
      </c>
      <c r="H4" s="344" t="s">
        <v>605</v>
      </c>
    </row>
    <row r="5" spans="1:8" ht="12" customHeight="1" x14ac:dyDescent="0.2">
      <c r="A5" s="38" t="s">
        <v>36</v>
      </c>
      <c r="B5" s="44"/>
      <c r="C5" s="45"/>
      <c r="D5" s="67"/>
      <c r="E5" s="65"/>
      <c r="F5" s="145"/>
      <c r="G5" s="344" t="s">
        <v>34</v>
      </c>
      <c r="H5" s="344" t="s">
        <v>35</v>
      </c>
    </row>
    <row r="6" spans="1:8" ht="12" customHeight="1" x14ac:dyDescent="0.2">
      <c r="A6" s="79"/>
      <c r="B6" s="80"/>
      <c r="C6" s="28"/>
      <c r="D6" s="81"/>
      <c r="E6" s="79"/>
      <c r="F6" s="354"/>
      <c r="G6" s="104"/>
      <c r="H6" s="345"/>
    </row>
    <row r="7" spans="1:8" ht="12" customHeight="1" x14ac:dyDescent="0.2">
      <c r="A7" s="47"/>
      <c r="B7" s="62" t="s">
        <v>427</v>
      </c>
      <c r="C7" s="21"/>
      <c r="D7" s="128"/>
      <c r="E7" s="61"/>
      <c r="F7" s="109"/>
      <c r="G7" s="148"/>
      <c r="H7" s="60"/>
    </row>
    <row r="8" spans="1:8" ht="12" customHeight="1" x14ac:dyDescent="0.2">
      <c r="A8" s="47"/>
      <c r="B8" s="64"/>
      <c r="C8" s="21"/>
      <c r="D8" s="128"/>
      <c r="E8" s="61"/>
      <c r="F8" s="109"/>
      <c r="G8" s="106"/>
      <c r="H8" s="108"/>
    </row>
    <row r="9" spans="1:8" ht="12" customHeight="1" x14ac:dyDescent="0.2">
      <c r="A9" s="211"/>
      <c r="B9" s="66"/>
      <c r="C9" s="21"/>
      <c r="D9" s="63"/>
      <c r="E9" s="47"/>
      <c r="F9" s="109"/>
      <c r="G9" s="106"/>
      <c r="H9" s="108"/>
    </row>
    <row r="10" spans="1:8" ht="12" customHeight="1" x14ac:dyDescent="0.2">
      <c r="A10" s="38">
        <v>36.01</v>
      </c>
      <c r="B10" s="66" t="s">
        <v>428</v>
      </c>
      <c r="C10" s="21"/>
      <c r="D10" s="63"/>
      <c r="E10" s="47"/>
      <c r="F10" s="109"/>
      <c r="G10" s="106"/>
      <c r="H10" s="108"/>
    </row>
    <row r="11" spans="1:8" ht="12" customHeight="1" x14ac:dyDescent="0.2">
      <c r="A11" s="38"/>
      <c r="B11" s="66"/>
      <c r="C11" s="21"/>
      <c r="D11" s="63"/>
      <c r="E11" s="47"/>
      <c r="F11" s="48"/>
      <c r="G11" s="106"/>
      <c r="H11" s="108"/>
    </row>
    <row r="12" spans="1:8" ht="12" customHeight="1" x14ac:dyDescent="0.2">
      <c r="A12" s="38"/>
      <c r="B12" s="77" t="s">
        <v>41</v>
      </c>
      <c r="C12" s="70" t="s">
        <v>561</v>
      </c>
      <c r="D12" s="63"/>
      <c r="E12" s="68" t="s">
        <v>52</v>
      </c>
      <c r="F12" s="111">
        <v>884</v>
      </c>
      <c r="G12" s="106"/>
      <c r="H12" s="138"/>
    </row>
    <row r="13" spans="1:8" ht="12" customHeight="1" x14ac:dyDescent="0.2">
      <c r="A13" s="38"/>
      <c r="B13" s="64"/>
      <c r="C13" s="70" t="s">
        <v>429</v>
      </c>
      <c r="D13" s="158"/>
      <c r="E13" s="47"/>
      <c r="F13" s="111"/>
      <c r="G13" s="106"/>
      <c r="H13" s="108"/>
    </row>
    <row r="14" spans="1:8" ht="12" customHeight="1" x14ac:dyDescent="0.2">
      <c r="A14" s="38"/>
      <c r="B14" s="64"/>
      <c r="C14" s="70" t="s">
        <v>430</v>
      </c>
      <c r="D14" s="158"/>
      <c r="E14" s="47"/>
      <c r="F14" s="111"/>
      <c r="G14" s="106"/>
      <c r="H14" s="108"/>
    </row>
    <row r="15" spans="1:8" ht="12" customHeight="1" x14ac:dyDescent="0.2">
      <c r="A15" s="38"/>
      <c r="B15" s="77"/>
      <c r="C15" s="70"/>
      <c r="D15" s="63"/>
      <c r="E15" s="47"/>
      <c r="F15" s="48"/>
      <c r="G15" s="106"/>
      <c r="H15" s="108"/>
    </row>
    <row r="16" spans="1:8" ht="12" customHeight="1" x14ac:dyDescent="0.2">
      <c r="A16" s="38"/>
      <c r="B16" s="64"/>
      <c r="C16" s="21"/>
      <c r="D16" s="158"/>
      <c r="E16" s="47"/>
      <c r="F16" s="111"/>
      <c r="G16" s="106"/>
      <c r="H16" s="108"/>
    </row>
    <row r="17" spans="1:8" ht="12" customHeight="1" x14ac:dyDescent="0.2">
      <c r="A17" s="38"/>
      <c r="B17" s="64"/>
      <c r="C17" s="21"/>
      <c r="D17" s="158"/>
      <c r="E17" s="47"/>
      <c r="F17" s="111"/>
      <c r="G17" s="106"/>
      <c r="H17" s="108"/>
    </row>
    <row r="18" spans="1:8" ht="12" customHeight="1" x14ac:dyDescent="0.2">
      <c r="A18" s="38"/>
      <c r="B18" s="64"/>
      <c r="C18" s="21"/>
      <c r="D18" s="63"/>
      <c r="E18" s="47"/>
      <c r="F18" s="111"/>
      <c r="G18" s="106"/>
      <c r="H18" s="108"/>
    </row>
    <row r="19" spans="1:8" ht="12" customHeight="1" x14ac:dyDescent="0.2">
      <c r="A19" s="38"/>
      <c r="B19" s="22"/>
      <c r="C19" s="21"/>
      <c r="D19" s="63"/>
      <c r="E19" s="68"/>
      <c r="F19" s="111"/>
      <c r="G19" s="123"/>
      <c r="H19" s="108"/>
    </row>
    <row r="20" spans="1:8" ht="12" customHeight="1" x14ac:dyDescent="0.2">
      <c r="A20" s="38"/>
      <c r="B20" s="64"/>
      <c r="C20" s="70"/>
      <c r="D20" s="158"/>
      <c r="E20" s="68"/>
      <c r="F20" s="111"/>
      <c r="G20" s="123"/>
      <c r="H20" s="108"/>
    </row>
    <row r="21" spans="1:8" ht="12" customHeight="1" x14ac:dyDescent="0.2">
      <c r="A21" s="38"/>
      <c r="B21" s="70"/>
      <c r="C21" s="70"/>
      <c r="D21" s="63"/>
      <c r="E21" s="68"/>
      <c r="F21" s="111"/>
      <c r="G21" s="123"/>
      <c r="H21" s="108"/>
    </row>
    <row r="22" spans="1:8" ht="12" customHeight="1" x14ac:dyDescent="0.2">
      <c r="A22" s="38"/>
      <c r="B22" s="22"/>
      <c r="C22" s="21"/>
      <c r="D22" s="63"/>
      <c r="E22" s="68"/>
      <c r="F22" s="111"/>
      <c r="G22" s="123"/>
      <c r="H22" s="108"/>
    </row>
    <row r="23" spans="1:8" ht="12" customHeight="1" x14ac:dyDescent="0.2">
      <c r="A23" s="38"/>
      <c r="B23" s="64"/>
      <c r="C23" s="70"/>
      <c r="D23" s="158"/>
      <c r="E23" s="68"/>
      <c r="F23" s="111"/>
      <c r="G23" s="123"/>
      <c r="H23" s="108"/>
    </row>
    <row r="24" spans="1:8" ht="12" customHeight="1" x14ac:dyDescent="0.2">
      <c r="A24" s="38"/>
      <c r="B24" s="21"/>
      <c r="C24" s="70"/>
      <c r="D24" s="158"/>
      <c r="E24" s="68"/>
      <c r="F24" s="111"/>
      <c r="G24" s="123"/>
      <c r="H24" s="108"/>
    </row>
    <row r="25" spans="1:8" ht="12" customHeight="1" x14ac:dyDescent="0.2">
      <c r="A25" s="38"/>
      <c r="B25" s="22"/>
      <c r="C25" s="22"/>
      <c r="D25" s="63"/>
      <c r="E25" s="68"/>
      <c r="F25" s="111"/>
      <c r="G25" s="123"/>
      <c r="H25" s="108"/>
    </row>
    <row r="26" spans="1:8" ht="12" customHeight="1" x14ac:dyDescent="0.2">
      <c r="A26" s="38"/>
      <c r="B26" s="66"/>
      <c r="C26" s="22"/>
      <c r="D26" s="67"/>
      <c r="E26" s="68"/>
      <c r="F26" s="111"/>
      <c r="G26" s="123"/>
      <c r="H26" s="108"/>
    </row>
    <row r="27" spans="1:8" ht="12" customHeight="1" x14ac:dyDescent="0.2">
      <c r="A27" s="38"/>
      <c r="B27" s="77"/>
      <c r="C27" s="22"/>
      <c r="D27" s="63"/>
      <c r="E27" s="68"/>
      <c r="F27" s="111"/>
      <c r="G27" s="123"/>
      <c r="H27" s="108"/>
    </row>
    <row r="28" spans="1:8" ht="12" customHeight="1" x14ac:dyDescent="0.2">
      <c r="A28" s="38"/>
      <c r="B28" s="77"/>
      <c r="C28" s="21"/>
      <c r="D28" s="158"/>
      <c r="E28" s="47"/>
      <c r="F28" s="111"/>
      <c r="G28" s="106"/>
      <c r="H28" s="108"/>
    </row>
    <row r="29" spans="1:8" ht="12" customHeight="1" x14ac:dyDescent="0.2">
      <c r="A29" s="38"/>
      <c r="B29" s="77"/>
      <c r="C29" s="70"/>
      <c r="D29" s="158"/>
      <c r="E29" s="47"/>
      <c r="F29" s="111"/>
      <c r="G29" s="106"/>
      <c r="H29" s="108"/>
    </row>
    <row r="30" spans="1:8" ht="12" customHeight="1" x14ac:dyDescent="0.2">
      <c r="A30" s="38"/>
      <c r="B30" s="64"/>
      <c r="C30" s="70"/>
      <c r="D30" s="63"/>
      <c r="E30" s="47"/>
      <c r="F30" s="111"/>
      <c r="G30" s="123"/>
      <c r="H30" s="72"/>
    </row>
    <row r="31" spans="1:8" ht="12" customHeight="1" x14ac:dyDescent="0.2">
      <c r="A31" s="211"/>
      <c r="B31" s="66"/>
      <c r="C31" s="21"/>
      <c r="D31" s="63"/>
      <c r="E31" s="68"/>
      <c r="F31" s="48"/>
      <c r="G31" s="123"/>
      <c r="H31" s="108"/>
    </row>
    <row r="32" spans="1:8" ht="12" customHeight="1" x14ac:dyDescent="0.2">
      <c r="A32" s="211"/>
      <c r="B32" s="66"/>
      <c r="C32" s="21"/>
      <c r="D32" s="63"/>
      <c r="E32" s="68"/>
      <c r="F32" s="48"/>
      <c r="G32" s="123"/>
      <c r="H32" s="108"/>
    </row>
    <row r="33" spans="1:8" ht="12" customHeight="1" x14ac:dyDescent="0.2">
      <c r="A33" s="211"/>
      <c r="B33" s="66"/>
      <c r="C33" s="21"/>
      <c r="D33" s="63"/>
      <c r="E33" s="68"/>
      <c r="F33" s="48"/>
      <c r="G33" s="123"/>
      <c r="H33" s="108"/>
    </row>
    <row r="34" spans="1:8" ht="12" customHeight="1" x14ac:dyDescent="0.2">
      <c r="A34" s="211"/>
      <c r="B34" s="66"/>
      <c r="C34" s="21"/>
      <c r="D34" s="63"/>
      <c r="E34" s="68"/>
      <c r="F34" s="48"/>
      <c r="G34" s="123"/>
      <c r="H34" s="108"/>
    </row>
    <row r="35" spans="1:8" ht="12" customHeight="1" x14ac:dyDescent="0.2">
      <c r="A35" s="211"/>
      <c r="B35" s="66"/>
      <c r="C35" s="21"/>
      <c r="D35" s="63"/>
      <c r="E35" s="68"/>
      <c r="F35" s="109"/>
      <c r="G35" s="123"/>
      <c r="H35" s="108"/>
    </row>
    <row r="36" spans="1:8" ht="12" customHeight="1" x14ac:dyDescent="0.2">
      <c r="A36" s="211"/>
      <c r="B36" s="66"/>
      <c r="C36" s="21"/>
      <c r="D36" s="63"/>
      <c r="E36" s="68"/>
      <c r="F36" s="109"/>
      <c r="G36" s="123"/>
      <c r="H36" s="108"/>
    </row>
    <row r="37" spans="1:8" ht="12" customHeight="1" x14ac:dyDescent="0.2">
      <c r="A37" s="211"/>
      <c r="B37" s="66"/>
      <c r="C37" s="21"/>
      <c r="D37" s="63"/>
      <c r="E37" s="68"/>
      <c r="F37" s="109"/>
      <c r="G37" s="123"/>
      <c r="H37" s="108"/>
    </row>
    <row r="38" spans="1:8" ht="12" customHeight="1" x14ac:dyDescent="0.2">
      <c r="A38" s="211"/>
      <c r="B38" s="66"/>
      <c r="C38" s="21"/>
      <c r="D38" s="63"/>
      <c r="E38" s="68"/>
      <c r="F38" s="109"/>
      <c r="G38" s="123"/>
      <c r="H38" s="108"/>
    </row>
    <row r="39" spans="1:8" ht="12" customHeight="1" x14ac:dyDescent="0.2">
      <c r="A39" s="157"/>
      <c r="B39" s="66"/>
      <c r="C39" s="21"/>
      <c r="D39" s="63"/>
      <c r="E39" s="68"/>
      <c r="F39" s="109"/>
      <c r="G39" s="123"/>
      <c r="H39" s="108"/>
    </row>
    <row r="40" spans="1:8" ht="12" customHeight="1" x14ac:dyDescent="0.2">
      <c r="A40" s="157"/>
      <c r="B40" s="66"/>
      <c r="C40" s="21"/>
      <c r="D40" s="63"/>
      <c r="E40" s="68"/>
      <c r="F40" s="109"/>
      <c r="G40" s="123"/>
      <c r="H40" s="108"/>
    </row>
    <row r="41" spans="1:8" ht="12" customHeight="1" x14ac:dyDescent="0.2">
      <c r="A41" s="157"/>
      <c r="B41" s="66"/>
      <c r="C41" s="21"/>
      <c r="D41" s="63"/>
      <c r="E41" s="68"/>
      <c r="F41" s="109"/>
      <c r="G41" s="123"/>
      <c r="H41" s="108"/>
    </row>
    <row r="42" spans="1:8" ht="12" customHeight="1" x14ac:dyDescent="0.2">
      <c r="A42" s="157"/>
      <c r="B42" s="66"/>
      <c r="C42" s="21"/>
      <c r="D42" s="63"/>
      <c r="E42" s="68"/>
      <c r="F42" s="109"/>
      <c r="G42" s="123"/>
      <c r="H42" s="108"/>
    </row>
    <row r="43" spans="1:8" ht="12" customHeight="1" x14ac:dyDescent="0.2">
      <c r="A43" s="157"/>
      <c r="B43" s="66"/>
      <c r="C43" s="21"/>
      <c r="D43" s="63"/>
      <c r="E43" s="68"/>
      <c r="F43" s="109"/>
      <c r="G43" s="123"/>
      <c r="H43" s="108"/>
    </row>
    <row r="44" spans="1:8" ht="12" customHeight="1" x14ac:dyDescent="0.2">
      <c r="A44" s="157"/>
      <c r="B44" s="66"/>
      <c r="C44" s="21"/>
      <c r="D44" s="63"/>
      <c r="E44" s="68"/>
      <c r="F44" s="109"/>
      <c r="G44" s="123"/>
      <c r="H44" s="108"/>
    </row>
    <row r="45" spans="1:8" ht="12" customHeight="1" x14ac:dyDescent="0.2">
      <c r="A45" s="157"/>
      <c r="B45" s="66"/>
      <c r="C45" s="21"/>
      <c r="D45" s="63"/>
      <c r="E45" s="68"/>
      <c r="F45" s="109"/>
      <c r="G45" s="123"/>
      <c r="H45" s="108"/>
    </row>
    <row r="46" spans="1:8" ht="12" customHeight="1" x14ac:dyDescent="0.2">
      <c r="A46" s="107"/>
      <c r="B46" s="64"/>
      <c r="C46" s="21"/>
      <c r="D46" s="63"/>
      <c r="E46" s="47"/>
      <c r="F46" s="109"/>
      <c r="G46" s="123"/>
      <c r="H46" s="108"/>
    </row>
    <row r="47" spans="1:8" ht="12" customHeight="1" x14ac:dyDescent="0.2">
      <c r="A47" s="107"/>
      <c r="B47" s="77"/>
      <c r="C47" s="21"/>
      <c r="D47" s="63"/>
      <c r="E47" s="47"/>
      <c r="F47" s="109"/>
      <c r="G47" s="123"/>
      <c r="H47" s="108"/>
    </row>
    <row r="48" spans="1:8" ht="12" customHeight="1" x14ac:dyDescent="0.2">
      <c r="A48" s="107"/>
      <c r="B48" s="64"/>
      <c r="C48" s="21"/>
      <c r="D48" s="63"/>
      <c r="E48" s="47"/>
      <c r="F48" s="111"/>
      <c r="G48" s="123"/>
      <c r="H48" s="108"/>
    </row>
    <row r="49" spans="1:8" ht="12" customHeight="1" x14ac:dyDescent="0.2">
      <c r="A49" s="155"/>
      <c r="B49" s="56"/>
      <c r="C49" s="57"/>
      <c r="D49" s="57"/>
      <c r="E49" s="35"/>
      <c r="F49" s="149"/>
      <c r="G49" s="119"/>
      <c r="H49" s="186"/>
    </row>
    <row r="50" spans="1:8" ht="12" customHeight="1" x14ac:dyDescent="0.2">
      <c r="A50" s="38">
        <v>3600</v>
      </c>
      <c r="B50" s="66" t="s">
        <v>75</v>
      </c>
      <c r="C50" s="151"/>
      <c r="D50" s="22"/>
      <c r="E50" s="23"/>
      <c r="F50" s="142"/>
      <c r="G50" s="241"/>
      <c r="H50" s="86"/>
    </row>
    <row r="51" spans="1:8" ht="12" customHeight="1" x14ac:dyDescent="0.2">
      <c r="A51" s="156"/>
      <c r="B51" s="80"/>
      <c r="C51" s="28"/>
      <c r="D51" s="28"/>
      <c r="E51" s="29"/>
      <c r="F51" s="152"/>
      <c r="G51" s="242"/>
      <c r="H51" s="153"/>
    </row>
    <row r="52" spans="1:8" ht="12" customHeight="1" x14ac:dyDescent="0.2">
      <c r="A52" s="133"/>
      <c r="B52" s="133"/>
      <c r="C52" s="133"/>
      <c r="D52" s="133"/>
      <c r="E52" s="133"/>
      <c r="F52" s="133"/>
      <c r="G52" s="240"/>
      <c r="H52" s="240"/>
    </row>
    <row r="53" spans="1:8" ht="12" customHeight="1" x14ac:dyDescent="0.2">
      <c r="A53" s="133"/>
      <c r="B53" s="133"/>
      <c r="C53" s="133"/>
      <c r="D53" s="133"/>
      <c r="E53" s="133"/>
      <c r="F53" s="133"/>
      <c r="G53" s="240"/>
      <c r="H53" s="240"/>
    </row>
    <row r="54" spans="1:8" ht="12" customHeight="1" x14ac:dyDescent="0.2">
      <c r="A54" s="133"/>
      <c r="B54" s="133"/>
      <c r="C54" s="133"/>
      <c r="D54" s="133"/>
      <c r="E54" s="133"/>
      <c r="F54" s="133"/>
      <c r="G54" s="240"/>
      <c r="H54" s="240"/>
    </row>
    <row r="55" spans="1:8" ht="12" customHeight="1" x14ac:dyDescent="0.2">
      <c r="A55" s="133"/>
      <c r="B55" s="133"/>
      <c r="C55" s="133"/>
      <c r="D55" s="133"/>
      <c r="E55" s="133"/>
      <c r="F55" s="133"/>
      <c r="G55" s="240"/>
      <c r="H55" s="240"/>
    </row>
    <row r="56" spans="1:8" ht="12" customHeight="1" x14ac:dyDescent="0.2">
      <c r="A56" s="133"/>
      <c r="B56" s="133"/>
      <c r="C56" s="133"/>
      <c r="D56" s="133"/>
      <c r="E56" s="133"/>
      <c r="F56" s="133"/>
      <c r="G56" s="240"/>
      <c r="H56" s="240"/>
    </row>
    <row r="57" spans="1:8" ht="12" customHeight="1" x14ac:dyDescent="0.2">
      <c r="A57" s="133"/>
      <c r="B57" s="133"/>
      <c r="C57" s="133"/>
      <c r="D57" s="133"/>
      <c r="E57" s="133"/>
      <c r="F57" s="133"/>
      <c r="G57" s="240"/>
      <c r="H57" s="240"/>
    </row>
    <row r="58" spans="1:8" ht="12" customHeight="1" x14ac:dyDescent="0.2">
      <c r="A58" s="133"/>
      <c r="B58" s="133"/>
      <c r="C58" s="133"/>
      <c r="D58" s="133"/>
      <c r="E58" s="133"/>
      <c r="F58" s="133"/>
      <c r="G58" s="240"/>
      <c r="H58" s="240"/>
    </row>
    <row r="59" spans="1:8" ht="12" customHeight="1" x14ac:dyDescent="0.2">
      <c r="A59" s="133"/>
      <c r="B59" s="133"/>
      <c r="C59" s="133"/>
      <c r="D59" s="133"/>
      <c r="E59" s="133"/>
      <c r="F59" s="133"/>
      <c r="G59" s="240"/>
      <c r="H59" s="240"/>
    </row>
    <row r="60" spans="1:8" ht="12" customHeight="1" x14ac:dyDescent="0.2">
      <c r="A60" s="133"/>
      <c r="B60" s="133"/>
      <c r="C60" s="133"/>
      <c r="D60" s="133"/>
      <c r="E60" s="133"/>
      <c r="F60" s="133"/>
      <c r="G60" s="240"/>
      <c r="H60" s="240"/>
    </row>
    <row r="61" spans="1:8" ht="12" customHeight="1" x14ac:dyDescent="0.2">
      <c r="A61" s="133"/>
      <c r="B61" s="133"/>
      <c r="C61" s="133"/>
      <c r="D61" s="133"/>
      <c r="E61" s="133"/>
      <c r="F61" s="133"/>
      <c r="G61" s="240"/>
      <c r="H61" s="240"/>
    </row>
    <row r="62" spans="1:8" ht="12" customHeight="1" x14ac:dyDescent="0.2">
      <c r="A62" s="133"/>
      <c r="B62" s="133"/>
      <c r="C62" s="133"/>
      <c r="D62" s="133"/>
      <c r="E62" s="133"/>
      <c r="F62" s="133"/>
      <c r="G62" s="240"/>
      <c r="H62" s="240"/>
    </row>
    <row r="63" spans="1:8" ht="12" customHeight="1" x14ac:dyDescent="0.2">
      <c r="A63" s="133"/>
      <c r="B63" s="133"/>
      <c r="C63" s="133"/>
      <c r="D63" s="133"/>
      <c r="E63" s="133"/>
      <c r="F63" s="133"/>
      <c r="G63" s="240"/>
      <c r="H63" s="240"/>
    </row>
    <row r="64" spans="1:8" ht="12" customHeight="1" x14ac:dyDescent="0.2">
      <c r="A64" s="133"/>
      <c r="B64" s="133"/>
      <c r="C64" s="133"/>
      <c r="D64" s="133"/>
      <c r="E64" s="133"/>
      <c r="F64" s="133"/>
      <c r="G64" s="240"/>
      <c r="H64" s="240"/>
    </row>
    <row r="65" spans="1:8" ht="12" customHeight="1" x14ac:dyDescent="0.2">
      <c r="A65" s="133"/>
      <c r="B65" s="133"/>
      <c r="C65" s="133"/>
      <c r="D65" s="133"/>
      <c r="E65" s="133"/>
      <c r="F65" s="133"/>
      <c r="G65" s="240"/>
      <c r="H65" s="240"/>
    </row>
    <row r="66" spans="1:8" ht="12" customHeight="1" x14ac:dyDescent="0.2">
      <c r="A66" s="133"/>
      <c r="B66" s="133"/>
      <c r="C66" s="133"/>
      <c r="D66" s="133"/>
      <c r="E66" s="133"/>
      <c r="F66" s="133"/>
      <c r="G66" s="240"/>
      <c r="H66" s="240"/>
    </row>
    <row r="67" spans="1:8" ht="12" customHeight="1" x14ac:dyDescent="0.2">
      <c r="A67" s="133"/>
      <c r="B67" s="133"/>
      <c r="C67" s="133"/>
      <c r="D67" s="133"/>
      <c r="E67" s="133"/>
      <c r="F67" s="133"/>
      <c r="G67" s="240"/>
      <c r="H67" s="240"/>
    </row>
    <row r="68" spans="1:8" ht="12" customHeight="1" x14ac:dyDescent="0.2">
      <c r="A68" s="133"/>
      <c r="B68" s="133"/>
      <c r="C68" s="133"/>
      <c r="D68" s="133"/>
      <c r="E68" s="133"/>
      <c r="F68" s="133"/>
      <c r="G68" s="240"/>
      <c r="H68" s="240"/>
    </row>
    <row r="69" spans="1:8" ht="12" customHeight="1" x14ac:dyDescent="0.2">
      <c r="A69" s="133"/>
      <c r="B69" s="133"/>
      <c r="C69" s="133"/>
      <c r="D69" s="133"/>
      <c r="E69" s="133"/>
      <c r="F69" s="133"/>
      <c r="G69" s="240"/>
      <c r="H69" s="240"/>
    </row>
    <row r="70" spans="1:8" ht="12" customHeight="1" x14ac:dyDescent="0.2">
      <c r="A70" s="133"/>
      <c r="B70" s="133"/>
      <c r="C70" s="133"/>
      <c r="D70" s="133"/>
      <c r="E70" s="133"/>
      <c r="F70" s="133"/>
      <c r="G70" s="240"/>
      <c r="H70" s="240"/>
    </row>
    <row r="71" spans="1:8" ht="12" customHeight="1" x14ac:dyDescent="0.2">
      <c r="A71" s="133"/>
      <c r="B71" s="133"/>
      <c r="C71" s="133"/>
      <c r="D71" s="133"/>
      <c r="E71" s="133"/>
      <c r="F71" s="133"/>
      <c r="G71" s="240"/>
      <c r="H71" s="240"/>
    </row>
    <row r="72" spans="1:8" ht="12" customHeight="1" x14ac:dyDescent="0.2">
      <c r="A72" s="133"/>
      <c r="B72" s="133"/>
      <c r="C72" s="133"/>
      <c r="D72" s="133"/>
      <c r="E72" s="133"/>
      <c r="F72" s="133"/>
      <c r="G72" s="240"/>
      <c r="H72" s="240"/>
    </row>
    <row r="73" spans="1:8" ht="12" customHeight="1" x14ac:dyDescent="0.2">
      <c r="A73" s="133"/>
      <c r="B73" s="133"/>
      <c r="C73" s="133"/>
      <c r="D73" s="133"/>
      <c r="E73" s="133"/>
      <c r="F73" s="133"/>
      <c r="G73" s="240"/>
      <c r="H73" s="240"/>
    </row>
    <row r="74" spans="1:8" ht="12" customHeight="1" x14ac:dyDescent="0.2">
      <c r="A74" s="133"/>
      <c r="B74" s="133"/>
      <c r="C74" s="133"/>
      <c r="D74" s="133"/>
      <c r="E74" s="133"/>
      <c r="F74" s="133"/>
      <c r="G74" s="240"/>
      <c r="H74" s="240"/>
    </row>
    <row r="75" spans="1:8" ht="12" customHeight="1" x14ac:dyDescent="0.2">
      <c r="A75" s="133"/>
      <c r="B75" s="133"/>
      <c r="C75" s="133"/>
      <c r="D75" s="133"/>
      <c r="E75" s="133"/>
      <c r="F75" s="133"/>
      <c r="G75" s="240"/>
      <c r="H75" s="240"/>
    </row>
    <row r="76" spans="1:8" ht="12" customHeight="1" x14ac:dyDescent="0.2">
      <c r="A76" s="133"/>
      <c r="B76" s="133"/>
      <c r="C76" s="133"/>
      <c r="D76" s="133"/>
      <c r="E76" s="133"/>
      <c r="F76" s="133"/>
      <c r="G76" s="240"/>
      <c r="H76" s="240"/>
    </row>
    <row r="77" spans="1:8" ht="12" customHeight="1" x14ac:dyDescent="0.2">
      <c r="A77" s="133"/>
      <c r="B77" s="133"/>
      <c r="C77" s="133"/>
      <c r="D77" s="133"/>
      <c r="E77" s="133"/>
      <c r="F77" s="133"/>
      <c r="G77" s="240"/>
      <c r="H77" s="240"/>
    </row>
    <row r="78" spans="1:8" ht="12" customHeight="1" x14ac:dyDescent="0.2">
      <c r="A78" s="133"/>
      <c r="B78" s="133"/>
      <c r="C78" s="133"/>
      <c r="D78" s="133"/>
      <c r="E78" s="133"/>
      <c r="F78" s="133"/>
      <c r="G78" s="240"/>
      <c r="H78" s="240"/>
    </row>
    <row r="79" spans="1:8" ht="12" customHeight="1" x14ac:dyDescent="0.2">
      <c r="A79" s="133"/>
      <c r="B79" s="133"/>
      <c r="C79" s="133"/>
      <c r="D79" s="133"/>
      <c r="E79" s="133"/>
      <c r="F79" s="133"/>
      <c r="G79" s="240"/>
      <c r="H79" s="240"/>
    </row>
    <row r="80" spans="1:8" ht="12" customHeight="1" x14ac:dyDescent="0.2">
      <c r="A80" s="133"/>
      <c r="B80" s="133"/>
      <c r="C80" s="133"/>
      <c r="D80" s="133"/>
      <c r="E80" s="133"/>
      <c r="F80" s="133"/>
      <c r="G80" s="240"/>
      <c r="H80" s="240"/>
    </row>
    <row r="81" spans="1:8" ht="12" customHeight="1" x14ac:dyDescent="0.2">
      <c r="A81" s="133"/>
      <c r="B81" s="133"/>
      <c r="C81" s="133"/>
      <c r="D81" s="133"/>
      <c r="E81" s="133"/>
      <c r="F81" s="133"/>
      <c r="G81" s="240"/>
      <c r="H81" s="240"/>
    </row>
    <row r="82" spans="1:8" ht="12" customHeight="1" x14ac:dyDescent="0.2">
      <c r="A82" s="133"/>
      <c r="B82" s="133"/>
      <c r="C82" s="133"/>
      <c r="D82" s="133"/>
      <c r="E82" s="133"/>
      <c r="F82" s="133"/>
      <c r="G82" s="240"/>
      <c r="H82" s="240"/>
    </row>
    <row r="83" spans="1:8" ht="12" customHeight="1" x14ac:dyDescent="0.2">
      <c r="A83" s="133"/>
      <c r="B83" s="133"/>
      <c r="C83" s="133"/>
      <c r="D83" s="133"/>
      <c r="E83" s="133"/>
      <c r="F83" s="133"/>
      <c r="G83" s="240"/>
      <c r="H83" s="240"/>
    </row>
    <row r="84" spans="1:8" ht="12" customHeight="1" x14ac:dyDescent="0.2">
      <c r="A84" s="133"/>
      <c r="B84" s="133"/>
      <c r="C84" s="133"/>
      <c r="D84" s="133"/>
      <c r="E84" s="133"/>
      <c r="F84" s="133"/>
      <c r="G84" s="133"/>
      <c r="H84" s="240"/>
    </row>
    <row r="85" spans="1:8" ht="12" customHeight="1" x14ac:dyDescent="0.2">
      <c r="A85" s="133"/>
      <c r="B85" s="133"/>
      <c r="C85" s="133"/>
      <c r="D85" s="133"/>
      <c r="E85" s="133"/>
      <c r="F85" s="133"/>
      <c r="G85" s="133"/>
      <c r="H85" s="240"/>
    </row>
    <row r="86" spans="1:8" ht="12" customHeight="1" x14ac:dyDescent="0.2">
      <c r="A86" s="133"/>
      <c r="B86" s="133"/>
      <c r="C86" s="133"/>
      <c r="D86" s="133"/>
      <c r="E86" s="133"/>
      <c r="F86" s="133"/>
      <c r="G86" s="133"/>
      <c r="H86" s="240"/>
    </row>
    <row r="87" spans="1:8" ht="12" customHeight="1" x14ac:dyDescent="0.2">
      <c r="A87" s="133"/>
      <c r="B87" s="133"/>
      <c r="C87" s="133"/>
      <c r="D87" s="133"/>
      <c r="E87" s="133"/>
      <c r="F87" s="133"/>
      <c r="G87" s="133"/>
      <c r="H87" s="240"/>
    </row>
    <row r="88" spans="1:8" ht="12" customHeight="1" x14ac:dyDescent="0.2">
      <c r="A88" s="133"/>
      <c r="B88" s="133"/>
      <c r="C88" s="133"/>
      <c r="D88" s="133"/>
      <c r="E88" s="133"/>
      <c r="F88" s="133"/>
      <c r="G88" s="133"/>
      <c r="H88" s="240"/>
    </row>
    <row r="89" spans="1:8" ht="12" customHeight="1" x14ac:dyDescent="0.2">
      <c r="A89" s="133"/>
      <c r="B89" s="133"/>
      <c r="C89" s="133"/>
      <c r="D89" s="133"/>
      <c r="E89" s="133"/>
      <c r="F89" s="133"/>
      <c r="G89" s="133"/>
      <c r="H89" s="240"/>
    </row>
    <row r="90" spans="1:8" ht="12" customHeight="1" x14ac:dyDescent="0.2">
      <c r="A90" s="133"/>
      <c r="B90" s="133"/>
      <c r="C90" s="133"/>
      <c r="D90" s="133"/>
      <c r="E90" s="133"/>
      <c r="F90" s="133"/>
      <c r="G90" s="133"/>
      <c r="H90" s="240"/>
    </row>
    <row r="91" spans="1:8" ht="12" customHeight="1" x14ac:dyDescent="0.2">
      <c r="A91" s="133"/>
      <c r="B91" s="133"/>
      <c r="C91" s="133"/>
      <c r="D91" s="133"/>
      <c r="E91" s="133"/>
      <c r="F91" s="133"/>
      <c r="G91" s="133"/>
      <c r="H91" s="240"/>
    </row>
    <row r="92" spans="1:8" ht="12" customHeight="1" x14ac:dyDescent="0.2">
      <c r="A92" s="133"/>
      <c r="B92" s="133"/>
      <c r="C92" s="133"/>
      <c r="D92" s="133"/>
      <c r="E92" s="133"/>
      <c r="F92" s="133"/>
      <c r="G92" s="133"/>
      <c r="H92" s="240"/>
    </row>
    <row r="93" spans="1:8" ht="12" customHeight="1" x14ac:dyDescent="0.2">
      <c r="A93" s="133"/>
      <c r="B93" s="133"/>
      <c r="C93" s="133"/>
      <c r="D93" s="133"/>
      <c r="E93" s="133"/>
      <c r="F93" s="133"/>
      <c r="G93" s="133"/>
      <c r="H93" s="240"/>
    </row>
    <row r="94" spans="1:8" ht="12" customHeight="1" x14ac:dyDescent="0.2">
      <c r="A94" s="133"/>
      <c r="B94" s="133"/>
      <c r="C94" s="133"/>
      <c r="D94" s="133"/>
      <c r="E94" s="133"/>
      <c r="F94" s="133"/>
      <c r="G94" s="133"/>
      <c r="H94" s="240"/>
    </row>
    <row r="95" spans="1:8" ht="12" customHeight="1" x14ac:dyDescent="0.2">
      <c r="A95" s="133"/>
      <c r="B95" s="133"/>
      <c r="C95" s="133"/>
      <c r="D95" s="133"/>
      <c r="E95" s="133"/>
      <c r="F95" s="133"/>
      <c r="G95" s="133"/>
      <c r="H95" s="240"/>
    </row>
    <row r="96" spans="1:8" ht="12" customHeight="1" x14ac:dyDescent="0.2">
      <c r="A96" s="133"/>
      <c r="B96" s="133"/>
      <c r="C96" s="133"/>
      <c r="D96" s="133"/>
      <c r="E96" s="133"/>
      <c r="F96" s="133"/>
      <c r="G96" s="133"/>
      <c r="H96" s="240"/>
    </row>
    <row r="97" spans="1:8" ht="12" customHeight="1" x14ac:dyDescent="0.2">
      <c r="A97" s="133"/>
      <c r="B97" s="133"/>
      <c r="C97" s="133"/>
      <c r="D97" s="133"/>
      <c r="E97" s="133"/>
      <c r="F97" s="133"/>
      <c r="G97" s="133"/>
      <c r="H97" s="240"/>
    </row>
    <row r="98" spans="1:8" ht="12" customHeight="1" x14ac:dyDescent="0.2">
      <c r="A98" s="133"/>
      <c r="B98" s="133"/>
      <c r="C98" s="133"/>
      <c r="D98" s="133"/>
      <c r="E98" s="133"/>
      <c r="F98" s="133"/>
      <c r="G98" s="133"/>
      <c r="H98" s="240"/>
    </row>
    <row r="99" spans="1:8" ht="12" customHeight="1" x14ac:dyDescent="0.2">
      <c r="A99" s="133"/>
      <c r="B99" s="133"/>
      <c r="C99" s="133"/>
      <c r="D99" s="133"/>
      <c r="E99" s="133"/>
      <c r="F99" s="133"/>
      <c r="G99" s="133"/>
      <c r="H99" s="240"/>
    </row>
    <row r="100" spans="1:8" ht="12" customHeight="1" x14ac:dyDescent="0.2">
      <c r="A100" s="133"/>
      <c r="B100" s="133"/>
      <c r="C100" s="133"/>
      <c r="D100" s="133"/>
      <c r="E100" s="133"/>
      <c r="F100" s="133"/>
      <c r="G100" s="133"/>
      <c r="H100" s="240"/>
    </row>
    <row r="101" spans="1:8" ht="12" customHeight="1" x14ac:dyDescent="0.2">
      <c r="A101" s="133"/>
      <c r="B101" s="133"/>
      <c r="C101" s="133"/>
      <c r="D101" s="133"/>
      <c r="E101" s="133"/>
      <c r="F101" s="133"/>
      <c r="G101" s="133"/>
      <c r="H101" s="240"/>
    </row>
    <row r="102" spans="1:8" ht="12" customHeight="1" x14ac:dyDescent="0.2">
      <c r="A102" s="133"/>
      <c r="B102" s="133"/>
      <c r="C102" s="133"/>
      <c r="D102" s="133"/>
      <c r="E102" s="133"/>
      <c r="F102" s="133"/>
      <c r="G102" s="133"/>
      <c r="H102" s="240"/>
    </row>
    <row r="103" spans="1:8" ht="12" customHeight="1" x14ac:dyDescent="0.2">
      <c r="A103" s="133"/>
      <c r="B103" s="133"/>
      <c r="C103" s="133"/>
      <c r="D103" s="133"/>
      <c r="E103" s="133"/>
      <c r="F103" s="133"/>
      <c r="G103" s="133"/>
      <c r="H103" s="240"/>
    </row>
    <row r="104" spans="1:8" ht="12" customHeight="1" x14ac:dyDescent="0.2">
      <c r="A104" s="133"/>
      <c r="B104" s="133"/>
      <c r="C104" s="133"/>
      <c r="D104" s="133"/>
      <c r="E104" s="133"/>
      <c r="F104" s="133"/>
      <c r="G104" s="133"/>
      <c r="H104" s="240"/>
    </row>
    <row r="105" spans="1:8" ht="12" customHeight="1" x14ac:dyDescent="0.2">
      <c r="A105" s="133"/>
      <c r="B105" s="133"/>
      <c r="C105" s="133"/>
      <c r="D105" s="133"/>
      <c r="E105" s="133"/>
      <c r="F105" s="133"/>
      <c r="G105" s="133"/>
      <c r="H105" s="240"/>
    </row>
    <row r="106" spans="1:8" ht="12" customHeight="1" x14ac:dyDescent="0.2">
      <c r="A106" s="133"/>
      <c r="B106" s="133"/>
      <c r="C106" s="133"/>
      <c r="D106" s="133"/>
      <c r="E106" s="133"/>
      <c r="F106" s="133"/>
      <c r="G106" s="133"/>
      <c r="H106" s="240"/>
    </row>
    <row r="107" spans="1:8" ht="12" customHeight="1" x14ac:dyDescent="0.2">
      <c r="A107" s="133"/>
      <c r="B107" s="133"/>
      <c r="C107" s="133"/>
      <c r="D107" s="133"/>
      <c r="E107" s="133"/>
      <c r="F107" s="133"/>
      <c r="G107" s="133"/>
      <c r="H107" s="240"/>
    </row>
    <row r="108" spans="1:8" ht="12" customHeight="1" x14ac:dyDescent="0.2">
      <c r="A108" s="133"/>
      <c r="B108" s="133"/>
      <c r="C108" s="133"/>
      <c r="D108" s="133"/>
      <c r="E108" s="133"/>
      <c r="F108" s="133"/>
      <c r="G108" s="133"/>
      <c r="H108" s="240"/>
    </row>
    <row r="109" spans="1:8" ht="12" customHeight="1" x14ac:dyDescent="0.2">
      <c r="A109" s="133"/>
      <c r="B109" s="133"/>
      <c r="C109" s="133"/>
      <c r="D109" s="133"/>
      <c r="E109" s="133"/>
      <c r="F109" s="133"/>
      <c r="G109" s="133"/>
      <c r="H109" s="240"/>
    </row>
    <row r="110" spans="1:8" ht="12" customHeight="1" x14ac:dyDescent="0.2">
      <c r="A110" s="133"/>
      <c r="B110" s="133"/>
      <c r="C110" s="133"/>
      <c r="D110" s="133"/>
      <c r="E110" s="133"/>
      <c r="F110" s="133"/>
      <c r="G110" s="133"/>
      <c r="H110" s="133"/>
    </row>
    <row r="111" spans="1:8" ht="12" customHeight="1" x14ac:dyDescent="0.2">
      <c r="A111" s="133"/>
      <c r="B111" s="133"/>
      <c r="C111" s="133"/>
      <c r="D111" s="133"/>
      <c r="E111" s="133"/>
      <c r="F111" s="133"/>
      <c r="G111" s="133"/>
      <c r="H111" s="133"/>
    </row>
    <row r="112" spans="1:8" ht="12" customHeight="1" x14ac:dyDescent="0.2">
      <c r="A112" s="133"/>
      <c r="B112" s="133"/>
      <c r="C112" s="133"/>
      <c r="D112" s="133"/>
      <c r="E112" s="133"/>
      <c r="F112" s="133"/>
      <c r="G112" s="133"/>
      <c r="H112" s="133"/>
    </row>
    <row r="113" spans="1:8" ht="12" customHeight="1" x14ac:dyDescent="0.2">
      <c r="A113" s="133"/>
      <c r="B113" s="133"/>
      <c r="C113" s="133"/>
      <c r="D113" s="133"/>
      <c r="E113" s="133"/>
      <c r="F113" s="133"/>
      <c r="G113" s="133"/>
      <c r="H113" s="133"/>
    </row>
    <row r="114" spans="1:8" ht="12" customHeight="1" x14ac:dyDescent="0.2">
      <c r="A114" s="133"/>
      <c r="B114" s="133"/>
      <c r="C114" s="133"/>
      <c r="D114" s="133"/>
      <c r="E114" s="133"/>
      <c r="F114" s="133"/>
      <c r="G114" s="133"/>
      <c r="H114" s="133"/>
    </row>
    <row r="115" spans="1:8" ht="12" customHeight="1" x14ac:dyDescent="0.2">
      <c r="A115" s="133"/>
      <c r="B115" s="133"/>
      <c r="C115" s="133"/>
      <c r="D115" s="133"/>
      <c r="E115" s="133"/>
      <c r="F115" s="133"/>
      <c r="G115" s="133"/>
      <c r="H115" s="133"/>
    </row>
    <row r="116" spans="1:8" ht="12" customHeight="1" x14ac:dyDescent="0.2">
      <c r="A116" s="133"/>
      <c r="B116" s="133"/>
      <c r="C116" s="133"/>
      <c r="D116" s="133"/>
      <c r="E116" s="133"/>
      <c r="F116" s="133"/>
      <c r="G116" s="133"/>
      <c r="H116" s="133"/>
    </row>
    <row r="117" spans="1:8" ht="12" customHeight="1" x14ac:dyDescent="0.2">
      <c r="A117" s="133"/>
      <c r="B117" s="133"/>
      <c r="C117" s="133"/>
      <c r="D117" s="133"/>
      <c r="E117" s="133"/>
      <c r="F117" s="133"/>
      <c r="G117" s="133"/>
      <c r="H117" s="133"/>
    </row>
    <row r="118" spans="1:8" ht="12" customHeight="1" x14ac:dyDescent="0.2">
      <c r="A118" s="133"/>
      <c r="B118" s="133"/>
      <c r="C118" s="133"/>
      <c r="D118" s="133"/>
      <c r="E118" s="133"/>
      <c r="F118" s="133"/>
      <c r="G118" s="133"/>
      <c r="H118" s="133"/>
    </row>
    <row r="119" spans="1:8" ht="12" customHeight="1" x14ac:dyDescent="0.2">
      <c r="A119" s="133"/>
      <c r="B119" s="133"/>
      <c r="C119" s="133"/>
      <c r="D119" s="133"/>
      <c r="E119" s="133"/>
      <c r="F119" s="133"/>
      <c r="G119" s="133"/>
      <c r="H119" s="133"/>
    </row>
    <row r="120" spans="1:8" ht="12" customHeight="1" x14ac:dyDescent="0.2">
      <c r="A120" s="133"/>
      <c r="B120" s="133"/>
      <c r="C120" s="133"/>
      <c r="D120" s="133"/>
      <c r="E120" s="133"/>
      <c r="F120" s="133"/>
      <c r="G120" s="133"/>
      <c r="H120" s="133"/>
    </row>
    <row r="121" spans="1:8" ht="12" customHeight="1" x14ac:dyDescent="0.2">
      <c r="A121" s="133"/>
      <c r="B121" s="133"/>
      <c r="C121" s="133"/>
      <c r="D121" s="133"/>
      <c r="E121" s="133"/>
      <c r="F121" s="133"/>
      <c r="G121" s="133"/>
      <c r="H121" s="133"/>
    </row>
    <row r="122" spans="1:8" ht="12" customHeight="1" x14ac:dyDescent="0.2">
      <c r="A122" s="133"/>
      <c r="B122" s="133"/>
      <c r="C122" s="133"/>
      <c r="D122" s="133"/>
      <c r="E122" s="133"/>
      <c r="F122" s="133"/>
      <c r="G122" s="133"/>
      <c r="H122" s="133"/>
    </row>
    <row r="123" spans="1:8" ht="12" customHeight="1" x14ac:dyDescent="0.2">
      <c r="A123" s="133"/>
      <c r="B123" s="133"/>
      <c r="C123" s="133"/>
      <c r="D123" s="133"/>
      <c r="E123" s="133"/>
      <c r="F123" s="133"/>
      <c r="G123" s="133"/>
      <c r="H123" s="133"/>
    </row>
    <row r="124" spans="1:8" ht="12" customHeight="1" x14ac:dyDescent="0.2">
      <c r="A124" s="133"/>
      <c r="B124" s="133"/>
      <c r="C124" s="133"/>
      <c r="D124" s="133"/>
      <c r="E124" s="133"/>
      <c r="F124" s="133"/>
      <c r="G124" s="133"/>
      <c r="H124" s="133"/>
    </row>
    <row r="125" spans="1:8" ht="12" customHeight="1" x14ac:dyDescent="0.2">
      <c r="A125" s="133"/>
      <c r="B125" s="133"/>
      <c r="C125" s="133"/>
      <c r="D125" s="133"/>
      <c r="E125" s="133"/>
      <c r="F125" s="133"/>
      <c r="G125" s="133"/>
      <c r="H125" s="133"/>
    </row>
    <row r="126" spans="1:8" ht="12" customHeight="1" x14ac:dyDescent="0.2">
      <c r="A126" s="133"/>
      <c r="B126" s="133"/>
      <c r="C126" s="133"/>
      <c r="D126" s="133"/>
      <c r="E126" s="133"/>
      <c r="F126" s="133"/>
      <c r="G126" s="133"/>
      <c r="H126" s="133"/>
    </row>
    <row r="127" spans="1:8" ht="12" customHeight="1" x14ac:dyDescent="0.2">
      <c r="A127" s="133"/>
      <c r="B127" s="133"/>
      <c r="C127" s="133"/>
      <c r="D127" s="133"/>
      <c r="E127" s="133"/>
      <c r="F127" s="133"/>
      <c r="G127" s="133"/>
      <c r="H127" s="133"/>
    </row>
    <row r="128" spans="1:8" ht="12" customHeight="1" x14ac:dyDescent="0.2">
      <c r="A128" s="133"/>
      <c r="B128" s="133"/>
      <c r="C128" s="133"/>
      <c r="D128" s="133"/>
      <c r="E128" s="133"/>
      <c r="F128" s="133"/>
      <c r="G128" s="133"/>
      <c r="H128" s="133"/>
    </row>
    <row r="129" spans="1:8" ht="12" customHeight="1" x14ac:dyDescent="0.2">
      <c r="A129" s="133"/>
      <c r="B129" s="133"/>
      <c r="C129" s="133"/>
      <c r="D129" s="133"/>
      <c r="E129" s="133"/>
      <c r="F129" s="133"/>
      <c r="G129" s="133"/>
      <c r="H129" s="133"/>
    </row>
    <row r="130" spans="1:8" ht="12" customHeight="1" x14ac:dyDescent="0.2">
      <c r="A130" s="133"/>
      <c r="B130" s="133"/>
      <c r="C130" s="133"/>
      <c r="D130" s="133"/>
      <c r="E130" s="133"/>
      <c r="F130" s="133"/>
      <c r="G130" s="133"/>
      <c r="H130" s="133"/>
    </row>
    <row r="131" spans="1:8" ht="12" customHeight="1" x14ac:dyDescent="0.2">
      <c r="A131" s="133"/>
      <c r="B131" s="133"/>
      <c r="C131" s="133"/>
      <c r="D131" s="133"/>
      <c r="E131" s="133"/>
      <c r="F131" s="133"/>
      <c r="G131" s="133"/>
      <c r="H131" s="133"/>
    </row>
    <row r="132" spans="1:8" ht="12" customHeight="1" x14ac:dyDescent="0.2">
      <c r="A132" s="133"/>
      <c r="B132" s="133"/>
      <c r="C132" s="133"/>
      <c r="D132" s="133"/>
      <c r="E132" s="133"/>
      <c r="F132" s="133"/>
      <c r="G132" s="133"/>
      <c r="H132" s="133"/>
    </row>
    <row r="133" spans="1:8" ht="12" customHeight="1" x14ac:dyDescent="0.2">
      <c r="A133" s="133"/>
      <c r="B133" s="133"/>
      <c r="C133" s="133"/>
      <c r="D133" s="133"/>
      <c r="E133" s="133"/>
      <c r="F133" s="133"/>
      <c r="G133" s="133"/>
      <c r="H133" s="133"/>
    </row>
    <row r="134" spans="1:8" ht="12" customHeight="1" x14ac:dyDescent="0.2">
      <c r="A134" s="133"/>
      <c r="B134" s="133"/>
      <c r="C134" s="133"/>
      <c r="D134" s="133"/>
      <c r="E134" s="133"/>
      <c r="F134" s="133"/>
      <c r="G134" s="133"/>
      <c r="H134" s="133"/>
    </row>
    <row r="135" spans="1:8" ht="12" customHeight="1" x14ac:dyDescent="0.2">
      <c r="A135" s="133"/>
      <c r="B135" s="133"/>
      <c r="C135" s="133"/>
      <c r="D135" s="133"/>
      <c r="E135" s="133"/>
      <c r="F135" s="133"/>
      <c r="G135" s="133"/>
      <c r="H135" s="133"/>
    </row>
    <row r="136" spans="1:8" ht="12" customHeight="1" x14ac:dyDescent="0.2">
      <c r="A136" s="133"/>
      <c r="B136" s="133"/>
      <c r="C136" s="133"/>
      <c r="D136" s="133"/>
      <c r="E136" s="133"/>
      <c r="F136" s="133"/>
      <c r="G136" s="133"/>
      <c r="H136" s="133"/>
    </row>
    <row r="137" spans="1:8" ht="12" customHeight="1" x14ac:dyDescent="0.2"/>
    <row r="138" spans="1:8" ht="12" customHeight="1" x14ac:dyDescent="0.2"/>
    <row r="139" spans="1:8" ht="12" customHeight="1" x14ac:dyDescent="0.2"/>
    <row r="140" spans="1:8" ht="12" customHeight="1" x14ac:dyDescent="0.2"/>
    <row r="141" spans="1:8" ht="12" customHeight="1" x14ac:dyDescent="0.2"/>
    <row r="142" spans="1:8" ht="12" customHeight="1" x14ac:dyDescent="0.2"/>
    <row r="143" spans="1:8" ht="12" customHeight="1" x14ac:dyDescent="0.2"/>
    <row r="144" spans="1:8" ht="12" customHeight="1" x14ac:dyDescent="0.2"/>
    <row r="145" ht="12" customHeight="1" x14ac:dyDescent="0.2"/>
    <row r="146" ht="12" customHeight="1" x14ac:dyDescent="0.2"/>
    <row r="147" ht="12" customHeight="1" x14ac:dyDescent="0.2"/>
    <row r="148" ht="12" customHeight="1" x14ac:dyDescent="0.2"/>
    <row r="149" ht="12" customHeight="1" x14ac:dyDescent="0.2"/>
    <row r="150" ht="12" customHeight="1" x14ac:dyDescent="0.2"/>
    <row r="151" ht="12" customHeight="1" x14ac:dyDescent="0.2"/>
    <row r="152" ht="12" customHeight="1" x14ac:dyDescent="0.2"/>
    <row r="153" ht="12" customHeight="1" x14ac:dyDescent="0.2"/>
    <row r="154" ht="12" customHeight="1" x14ac:dyDescent="0.2"/>
    <row r="155" ht="12" customHeight="1" x14ac:dyDescent="0.2"/>
    <row r="156" ht="12" customHeight="1" x14ac:dyDescent="0.2"/>
    <row r="157" ht="12" customHeight="1" x14ac:dyDescent="0.2"/>
    <row r="158" ht="12" customHeight="1" x14ac:dyDescent="0.2"/>
    <row r="159" ht="12" customHeight="1" x14ac:dyDescent="0.2"/>
    <row r="160" ht="12" customHeight="1" x14ac:dyDescent="0.2"/>
    <row r="161" ht="12" customHeight="1" x14ac:dyDescent="0.2"/>
    <row r="162" ht="12" customHeight="1" x14ac:dyDescent="0.2"/>
    <row r="163" ht="12" customHeight="1" x14ac:dyDescent="0.2"/>
    <row r="164" ht="12" customHeight="1" x14ac:dyDescent="0.2"/>
    <row r="165" ht="12" customHeight="1" x14ac:dyDescent="0.2"/>
    <row r="166" ht="12" customHeight="1" x14ac:dyDescent="0.2"/>
    <row r="167" ht="12" customHeight="1" x14ac:dyDescent="0.2"/>
    <row r="168" ht="12" customHeight="1" x14ac:dyDescent="0.2"/>
    <row r="169" ht="12" customHeight="1" x14ac:dyDescent="0.2"/>
    <row r="170" ht="12" customHeight="1" x14ac:dyDescent="0.2"/>
    <row r="171" ht="12" customHeight="1" x14ac:dyDescent="0.2"/>
    <row r="172" ht="12" customHeight="1" x14ac:dyDescent="0.2"/>
    <row r="173" ht="12" customHeight="1" x14ac:dyDescent="0.2"/>
    <row r="174" ht="12" customHeight="1" x14ac:dyDescent="0.2"/>
    <row r="175" ht="12" customHeight="1" x14ac:dyDescent="0.2"/>
    <row r="176" ht="12" customHeight="1" x14ac:dyDescent="0.2"/>
    <row r="177" ht="12" customHeight="1" x14ac:dyDescent="0.2"/>
    <row r="178" ht="12" customHeight="1" x14ac:dyDescent="0.2"/>
    <row r="179" ht="12" customHeight="1" x14ac:dyDescent="0.2"/>
    <row r="180" ht="12" customHeight="1" x14ac:dyDescent="0.2"/>
    <row r="181" ht="12" customHeight="1" x14ac:dyDescent="0.2"/>
    <row r="182" ht="12" customHeight="1" x14ac:dyDescent="0.2"/>
    <row r="183" ht="12" customHeight="1" x14ac:dyDescent="0.2"/>
    <row r="184" ht="12" customHeight="1" x14ac:dyDescent="0.2"/>
    <row r="185" ht="12" customHeight="1" x14ac:dyDescent="0.2"/>
    <row r="186" ht="12" customHeight="1" x14ac:dyDescent="0.2"/>
    <row r="187" ht="12" customHeight="1" x14ac:dyDescent="0.2"/>
    <row r="188" ht="12" customHeight="1" x14ac:dyDescent="0.2"/>
    <row r="189" ht="12" customHeight="1" x14ac:dyDescent="0.2"/>
    <row r="190" ht="12" customHeight="1" x14ac:dyDescent="0.2"/>
    <row r="191" ht="12" customHeight="1" x14ac:dyDescent="0.2"/>
    <row r="192" ht="12" customHeight="1" x14ac:dyDescent="0.2"/>
    <row r="193" ht="12" customHeight="1" x14ac:dyDescent="0.2"/>
    <row r="194" ht="12" customHeight="1" x14ac:dyDescent="0.2"/>
    <row r="195" ht="12" customHeight="1" x14ac:dyDescent="0.2"/>
    <row r="196" ht="12" customHeight="1" x14ac:dyDescent="0.2"/>
    <row r="197" ht="12" customHeight="1" x14ac:dyDescent="0.2"/>
    <row r="198" ht="12" customHeight="1" x14ac:dyDescent="0.2"/>
    <row r="199" ht="12" customHeight="1" x14ac:dyDescent="0.2"/>
    <row r="200" ht="12" customHeight="1" x14ac:dyDescent="0.2"/>
    <row r="201" ht="12" customHeight="1" x14ac:dyDescent="0.2"/>
    <row r="202" ht="12" customHeight="1" x14ac:dyDescent="0.2"/>
    <row r="203" ht="12" customHeight="1" x14ac:dyDescent="0.2"/>
    <row r="204" ht="12" customHeight="1" x14ac:dyDescent="0.2"/>
    <row r="205" ht="12" customHeight="1" x14ac:dyDescent="0.2"/>
    <row r="206" ht="12" customHeight="1" x14ac:dyDescent="0.2"/>
    <row r="207" ht="12" customHeight="1" x14ac:dyDescent="0.2"/>
    <row r="208" ht="12" customHeight="1" x14ac:dyDescent="0.2"/>
    <row r="209" ht="12" customHeight="1" x14ac:dyDescent="0.2"/>
    <row r="210" ht="12" customHeight="1" x14ac:dyDescent="0.2"/>
    <row r="211" ht="12" customHeight="1" x14ac:dyDescent="0.2"/>
    <row r="212" ht="12" customHeight="1" x14ac:dyDescent="0.2"/>
    <row r="213" ht="12" customHeight="1" x14ac:dyDescent="0.2"/>
    <row r="214" ht="12" customHeight="1" x14ac:dyDescent="0.2"/>
    <row r="215" ht="12" customHeight="1" x14ac:dyDescent="0.2"/>
    <row r="216" ht="12" customHeight="1" x14ac:dyDescent="0.2"/>
    <row r="217" ht="12" customHeight="1" x14ac:dyDescent="0.2"/>
    <row r="218" ht="12" customHeight="1" x14ac:dyDescent="0.2"/>
    <row r="219" ht="12" customHeight="1" x14ac:dyDescent="0.2"/>
    <row r="220" ht="12" customHeight="1" x14ac:dyDescent="0.2"/>
    <row r="221" ht="12" customHeight="1" x14ac:dyDescent="0.2"/>
    <row r="222" ht="12" customHeight="1" x14ac:dyDescent="0.2"/>
    <row r="223" ht="12" customHeight="1" x14ac:dyDescent="0.2"/>
    <row r="224" ht="12" customHeight="1" x14ac:dyDescent="0.2"/>
    <row r="225" ht="12" customHeight="1" x14ac:dyDescent="0.2"/>
    <row r="226" ht="12" customHeight="1" x14ac:dyDescent="0.2"/>
    <row r="227" ht="12" customHeight="1" x14ac:dyDescent="0.2"/>
    <row r="228" ht="12" customHeight="1" x14ac:dyDescent="0.2"/>
    <row r="229" ht="12" customHeight="1" x14ac:dyDescent="0.2"/>
    <row r="230" ht="12" customHeight="1" x14ac:dyDescent="0.2"/>
    <row r="231" ht="12" customHeight="1" x14ac:dyDescent="0.2"/>
    <row r="232" ht="12" customHeight="1" x14ac:dyDescent="0.2"/>
    <row r="233" ht="12" customHeight="1" x14ac:dyDescent="0.2"/>
    <row r="234" ht="12" customHeight="1" x14ac:dyDescent="0.2"/>
    <row r="235" ht="12" customHeight="1" x14ac:dyDescent="0.2"/>
    <row r="236" ht="12" customHeight="1" x14ac:dyDescent="0.2"/>
    <row r="237" ht="12" customHeight="1" x14ac:dyDescent="0.2"/>
    <row r="238" ht="12" customHeight="1" x14ac:dyDescent="0.2"/>
    <row r="239" ht="12" customHeight="1" x14ac:dyDescent="0.2"/>
    <row r="240" ht="12" customHeight="1" x14ac:dyDescent="0.2"/>
    <row r="241" ht="12" customHeight="1" x14ac:dyDescent="0.2"/>
    <row r="242" ht="12" customHeight="1" x14ac:dyDescent="0.2"/>
    <row r="243" ht="12" customHeight="1" x14ac:dyDescent="0.2"/>
    <row r="244" ht="12" customHeight="1" x14ac:dyDescent="0.2"/>
    <row r="245" ht="12" customHeight="1" x14ac:dyDescent="0.2"/>
    <row r="246" ht="12" customHeight="1" x14ac:dyDescent="0.2"/>
    <row r="247" ht="12" customHeight="1" x14ac:dyDescent="0.2"/>
    <row r="248" ht="12" customHeight="1" x14ac:dyDescent="0.2"/>
    <row r="249" ht="12" customHeight="1" x14ac:dyDescent="0.2"/>
    <row r="250" ht="12" customHeight="1" x14ac:dyDescent="0.2"/>
    <row r="251" ht="12" customHeight="1" x14ac:dyDescent="0.2"/>
    <row r="252" ht="12" customHeight="1" x14ac:dyDescent="0.2"/>
    <row r="253" ht="12" customHeight="1" x14ac:dyDescent="0.2"/>
    <row r="254" ht="12" customHeight="1" x14ac:dyDescent="0.2"/>
    <row r="255" ht="12" customHeight="1" x14ac:dyDescent="0.2"/>
    <row r="256" ht="12" customHeight="1" x14ac:dyDescent="0.2"/>
    <row r="257" ht="12" customHeight="1" x14ac:dyDescent="0.2"/>
    <row r="258" ht="12" customHeight="1" x14ac:dyDescent="0.2"/>
    <row r="259" ht="12" customHeight="1" x14ac:dyDescent="0.2"/>
    <row r="260" ht="12" customHeight="1" x14ac:dyDescent="0.2"/>
    <row r="261" ht="12" customHeight="1" x14ac:dyDescent="0.2"/>
    <row r="262" ht="12" customHeight="1" x14ac:dyDescent="0.2"/>
    <row r="263" ht="12" customHeight="1" x14ac:dyDescent="0.2"/>
    <row r="264" ht="12" customHeight="1" x14ac:dyDescent="0.2"/>
    <row r="265" ht="12" customHeight="1" x14ac:dyDescent="0.2"/>
    <row r="266" ht="12" customHeight="1" x14ac:dyDescent="0.2"/>
    <row r="267" ht="12" customHeight="1" x14ac:dyDescent="0.2"/>
    <row r="268" ht="12" customHeight="1" x14ac:dyDescent="0.2"/>
    <row r="269" ht="12" customHeight="1" x14ac:dyDescent="0.2"/>
    <row r="270" ht="12" customHeight="1" x14ac:dyDescent="0.2"/>
    <row r="271" ht="12" customHeight="1" x14ac:dyDescent="0.2"/>
    <row r="272" ht="12" customHeight="1" x14ac:dyDescent="0.2"/>
    <row r="273" ht="12" customHeight="1" x14ac:dyDescent="0.2"/>
    <row r="274" ht="12" customHeight="1" x14ac:dyDescent="0.2"/>
    <row r="275" ht="12" customHeight="1" x14ac:dyDescent="0.2"/>
    <row r="276" ht="12" customHeight="1" x14ac:dyDescent="0.2"/>
    <row r="277" ht="12" customHeight="1" x14ac:dyDescent="0.2"/>
    <row r="278" ht="12" customHeight="1" x14ac:dyDescent="0.2"/>
    <row r="279" ht="12" customHeight="1" x14ac:dyDescent="0.2"/>
    <row r="280" ht="12" customHeight="1" x14ac:dyDescent="0.2"/>
    <row r="281" ht="12" customHeight="1" x14ac:dyDescent="0.2"/>
    <row r="282" ht="12" customHeight="1" x14ac:dyDescent="0.2"/>
    <row r="283" ht="12" customHeight="1" x14ac:dyDescent="0.2"/>
    <row r="284" ht="12" customHeight="1" x14ac:dyDescent="0.2"/>
    <row r="285" ht="12" customHeight="1" x14ac:dyDescent="0.2"/>
    <row r="286" ht="12" customHeight="1" x14ac:dyDescent="0.2"/>
    <row r="287" ht="12" customHeight="1" x14ac:dyDescent="0.2"/>
    <row r="288" ht="12" customHeight="1" x14ac:dyDescent="0.2"/>
    <row r="289" ht="12" customHeight="1" x14ac:dyDescent="0.2"/>
    <row r="290" ht="12" customHeight="1" x14ac:dyDescent="0.2"/>
    <row r="291" ht="12" customHeight="1" x14ac:dyDescent="0.2"/>
    <row r="292" ht="12" customHeight="1" x14ac:dyDescent="0.2"/>
    <row r="293" ht="12" customHeight="1" x14ac:dyDescent="0.2"/>
    <row r="294" ht="12" customHeight="1" x14ac:dyDescent="0.2"/>
    <row r="295" ht="12" customHeight="1" x14ac:dyDescent="0.2"/>
    <row r="296" ht="12" customHeight="1" x14ac:dyDescent="0.2"/>
    <row r="297" ht="12" customHeight="1" x14ac:dyDescent="0.2"/>
    <row r="298" ht="12" customHeight="1" x14ac:dyDescent="0.2"/>
    <row r="299" ht="12" customHeight="1" x14ac:dyDescent="0.2"/>
    <row r="300" ht="12" customHeight="1" x14ac:dyDescent="0.2"/>
    <row r="301" ht="12" customHeight="1" x14ac:dyDescent="0.2"/>
    <row r="302" ht="12" customHeight="1" x14ac:dyDescent="0.2"/>
    <row r="303" ht="12" customHeight="1" x14ac:dyDescent="0.2"/>
    <row r="304" ht="12" customHeight="1" x14ac:dyDescent="0.2"/>
    <row r="305" ht="12" customHeight="1" x14ac:dyDescent="0.2"/>
    <row r="306" ht="12" customHeight="1" x14ac:dyDescent="0.2"/>
    <row r="307" ht="12" customHeight="1" x14ac:dyDescent="0.2"/>
    <row r="308" ht="12" customHeight="1" x14ac:dyDescent="0.2"/>
    <row r="309" ht="12" customHeight="1" x14ac:dyDescent="0.2"/>
    <row r="310" ht="12" customHeight="1" x14ac:dyDescent="0.2"/>
    <row r="311" ht="12" customHeight="1" x14ac:dyDescent="0.2"/>
    <row r="312" ht="12" customHeight="1" x14ac:dyDescent="0.2"/>
    <row r="313" ht="12" customHeight="1" x14ac:dyDescent="0.2"/>
    <row r="314" ht="12" customHeight="1" x14ac:dyDescent="0.2"/>
    <row r="315" ht="12" customHeight="1" x14ac:dyDescent="0.2"/>
    <row r="316" ht="12" customHeight="1" x14ac:dyDescent="0.2"/>
    <row r="317" ht="12" customHeight="1" x14ac:dyDescent="0.2"/>
    <row r="318" ht="12" customHeight="1" x14ac:dyDescent="0.2"/>
    <row r="319" ht="12" customHeight="1" x14ac:dyDescent="0.2"/>
    <row r="320" ht="12" customHeight="1" x14ac:dyDescent="0.2"/>
    <row r="321" ht="12" customHeight="1" x14ac:dyDescent="0.2"/>
    <row r="322" ht="12" customHeight="1" x14ac:dyDescent="0.2"/>
    <row r="323" ht="12" customHeight="1" x14ac:dyDescent="0.2"/>
    <row r="324" ht="12" customHeight="1" x14ac:dyDescent="0.2"/>
    <row r="325" ht="12" customHeight="1" x14ac:dyDescent="0.2"/>
    <row r="326" ht="12" customHeight="1" x14ac:dyDescent="0.2"/>
    <row r="327" ht="12" customHeight="1" x14ac:dyDescent="0.2"/>
    <row r="328" ht="12" customHeight="1" x14ac:dyDescent="0.2"/>
    <row r="329" ht="12" customHeight="1" x14ac:dyDescent="0.2"/>
    <row r="330" ht="12" customHeight="1" x14ac:dyDescent="0.2"/>
    <row r="331" ht="12" customHeight="1" x14ac:dyDescent="0.2"/>
    <row r="332" ht="12" customHeight="1" x14ac:dyDescent="0.2"/>
    <row r="333" ht="12" customHeight="1" x14ac:dyDescent="0.2"/>
    <row r="334" ht="12" customHeight="1" x14ac:dyDescent="0.2"/>
    <row r="335" ht="12" customHeight="1" x14ac:dyDescent="0.2"/>
    <row r="336" ht="12" customHeight="1" x14ac:dyDescent="0.2"/>
    <row r="337" ht="12" customHeight="1" x14ac:dyDescent="0.2"/>
    <row r="338" ht="12" customHeight="1" x14ac:dyDescent="0.2"/>
    <row r="339" ht="12" customHeight="1" x14ac:dyDescent="0.2"/>
    <row r="340" ht="12" customHeight="1" x14ac:dyDescent="0.2"/>
    <row r="341" ht="12" customHeight="1" x14ac:dyDescent="0.2"/>
    <row r="342" ht="12" customHeight="1" x14ac:dyDescent="0.2"/>
    <row r="343" ht="12" customHeight="1" x14ac:dyDescent="0.2"/>
    <row r="344" ht="12" customHeight="1" x14ac:dyDescent="0.2"/>
    <row r="345" ht="12" customHeight="1" x14ac:dyDescent="0.2"/>
    <row r="346" ht="12" customHeight="1" x14ac:dyDescent="0.2"/>
    <row r="347" ht="12" customHeight="1" x14ac:dyDescent="0.2"/>
    <row r="348" ht="12" customHeight="1" x14ac:dyDescent="0.2"/>
    <row r="349" ht="12" customHeight="1" x14ac:dyDescent="0.2"/>
    <row r="350" ht="12" customHeight="1" x14ac:dyDescent="0.2"/>
    <row r="351" ht="12" customHeight="1" x14ac:dyDescent="0.2"/>
    <row r="352" ht="12" customHeight="1" x14ac:dyDescent="0.2"/>
    <row r="353" ht="12" customHeight="1" x14ac:dyDescent="0.2"/>
    <row r="354" ht="12" customHeight="1" x14ac:dyDescent="0.2"/>
    <row r="355" ht="12" customHeight="1" x14ac:dyDescent="0.2"/>
    <row r="356" ht="12" customHeight="1" x14ac:dyDescent="0.2"/>
    <row r="357" ht="12" customHeight="1" x14ac:dyDescent="0.2"/>
    <row r="358" ht="12" customHeight="1" x14ac:dyDescent="0.2"/>
    <row r="359" ht="12" customHeight="1" x14ac:dyDescent="0.2"/>
    <row r="360" ht="12" customHeight="1" x14ac:dyDescent="0.2"/>
    <row r="361" ht="12" customHeight="1" x14ac:dyDescent="0.2"/>
    <row r="362" ht="12" customHeight="1" x14ac:dyDescent="0.2"/>
    <row r="363" ht="12" customHeight="1" x14ac:dyDescent="0.2"/>
    <row r="364" ht="12" customHeight="1" x14ac:dyDescent="0.2"/>
    <row r="365" ht="12" customHeight="1" x14ac:dyDescent="0.2"/>
    <row r="366" ht="12" customHeight="1" x14ac:dyDescent="0.2"/>
    <row r="367" ht="12" customHeight="1" x14ac:dyDescent="0.2"/>
    <row r="368" ht="12" customHeight="1" x14ac:dyDescent="0.2"/>
    <row r="369" ht="12" customHeight="1" x14ac:dyDescent="0.2"/>
    <row r="370" ht="12" customHeight="1" x14ac:dyDescent="0.2"/>
    <row r="371" ht="12" customHeight="1" x14ac:dyDescent="0.2"/>
    <row r="372" ht="12" customHeight="1" x14ac:dyDescent="0.2"/>
    <row r="373" ht="12" customHeight="1" x14ac:dyDescent="0.2"/>
    <row r="374" ht="12" customHeight="1" x14ac:dyDescent="0.2"/>
    <row r="375" ht="12" customHeight="1" x14ac:dyDescent="0.2"/>
    <row r="376" ht="12" customHeight="1" x14ac:dyDescent="0.2"/>
    <row r="377" ht="12" customHeight="1" x14ac:dyDescent="0.2"/>
    <row r="378" ht="12" customHeight="1" x14ac:dyDescent="0.2"/>
    <row r="379" ht="12" customHeight="1" x14ac:dyDescent="0.2"/>
    <row r="380" ht="12" customHeight="1" x14ac:dyDescent="0.2"/>
    <row r="381" ht="12" customHeight="1" x14ac:dyDescent="0.2"/>
    <row r="382" ht="12" customHeight="1" x14ac:dyDescent="0.2"/>
    <row r="383" ht="12" customHeight="1" x14ac:dyDescent="0.2"/>
    <row r="384" ht="12" customHeight="1" x14ac:dyDescent="0.2"/>
    <row r="385" ht="12" customHeight="1" x14ac:dyDescent="0.2"/>
    <row r="386" ht="12" customHeight="1" x14ac:dyDescent="0.2"/>
    <row r="387" ht="12" customHeight="1" x14ac:dyDescent="0.2"/>
    <row r="388" ht="12" customHeight="1" x14ac:dyDescent="0.2"/>
    <row r="389" ht="12" customHeight="1" x14ac:dyDescent="0.2"/>
    <row r="390" ht="12" customHeight="1" x14ac:dyDescent="0.2"/>
    <row r="391" ht="12" customHeight="1" x14ac:dyDescent="0.2"/>
    <row r="392" ht="12" customHeight="1" x14ac:dyDescent="0.2"/>
    <row r="393" ht="12" customHeight="1" x14ac:dyDescent="0.2"/>
    <row r="394" ht="12" customHeight="1" x14ac:dyDescent="0.2"/>
    <row r="395" ht="12" customHeight="1" x14ac:dyDescent="0.2"/>
    <row r="396" ht="12" customHeight="1" x14ac:dyDescent="0.2"/>
    <row r="397" ht="12" customHeight="1" x14ac:dyDescent="0.2"/>
    <row r="398" ht="12" customHeight="1" x14ac:dyDescent="0.2"/>
    <row r="399" ht="12" customHeight="1" x14ac:dyDescent="0.2"/>
    <row r="400" ht="12" customHeight="1" x14ac:dyDescent="0.2"/>
    <row r="401" ht="12" customHeight="1" x14ac:dyDescent="0.2"/>
    <row r="402" ht="12" customHeight="1" x14ac:dyDescent="0.2"/>
    <row r="403" ht="12" customHeight="1" x14ac:dyDescent="0.2"/>
    <row r="404" ht="12" customHeight="1" x14ac:dyDescent="0.2"/>
    <row r="405" ht="12" customHeight="1" x14ac:dyDescent="0.2"/>
    <row r="406" ht="12" customHeight="1" x14ac:dyDescent="0.2"/>
    <row r="407" ht="12" customHeight="1" x14ac:dyDescent="0.2"/>
    <row r="408" ht="12" customHeight="1" x14ac:dyDescent="0.2"/>
    <row r="409" ht="12" customHeight="1" x14ac:dyDescent="0.2"/>
    <row r="410" ht="12" customHeight="1" x14ac:dyDescent="0.2"/>
    <row r="411" ht="12" customHeight="1" x14ac:dyDescent="0.2"/>
    <row r="412" ht="12" customHeight="1" x14ac:dyDescent="0.2"/>
    <row r="413" ht="12" customHeight="1" x14ac:dyDescent="0.2"/>
    <row r="414" ht="12" customHeight="1" x14ac:dyDescent="0.2"/>
    <row r="415" ht="12" customHeight="1" x14ac:dyDescent="0.2"/>
    <row r="416" ht="12" customHeight="1" x14ac:dyDescent="0.2"/>
    <row r="417" ht="12" customHeight="1" x14ac:dyDescent="0.2"/>
    <row r="418" ht="12" customHeight="1" x14ac:dyDescent="0.2"/>
    <row r="419" ht="12" customHeight="1" x14ac:dyDescent="0.2"/>
    <row r="420" ht="12" customHeight="1" x14ac:dyDescent="0.2"/>
    <row r="421" ht="12" customHeight="1" x14ac:dyDescent="0.2"/>
    <row r="422" ht="12" customHeight="1" x14ac:dyDescent="0.2"/>
    <row r="423" ht="12" customHeight="1" x14ac:dyDescent="0.2"/>
    <row r="424" ht="12" customHeight="1" x14ac:dyDescent="0.2"/>
    <row r="425" ht="12" customHeight="1" x14ac:dyDescent="0.2"/>
    <row r="426" ht="12" customHeight="1" x14ac:dyDescent="0.2"/>
    <row r="427" ht="12" customHeight="1" x14ac:dyDescent="0.2"/>
    <row r="428" ht="12" customHeight="1" x14ac:dyDescent="0.2"/>
    <row r="429" ht="12" customHeight="1" x14ac:dyDescent="0.2"/>
    <row r="430" ht="12" customHeight="1" x14ac:dyDescent="0.2"/>
    <row r="431" ht="12" customHeight="1" x14ac:dyDescent="0.2"/>
    <row r="432" ht="12" customHeight="1" x14ac:dyDescent="0.2"/>
    <row r="433" ht="12" customHeight="1" x14ac:dyDescent="0.2"/>
    <row r="434" ht="12" customHeight="1" x14ac:dyDescent="0.2"/>
    <row r="435" ht="12" customHeight="1" x14ac:dyDescent="0.2"/>
    <row r="436" ht="12" customHeight="1" x14ac:dyDescent="0.2"/>
    <row r="437" ht="12" customHeight="1" x14ac:dyDescent="0.2"/>
  </sheetData>
  <pageMargins left="0.59055118110236227" right="0.39370078740157483" top="0.98425196850393704" bottom="0.78740157480314965" header="0.39370078740157483" footer="0.39370078740157483"/>
  <pageSetup paperSize="9" scale="75" orientation="portrait" r:id="rId1"/>
  <headerFooter scaleWithDoc="0" alignWithMargins="0">
    <oddFooter>&amp;L&amp;10Contract
Part C2: Pricing Data&amp;R&amp;10C2.2
Bills of Quantities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438"/>
  <sheetViews>
    <sheetView view="pageBreakPreview" zoomScaleNormal="100" zoomScaleSheetLayoutView="100" zoomScalePageLayoutView="75" workbookViewId="0">
      <selection sqref="A1:H52"/>
    </sheetView>
  </sheetViews>
  <sheetFormatPr defaultRowHeight="15" x14ac:dyDescent="0.2"/>
  <cols>
    <col min="1" max="1" width="7.77734375" customWidth="1"/>
    <col min="2" max="3" width="3.77734375" customWidth="1"/>
    <col min="4" max="4" width="28.77734375" customWidth="1"/>
    <col min="5" max="5" width="6.77734375" customWidth="1"/>
    <col min="6" max="6" width="7.77734375" customWidth="1"/>
    <col min="7" max="7" width="11.44140625" customWidth="1"/>
    <col min="8" max="8" width="17.21875" customWidth="1"/>
  </cols>
  <sheetData>
    <row r="1" spans="1:8" ht="12" customHeight="1" x14ac:dyDescent="0.2">
      <c r="A1" s="22" t="s">
        <v>628</v>
      </c>
      <c r="B1" s="22"/>
      <c r="C1" s="22"/>
      <c r="D1" s="21"/>
      <c r="E1" s="21"/>
      <c r="F1" s="142"/>
      <c r="G1" s="143"/>
      <c r="H1" s="26"/>
    </row>
    <row r="2" spans="1:8" ht="12" customHeight="1" x14ac:dyDescent="0.2">
      <c r="A2" s="21"/>
      <c r="B2" s="21"/>
      <c r="C2" s="21"/>
      <c r="D2" s="21"/>
      <c r="E2" s="21"/>
      <c r="F2" s="142"/>
      <c r="G2" s="143"/>
      <c r="H2" s="25"/>
    </row>
    <row r="3" spans="1:8" ht="12" customHeight="1" x14ac:dyDescent="0.2">
      <c r="A3" s="92"/>
      <c r="B3" s="93"/>
      <c r="C3" s="94"/>
      <c r="D3" s="95"/>
      <c r="E3" s="92"/>
      <c r="F3" s="144"/>
      <c r="G3" s="125"/>
      <c r="H3" s="37"/>
    </row>
    <row r="4" spans="1:8" ht="12" customHeight="1" x14ac:dyDescent="0.2">
      <c r="A4" s="38" t="s">
        <v>30</v>
      </c>
      <c r="B4" s="39" t="s">
        <v>31</v>
      </c>
      <c r="C4" s="40"/>
      <c r="D4" s="98"/>
      <c r="E4" s="38" t="s">
        <v>32</v>
      </c>
      <c r="F4" s="145" t="s">
        <v>316</v>
      </c>
      <c r="G4" s="43" t="s">
        <v>605</v>
      </c>
      <c r="H4" s="344" t="s">
        <v>605</v>
      </c>
    </row>
    <row r="5" spans="1:8" ht="12" customHeight="1" x14ac:dyDescent="0.2">
      <c r="A5" s="38" t="s">
        <v>36</v>
      </c>
      <c r="B5" s="44"/>
      <c r="C5" s="45"/>
      <c r="D5" s="67"/>
      <c r="E5" s="65"/>
      <c r="F5" s="145"/>
      <c r="G5" s="344" t="s">
        <v>34</v>
      </c>
      <c r="H5" s="344" t="s">
        <v>35</v>
      </c>
    </row>
    <row r="6" spans="1:8" ht="12" customHeight="1" x14ac:dyDescent="0.2">
      <c r="A6" s="79"/>
      <c r="B6" s="80"/>
      <c r="C6" s="28"/>
      <c r="D6" s="81"/>
      <c r="E6" s="79"/>
      <c r="F6" s="354"/>
      <c r="G6" s="104"/>
      <c r="H6" s="345"/>
    </row>
    <row r="7" spans="1:8" ht="12" customHeight="1" x14ac:dyDescent="0.2">
      <c r="A7" s="47"/>
      <c r="B7" s="62" t="s">
        <v>288</v>
      </c>
      <c r="C7" s="21"/>
      <c r="D7" s="128"/>
      <c r="E7" s="61"/>
      <c r="F7" s="109"/>
      <c r="G7" s="148"/>
      <c r="H7" s="60"/>
    </row>
    <row r="8" spans="1:8" ht="12" customHeight="1" x14ac:dyDescent="0.2">
      <c r="A8" s="47"/>
      <c r="B8" s="64"/>
      <c r="C8" s="21"/>
      <c r="D8" s="128"/>
      <c r="E8" s="61"/>
      <c r="F8" s="109"/>
      <c r="G8" s="106"/>
      <c r="H8" s="108"/>
    </row>
    <row r="9" spans="1:8" ht="12" customHeight="1" x14ac:dyDescent="0.2">
      <c r="A9" s="47"/>
      <c r="B9" s="64"/>
      <c r="C9" s="21"/>
      <c r="D9" s="128"/>
      <c r="E9" s="61"/>
      <c r="F9" s="109"/>
      <c r="G9" s="106"/>
      <c r="H9" s="108"/>
    </row>
    <row r="10" spans="1:8" ht="12" customHeight="1" x14ac:dyDescent="0.2">
      <c r="A10" s="38">
        <v>41.01</v>
      </c>
      <c r="B10" s="66" t="s">
        <v>289</v>
      </c>
      <c r="C10" s="21"/>
      <c r="D10" s="63"/>
      <c r="E10" s="47"/>
      <c r="F10" s="109"/>
      <c r="G10" s="106"/>
      <c r="H10" s="108"/>
    </row>
    <row r="11" spans="1:8" ht="12" customHeight="1" x14ac:dyDescent="0.2">
      <c r="A11" s="38"/>
      <c r="B11" s="66"/>
      <c r="C11" s="21"/>
      <c r="D11" s="63"/>
      <c r="E11" s="47"/>
      <c r="F11" s="109"/>
      <c r="G11" s="106"/>
      <c r="H11" s="108"/>
    </row>
    <row r="12" spans="1:8" ht="12" customHeight="1" x14ac:dyDescent="0.2">
      <c r="A12" s="38"/>
      <c r="B12" s="77" t="s">
        <v>46</v>
      </c>
      <c r="C12" s="70" t="s">
        <v>580</v>
      </c>
      <c r="D12" s="158"/>
      <c r="E12" s="235" t="s">
        <v>372</v>
      </c>
      <c r="F12" s="401">
        <v>4625</v>
      </c>
      <c r="G12" s="224"/>
      <c r="H12" s="138"/>
    </row>
    <row r="13" spans="1:8" ht="12" customHeight="1" x14ac:dyDescent="0.2">
      <c r="A13" s="38"/>
      <c r="B13" s="77"/>
      <c r="C13" s="70"/>
      <c r="D13" s="63"/>
      <c r="E13" s="68"/>
      <c r="F13" s="109"/>
      <c r="G13" s="224"/>
      <c r="H13" s="108"/>
    </row>
    <row r="14" spans="1:8" ht="12" customHeight="1" x14ac:dyDescent="0.2">
      <c r="A14" s="38"/>
      <c r="B14" s="77"/>
      <c r="C14" s="70"/>
      <c r="D14" s="63"/>
      <c r="E14" s="68"/>
      <c r="F14" s="109"/>
      <c r="G14" s="224"/>
      <c r="H14" s="108"/>
    </row>
    <row r="15" spans="1:8" ht="12" customHeight="1" x14ac:dyDescent="0.2">
      <c r="A15" s="38"/>
      <c r="B15" s="66"/>
      <c r="C15" s="21"/>
      <c r="D15" s="63"/>
      <c r="E15" s="47"/>
      <c r="F15" s="109"/>
      <c r="G15" s="224"/>
      <c r="H15" s="108"/>
    </row>
    <row r="16" spans="1:8" ht="12" customHeight="1" x14ac:dyDescent="0.2">
      <c r="A16" s="65"/>
      <c r="B16" s="77"/>
      <c r="C16" s="70"/>
      <c r="D16" s="63"/>
      <c r="E16" s="68"/>
      <c r="F16" s="109"/>
      <c r="G16" s="106"/>
      <c r="H16" s="108"/>
    </row>
    <row r="17" spans="1:8" ht="12" customHeight="1" x14ac:dyDescent="0.2">
      <c r="A17" s="65"/>
      <c r="B17" s="77"/>
      <c r="C17" s="70"/>
      <c r="D17" s="63"/>
      <c r="E17" s="68"/>
      <c r="F17" s="109"/>
      <c r="G17" s="106"/>
      <c r="H17" s="108"/>
    </row>
    <row r="18" spans="1:8" ht="12" customHeight="1" x14ac:dyDescent="0.2">
      <c r="A18" s="65"/>
      <c r="B18" s="77"/>
      <c r="C18" s="70"/>
      <c r="D18" s="63"/>
      <c r="E18" s="68"/>
      <c r="F18" s="109"/>
      <c r="G18" s="106"/>
      <c r="H18" s="108"/>
    </row>
    <row r="19" spans="1:8" ht="12" customHeight="1" x14ac:dyDescent="0.2">
      <c r="A19" s="65"/>
      <c r="B19" s="77"/>
      <c r="C19" s="70"/>
      <c r="D19" s="63"/>
      <c r="E19" s="68"/>
      <c r="F19" s="109"/>
      <c r="G19" s="106"/>
      <c r="H19" s="108"/>
    </row>
    <row r="20" spans="1:8" ht="12" customHeight="1" x14ac:dyDescent="0.2">
      <c r="A20" s="65"/>
      <c r="B20" s="77"/>
      <c r="C20" s="70"/>
      <c r="D20" s="63"/>
      <c r="E20" s="68"/>
      <c r="F20" s="109"/>
      <c r="G20" s="106"/>
      <c r="H20" s="108"/>
    </row>
    <row r="21" spans="1:8" ht="12" customHeight="1" x14ac:dyDescent="0.2">
      <c r="A21" s="65"/>
      <c r="B21" s="77"/>
      <c r="C21" s="70"/>
      <c r="D21" s="63"/>
      <c r="E21" s="68"/>
      <c r="F21" s="109"/>
      <c r="G21" s="106"/>
      <c r="H21" s="108"/>
    </row>
    <row r="22" spans="1:8" ht="12" customHeight="1" x14ac:dyDescent="0.2">
      <c r="A22" s="65"/>
      <c r="B22" s="77"/>
      <c r="C22" s="70"/>
      <c r="D22" s="63"/>
      <c r="E22" s="68"/>
      <c r="F22" s="109"/>
      <c r="G22" s="106"/>
      <c r="H22" s="108"/>
    </row>
    <row r="23" spans="1:8" ht="12" customHeight="1" x14ac:dyDescent="0.2">
      <c r="A23" s="65"/>
      <c r="B23" s="77"/>
      <c r="C23" s="70"/>
      <c r="D23" s="63"/>
      <c r="E23" s="68"/>
      <c r="F23" s="109"/>
      <c r="G23" s="106"/>
      <c r="H23" s="108"/>
    </row>
    <row r="24" spans="1:8" ht="12" customHeight="1" x14ac:dyDescent="0.2">
      <c r="A24" s="65"/>
      <c r="B24" s="77"/>
      <c r="C24" s="70"/>
      <c r="D24" s="63"/>
      <c r="E24" s="68"/>
      <c r="F24" s="109"/>
      <c r="G24" s="106"/>
      <c r="H24" s="108"/>
    </row>
    <row r="25" spans="1:8" ht="12" customHeight="1" x14ac:dyDescent="0.2">
      <c r="A25" s="65"/>
      <c r="B25" s="77"/>
      <c r="C25" s="70"/>
      <c r="D25" s="63"/>
      <c r="E25" s="68"/>
      <c r="F25" s="109"/>
      <c r="G25" s="106"/>
      <c r="H25" s="108"/>
    </row>
    <row r="26" spans="1:8" ht="12" customHeight="1" x14ac:dyDescent="0.2">
      <c r="A26" s="65"/>
      <c r="B26" s="77"/>
      <c r="C26" s="70"/>
      <c r="D26" s="63"/>
      <c r="E26" s="68"/>
      <c r="F26" s="109"/>
      <c r="G26" s="106"/>
      <c r="H26" s="108"/>
    </row>
    <row r="27" spans="1:8" ht="12" customHeight="1" x14ac:dyDescent="0.2">
      <c r="A27" s="65"/>
      <c r="B27" s="77"/>
      <c r="C27" s="70"/>
      <c r="D27" s="63"/>
      <c r="E27" s="68"/>
      <c r="F27" s="109"/>
      <c r="G27" s="106"/>
      <c r="H27" s="108"/>
    </row>
    <row r="28" spans="1:8" ht="12" customHeight="1" x14ac:dyDescent="0.2">
      <c r="A28" s="65"/>
      <c r="B28" s="77"/>
      <c r="C28" s="70"/>
      <c r="D28" s="63"/>
      <c r="E28" s="68"/>
      <c r="F28" s="109"/>
      <c r="G28" s="106"/>
      <c r="H28" s="108"/>
    </row>
    <row r="29" spans="1:8" ht="12" customHeight="1" x14ac:dyDescent="0.2">
      <c r="A29" s="65"/>
      <c r="B29" s="77"/>
      <c r="C29" s="70"/>
      <c r="D29" s="63"/>
      <c r="E29" s="68"/>
      <c r="F29" s="109"/>
      <c r="G29" s="106"/>
      <c r="H29" s="108"/>
    </row>
    <row r="30" spans="1:8" ht="12" customHeight="1" x14ac:dyDescent="0.2">
      <c r="A30" s="65"/>
      <c r="B30" s="77"/>
      <c r="C30" s="70"/>
      <c r="D30" s="63"/>
      <c r="E30" s="68"/>
      <c r="F30" s="109"/>
      <c r="G30" s="106"/>
      <c r="H30" s="108"/>
    </row>
    <row r="31" spans="1:8" ht="12" customHeight="1" x14ac:dyDescent="0.2">
      <c r="A31" s="65"/>
      <c r="B31" s="77"/>
      <c r="C31" s="70"/>
      <c r="D31" s="63"/>
      <c r="E31" s="68"/>
      <c r="F31" s="109"/>
      <c r="G31" s="106"/>
      <c r="H31" s="108"/>
    </row>
    <row r="32" spans="1:8" ht="12" customHeight="1" x14ac:dyDescent="0.2">
      <c r="A32" s="65"/>
      <c r="B32" s="77"/>
      <c r="C32" s="70"/>
      <c r="D32" s="63"/>
      <c r="E32" s="68"/>
      <c r="F32" s="109"/>
      <c r="G32" s="106"/>
      <c r="H32" s="108"/>
    </row>
    <row r="33" spans="1:8" ht="12" customHeight="1" x14ac:dyDescent="0.2">
      <c r="A33" s="65"/>
      <c r="B33" s="77"/>
      <c r="C33" s="70"/>
      <c r="D33" s="63"/>
      <c r="E33" s="68"/>
      <c r="F33" s="109"/>
      <c r="G33" s="106"/>
      <c r="H33" s="108"/>
    </row>
    <row r="34" spans="1:8" ht="12" customHeight="1" x14ac:dyDescent="0.2">
      <c r="A34" s="65"/>
      <c r="B34" s="77"/>
      <c r="C34" s="70"/>
      <c r="D34" s="63"/>
      <c r="E34" s="68"/>
      <c r="F34" s="109"/>
      <c r="G34" s="106"/>
      <c r="H34" s="108"/>
    </row>
    <row r="35" spans="1:8" ht="12" customHeight="1" x14ac:dyDescent="0.2">
      <c r="A35" s="65"/>
      <c r="B35" s="77"/>
      <c r="C35" s="70"/>
      <c r="D35" s="63"/>
      <c r="E35" s="68"/>
      <c r="F35" s="109"/>
      <c r="G35" s="106"/>
      <c r="H35" s="108"/>
    </row>
    <row r="36" spans="1:8" ht="12" customHeight="1" x14ac:dyDescent="0.2">
      <c r="A36" s="65"/>
      <c r="B36" s="77"/>
      <c r="C36" s="70"/>
      <c r="D36" s="63"/>
      <c r="E36" s="68"/>
      <c r="F36" s="109"/>
      <c r="G36" s="106"/>
      <c r="H36" s="108"/>
    </row>
    <row r="37" spans="1:8" ht="12" customHeight="1" x14ac:dyDescent="0.2">
      <c r="A37" s="65"/>
      <c r="B37" s="77"/>
      <c r="C37" s="70"/>
      <c r="D37" s="63"/>
      <c r="E37" s="68"/>
      <c r="F37" s="109"/>
      <c r="G37" s="106"/>
      <c r="H37" s="108"/>
    </row>
    <row r="38" spans="1:8" ht="12" customHeight="1" x14ac:dyDescent="0.2">
      <c r="A38" s="65"/>
      <c r="B38" s="77"/>
      <c r="C38" s="70"/>
      <c r="D38" s="63"/>
      <c r="E38" s="68"/>
      <c r="F38" s="109"/>
      <c r="G38" s="106"/>
      <c r="H38" s="108"/>
    </row>
    <row r="39" spans="1:8" ht="12" customHeight="1" x14ac:dyDescent="0.2">
      <c r="A39" s="65"/>
      <c r="B39" s="77"/>
      <c r="C39" s="70"/>
      <c r="D39" s="63"/>
      <c r="E39" s="68"/>
      <c r="F39" s="109"/>
      <c r="G39" s="106"/>
      <c r="H39" s="108"/>
    </row>
    <row r="40" spans="1:8" ht="12" customHeight="1" x14ac:dyDescent="0.2">
      <c r="A40" s="65"/>
      <c r="B40" s="77"/>
      <c r="C40" s="70"/>
      <c r="D40" s="63"/>
      <c r="E40" s="68"/>
      <c r="F40" s="109"/>
      <c r="G40" s="106"/>
      <c r="H40" s="108"/>
    </row>
    <row r="41" spans="1:8" ht="12" customHeight="1" x14ac:dyDescent="0.2">
      <c r="A41" s="65"/>
      <c r="B41" s="77"/>
      <c r="C41" s="70"/>
      <c r="D41" s="63"/>
      <c r="E41" s="68"/>
      <c r="F41" s="109"/>
      <c r="G41" s="106"/>
      <c r="H41" s="108"/>
    </row>
    <row r="42" spans="1:8" ht="12" customHeight="1" x14ac:dyDescent="0.2">
      <c r="A42" s="65"/>
      <c r="B42" s="77"/>
      <c r="C42" s="70"/>
      <c r="D42" s="63"/>
      <c r="E42" s="68"/>
      <c r="F42" s="109"/>
      <c r="G42" s="106"/>
      <c r="H42" s="108"/>
    </row>
    <row r="43" spans="1:8" ht="12" customHeight="1" x14ac:dyDescent="0.2">
      <c r="A43" s="65"/>
      <c r="B43" s="77"/>
      <c r="C43" s="70"/>
      <c r="D43" s="63"/>
      <c r="E43" s="68"/>
      <c r="F43" s="109"/>
      <c r="G43" s="106"/>
      <c r="H43" s="108"/>
    </row>
    <row r="44" spans="1:8" ht="12" customHeight="1" x14ac:dyDescent="0.2">
      <c r="A44" s="65"/>
      <c r="B44" s="77"/>
      <c r="C44" s="70"/>
      <c r="D44" s="63"/>
      <c r="E44" s="68"/>
      <c r="F44" s="109"/>
      <c r="G44" s="106"/>
      <c r="H44" s="108"/>
    </row>
    <row r="45" spans="1:8" ht="12" customHeight="1" x14ac:dyDescent="0.2">
      <c r="A45" s="65"/>
      <c r="B45" s="77"/>
      <c r="C45" s="70"/>
      <c r="D45" s="63"/>
      <c r="E45" s="68"/>
      <c r="F45" s="109"/>
      <c r="G45" s="106"/>
      <c r="H45" s="108"/>
    </row>
    <row r="46" spans="1:8" ht="12" customHeight="1" x14ac:dyDescent="0.2">
      <c r="A46" s="65"/>
      <c r="B46" s="77"/>
      <c r="C46" s="70"/>
      <c r="D46" s="63"/>
      <c r="E46" s="68"/>
      <c r="F46" s="109"/>
      <c r="G46" s="106"/>
      <c r="H46" s="108"/>
    </row>
    <row r="47" spans="1:8" ht="12" customHeight="1" x14ac:dyDescent="0.2">
      <c r="A47" s="65"/>
      <c r="B47" s="77"/>
      <c r="C47" s="70"/>
      <c r="D47" s="63"/>
      <c r="E47" s="68"/>
      <c r="F47" s="109"/>
      <c r="G47" s="106"/>
      <c r="H47" s="108"/>
    </row>
    <row r="48" spans="1:8" ht="12" customHeight="1" x14ac:dyDescent="0.2">
      <c r="A48" s="65"/>
      <c r="B48" s="77"/>
      <c r="C48" s="70"/>
      <c r="D48" s="63"/>
      <c r="E48" s="68"/>
      <c r="F48" s="109"/>
      <c r="G48" s="106"/>
      <c r="H48" s="108"/>
    </row>
    <row r="49" spans="1:8" ht="12" customHeight="1" x14ac:dyDescent="0.2">
      <c r="A49" s="65"/>
      <c r="B49" s="64"/>
      <c r="C49" s="21"/>
      <c r="D49" s="63"/>
      <c r="E49" s="47"/>
      <c r="F49" s="111"/>
      <c r="G49" s="123"/>
      <c r="H49" s="108"/>
    </row>
    <row r="50" spans="1:8" ht="12" customHeight="1" x14ac:dyDescent="0.2">
      <c r="A50" s="55"/>
      <c r="B50" s="56"/>
      <c r="C50" s="57"/>
      <c r="D50" s="57"/>
      <c r="E50" s="35"/>
      <c r="F50" s="149"/>
      <c r="G50" s="119"/>
      <c r="H50" s="186"/>
    </row>
    <row r="51" spans="1:8" ht="12" customHeight="1" x14ac:dyDescent="0.2">
      <c r="A51" s="38">
        <v>4100</v>
      </c>
      <c r="B51" s="66" t="s">
        <v>75</v>
      </c>
      <c r="C51" s="151"/>
      <c r="D51" s="22"/>
      <c r="E51" s="23"/>
      <c r="F51" s="142"/>
      <c r="G51" s="241"/>
      <c r="H51" s="86"/>
    </row>
    <row r="52" spans="1:8" ht="12" customHeight="1" x14ac:dyDescent="0.2">
      <c r="A52" s="79"/>
      <c r="B52" s="80"/>
      <c r="C52" s="28"/>
      <c r="D52" s="28"/>
      <c r="E52" s="29"/>
      <c r="F52" s="152"/>
      <c r="G52" s="242"/>
      <c r="H52" s="153"/>
    </row>
    <row r="53" spans="1:8" ht="12" customHeight="1" x14ac:dyDescent="0.2">
      <c r="A53" s="133"/>
      <c r="B53" s="133"/>
      <c r="C53" s="133"/>
      <c r="D53" s="133"/>
      <c r="E53" s="133"/>
      <c r="F53" s="133"/>
      <c r="G53" s="240"/>
      <c r="H53" s="240"/>
    </row>
    <row r="54" spans="1:8" ht="12" customHeight="1" x14ac:dyDescent="0.2">
      <c r="A54" s="133"/>
      <c r="B54" s="133"/>
      <c r="C54" s="133"/>
      <c r="D54" s="133"/>
      <c r="E54" s="133"/>
      <c r="F54" s="133"/>
      <c r="G54" s="240"/>
      <c r="H54" s="240"/>
    </row>
    <row r="55" spans="1:8" ht="12" customHeight="1" x14ac:dyDescent="0.2">
      <c r="A55" s="133"/>
      <c r="B55" s="133"/>
      <c r="C55" s="133"/>
      <c r="D55" s="133"/>
      <c r="E55" s="133"/>
      <c r="F55" s="133"/>
      <c r="G55" s="240"/>
      <c r="H55" s="240"/>
    </row>
    <row r="56" spans="1:8" ht="12" customHeight="1" x14ac:dyDescent="0.2">
      <c r="A56" s="133"/>
      <c r="B56" s="133"/>
      <c r="C56" s="133"/>
      <c r="D56" s="133"/>
      <c r="E56" s="133"/>
      <c r="F56" s="133"/>
      <c r="G56" s="240"/>
      <c r="H56" s="240"/>
    </row>
    <row r="57" spans="1:8" ht="12" customHeight="1" x14ac:dyDescent="0.2">
      <c r="A57" s="133"/>
      <c r="B57" s="133"/>
      <c r="C57" s="133"/>
      <c r="D57" s="133"/>
      <c r="E57" s="133"/>
      <c r="F57" s="133"/>
      <c r="G57" s="240"/>
      <c r="H57" s="240"/>
    </row>
    <row r="58" spans="1:8" ht="12" customHeight="1" x14ac:dyDescent="0.2">
      <c r="A58" s="133"/>
      <c r="B58" s="133"/>
      <c r="C58" s="133"/>
      <c r="D58" s="133"/>
      <c r="E58" s="133"/>
      <c r="F58" s="133"/>
      <c r="G58" s="240"/>
      <c r="H58" s="240"/>
    </row>
    <row r="59" spans="1:8" ht="12" customHeight="1" x14ac:dyDescent="0.2">
      <c r="A59" s="133"/>
      <c r="B59" s="133"/>
      <c r="C59" s="133"/>
      <c r="D59" s="133"/>
      <c r="E59" s="133"/>
      <c r="F59" s="133"/>
      <c r="G59" s="240"/>
      <c r="H59" s="240"/>
    </row>
    <row r="60" spans="1:8" ht="12" customHeight="1" x14ac:dyDescent="0.2">
      <c r="A60" s="133"/>
      <c r="B60" s="133"/>
      <c r="C60" s="133"/>
      <c r="D60" s="133"/>
      <c r="E60" s="133"/>
      <c r="F60" s="133"/>
      <c r="G60" s="240"/>
      <c r="H60" s="240"/>
    </row>
    <row r="61" spans="1:8" ht="12" customHeight="1" x14ac:dyDescent="0.2">
      <c r="A61" s="133"/>
      <c r="B61" s="133"/>
      <c r="C61" s="133"/>
      <c r="D61" s="133"/>
      <c r="E61" s="133"/>
      <c r="F61" s="133"/>
      <c r="G61" s="240"/>
      <c r="H61" s="240"/>
    </row>
    <row r="62" spans="1:8" ht="12" customHeight="1" x14ac:dyDescent="0.2">
      <c r="A62" s="133"/>
      <c r="B62" s="133"/>
      <c r="C62" s="133"/>
      <c r="D62" s="133"/>
      <c r="E62" s="133"/>
      <c r="F62" s="133"/>
      <c r="G62" s="240"/>
      <c r="H62" s="240"/>
    </row>
    <row r="63" spans="1:8" ht="12" customHeight="1" x14ac:dyDescent="0.2">
      <c r="A63" s="133"/>
      <c r="B63" s="133"/>
      <c r="C63" s="133"/>
      <c r="D63" s="133"/>
      <c r="E63" s="133"/>
      <c r="F63" s="133"/>
      <c r="G63" s="240"/>
      <c r="H63" s="240"/>
    </row>
    <row r="64" spans="1:8" ht="12" customHeight="1" x14ac:dyDescent="0.2">
      <c r="A64" s="133"/>
      <c r="B64" s="133"/>
      <c r="C64" s="133"/>
      <c r="D64" s="133"/>
      <c r="E64" s="133"/>
      <c r="F64" s="133"/>
      <c r="G64" s="240"/>
      <c r="H64" s="240"/>
    </row>
    <row r="65" spans="1:8" ht="12" customHeight="1" x14ac:dyDescent="0.2">
      <c r="A65" s="133"/>
      <c r="B65" s="133"/>
      <c r="C65" s="133"/>
      <c r="D65" s="133"/>
      <c r="E65" s="133"/>
      <c r="F65" s="133"/>
      <c r="G65" s="240"/>
      <c r="H65" s="240"/>
    </row>
    <row r="66" spans="1:8" ht="12" customHeight="1" x14ac:dyDescent="0.2">
      <c r="A66" s="133"/>
      <c r="B66" s="133"/>
      <c r="C66" s="133"/>
      <c r="D66" s="133"/>
      <c r="E66" s="133"/>
      <c r="F66" s="133"/>
      <c r="G66" s="240"/>
      <c r="H66" s="240"/>
    </row>
    <row r="67" spans="1:8" ht="12" customHeight="1" x14ac:dyDescent="0.2">
      <c r="A67" s="133"/>
      <c r="B67" s="133"/>
      <c r="C67" s="133"/>
      <c r="D67" s="133"/>
      <c r="E67" s="133"/>
      <c r="F67" s="133"/>
      <c r="G67" s="240"/>
      <c r="H67" s="240"/>
    </row>
    <row r="68" spans="1:8" ht="12" customHeight="1" x14ac:dyDescent="0.2">
      <c r="A68" s="133"/>
      <c r="B68" s="133"/>
      <c r="C68" s="133"/>
      <c r="D68" s="133"/>
      <c r="E68" s="133"/>
      <c r="F68" s="133"/>
      <c r="G68" s="240"/>
      <c r="H68" s="240"/>
    </row>
    <row r="69" spans="1:8" ht="12" customHeight="1" x14ac:dyDescent="0.2">
      <c r="A69" s="133"/>
      <c r="B69" s="133"/>
      <c r="C69" s="133"/>
      <c r="D69" s="133"/>
      <c r="E69" s="133"/>
      <c r="F69" s="133"/>
      <c r="G69" s="240"/>
      <c r="H69" s="240"/>
    </row>
    <row r="70" spans="1:8" ht="12" customHeight="1" x14ac:dyDescent="0.2">
      <c r="A70" s="133"/>
      <c r="B70" s="133"/>
      <c r="C70" s="133"/>
      <c r="D70" s="133"/>
      <c r="E70" s="133"/>
      <c r="F70" s="133"/>
      <c r="G70" s="240"/>
      <c r="H70" s="240"/>
    </row>
    <row r="71" spans="1:8" ht="12" customHeight="1" x14ac:dyDescent="0.2">
      <c r="A71" s="133"/>
      <c r="B71" s="133"/>
      <c r="C71" s="133"/>
      <c r="D71" s="133"/>
      <c r="E71" s="133"/>
      <c r="F71" s="133"/>
      <c r="G71" s="240"/>
      <c r="H71" s="240"/>
    </row>
    <row r="72" spans="1:8" ht="12" customHeight="1" x14ac:dyDescent="0.2">
      <c r="A72" s="133"/>
      <c r="B72" s="133"/>
      <c r="C72" s="133"/>
      <c r="D72" s="133"/>
      <c r="E72" s="133"/>
      <c r="F72" s="133"/>
      <c r="G72" s="240"/>
      <c r="H72" s="240"/>
    </row>
    <row r="73" spans="1:8" ht="12" customHeight="1" x14ac:dyDescent="0.2">
      <c r="A73" s="133"/>
      <c r="B73" s="133"/>
      <c r="C73" s="133"/>
      <c r="D73" s="133"/>
      <c r="E73" s="133"/>
      <c r="F73" s="133"/>
      <c r="G73" s="240"/>
      <c r="H73" s="240"/>
    </row>
    <row r="74" spans="1:8" ht="12" customHeight="1" x14ac:dyDescent="0.2">
      <c r="A74" s="133"/>
      <c r="B74" s="133"/>
      <c r="C74" s="133"/>
      <c r="D74" s="133"/>
      <c r="E74" s="133"/>
      <c r="F74" s="133"/>
      <c r="G74" s="240"/>
      <c r="H74" s="240"/>
    </row>
    <row r="75" spans="1:8" ht="12" customHeight="1" x14ac:dyDescent="0.2">
      <c r="A75" s="133"/>
      <c r="B75" s="133"/>
      <c r="C75" s="133"/>
      <c r="D75" s="133"/>
      <c r="E75" s="133"/>
      <c r="F75" s="133"/>
      <c r="G75" s="240"/>
      <c r="H75" s="240"/>
    </row>
    <row r="76" spans="1:8" ht="12" customHeight="1" x14ac:dyDescent="0.2">
      <c r="A76" s="133"/>
      <c r="B76" s="133"/>
      <c r="C76" s="133"/>
      <c r="D76" s="133"/>
      <c r="E76" s="133"/>
      <c r="F76" s="133"/>
      <c r="G76" s="240"/>
      <c r="H76" s="240"/>
    </row>
    <row r="77" spans="1:8" ht="12" customHeight="1" x14ac:dyDescent="0.2">
      <c r="A77" s="133"/>
      <c r="B77" s="133"/>
      <c r="C77" s="133"/>
      <c r="D77" s="133"/>
      <c r="E77" s="133"/>
      <c r="F77" s="133"/>
      <c r="G77" s="240"/>
      <c r="H77" s="240"/>
    </row>
    <row r="78" spans="1:8" ht="12" customHeight="1" x14ac:dyDescent="0.2">
      <c r="A78" s="133"/>
      <c r="B78" s="133"/>
      <c r="C78" s="133"/>
      <c r="D78" s="133"/>
      <c r="E78" s="133"/>
      <c r="F78" s="133"/>
      <c r="G78" s="240"/>
      <c r="H78" s="240"/>
    </row>
    <row r="79" spans="1:8" ht="12" customHeight="1" x14ac:dyDescent="0.2">
      <c r="A79" s="133"/>
      <c r="B79" s="133"/>
      <c r="C79" s="133"/>
      <c r="D79" s="133"/>
      <c r="E79" s="133"/>
      <c r="F79" s="133"/>
      <c r="G79" s="240"/>
      <c r="H79" s="240"/>
    </row>
    <row r="80" spans="1:8" ht="12" customHeight="1" x14ac:dyDescent="0.2">
      <c r="A80" s="133"/>
      <c r="B80" s="133"/>
      <c r="C80" s="133"/>
      <c r="D80" s="133"/>
      <c r="E80" s="133"/>
      <c r="F80" s="133"/>
      <c r="G80" s="240"/>
      <c r="H80" s="240"/>
    </row>
    <row r="81" spans="1:8" ht="12" customHeight="1" x14ac:dyDescent="0.2">
      <c r="A81" s="133"/>
      <c r="B81" s="133"/>
      <c r="C81" s="133"/>
      <c r="D81" s="133"/>
      <c r="E81" s="133"/>
      <c r="F81" s="133"/>
      <c r="G81" s="240"/>
      <c r="H81" s="240"/>
    </row>
    <row r="82" spans="1:8" ht="12" customHeight="1" x14ac:dyDescent="0.2">
      <c r="A82" s="133"/>
      <c r="B82" s="133"/>
      <c r="C82" s="133"/>
      <c r="D82" s="133"/>
      <c r="E82" s="133"/>
      <c r="F82" s="133"/>
      <c r="G82" s="240"/>
      <c r="H82" s="240"/>
    </row>
    <row r="83" spans="1:8" ht="12" customHeight="1" x14ac:dyDescent="0.2">
      <c r="A83" s="133"/>
      <c r="B83" s="133"/>
      <c r="C83" s="133"/>
      <c r="D83" s="133"/>
      <c r="E83" s="133"/>
      <c r="F83" s="133"/>
      <c r="G83" s="240"/>
      <c r="H83" s="240"/>
    </row>
    <row r="84" spans="1:8" ht="12" customHeight="1" x14ac:dyDescent="0.2">
      <c r="A84" s="133"/>
      <c r="B84" s="133"/>
      <c r="C84" s="133"/>
      <c r="D84" s="133"/>
      <c r="E84" s="133"/>
      <c r="F84" s="133"/>
      <c r="G84" s="240"/>
      <c r="H84" s="240"/>
    </row>
    <row r="85" spans="1:8" ht="12" customHeight="1" x14ac:dyDescent="0.2">
      <c r="A85" s="133"/>
      <c r="B85" s="133"/>
      <c r="C85" s="133"/>
      <c r="D85" s="133"/>
      <c r="E85" s="133"/>
      <c r="F85" s="133"/>
      <c r="G85" s="133"/>
      <c r="H85" s="240"/>
    </row>
    <row r="86" spans="1:8" ht="12" customHeight="1" x14ac:dyDescent="0.2">
      <c r="A86" s="133"/>
      <c r="B86" s="133"/>
      <c r="C86" s="133"/>
      <c r="D86" s="133"/>
      <c r="E86" s="133"/>
      <c r="F86" s="133"/>
      <c r="G86" s="133"/>
      <c r="H86" s="240"/>
    </row>
    <row r="87" spans="1:8" ht="12" customHeight="1" x14ac:dyDescent="0.2">
      <c r="A87" s="133"/>
      <c r="B87" s="133"/>
      <c r="C87" s="133"/>
      <c r="D87" s="133"/>
      <c r="E87" s="133"/>
      <c r="F87" s="133"/>
      <c r="G87" s="133"/>
      <c r="H87" s="240"/>
    </row>
    <row r="88" spans="1:8" ht="12" customHeight="1" x14ac:dyDescent="0.2">
      <c r="A88" s="133"/>
      <c r="B88" s="133"/>
      <c r="C88" s="133"/>
      <c r="D88" s="133"/>
      <c r="E88" s="133"/>
      <c r="F88" s="133"/>
      <c r="G88" s="133"/>
      <c r="H88" s="240"/>
    </row>
    <row r="89" spans="1:8" ht="12" customHeight="1" x14ac:dyDescent="0.2">
      <c r="A89" s="133"/>
      <c r="B89" s="133"/>
      <c r="C89" s="133"/>
      <c r="D89" s="133"/>
      <c r="E89" s="133"/>
      <c r="F89" s="133"/>
      <c r="G89" s="133"/>
      <c r="H89" s="240"/>
    </row>
    <row r="90" spans="1:8" ht="12" customHeight="1" x14ac:dyDescent="0.2">
      <c r="A90" s="133"/>
      <c r="B90" s="133"/>
      <c r="C90" s="133"/>
      <c r="D90" s="133"/>
      <c r="E90" s="133"/>
      <c r="F90" s="133"/>
      <c r="G90" s="133"/>
      <c r="H90" s="240"/>
    </row>
    <row r="91" spans="1:8" ht="12" customHeight="1" x14ac:dyDescent="0.2">
      <c r="A91" s="133"/>
      <c r="B91" s="133"/>
      <c r="C91" s="133"/>
      <c r="D91" s="133"/>
      <c r="E91" s="133"/>
      <c r="F91" s="133"/>
      <c r="G91" s="133"/>
      <c r="H91" s="240"/>
    </row>
    <row r="92" spans="1:8" ht="12" customHeight="1" x14ac:dyDescent="0.2">
      <c r="A92" s="133"/>
      <c r="B92" s="133"/>
      <c r="C92" s="133"/>
      <c r="D92" s="133"/>
      <c r="E92" s="133"/>
      <c r="F92" s="133"/>
      <c r="G92" s="133"/>
      <c r="H92" s="240"/>
    </row>
    <row r="93" spans="1:8" ht="12" customHeight="1" x14ac:dyDescent="0.2">
      <c r="A93" s="133"/>
      <c r="B93" s="133"/>
      <c r="C93" s="133"/>
      <c r="D93" s="133"/>
      <c r="E93" s="133"/>
      <c r="F93" s="133"/>
      <c r="G93" s="133"/>
      <c r="H93" s="240"/>
    </row>
    <row r="94" spans="1:8" ht="12" customHeight="1" x14ac:dyDescent="0.2">
      <c r="A94" s="133"/>
      <c r="B94" s="133"/>
      <c r="C94" s="133"/>
      <c r="D94" s="133"/>
      <c r="E94" s="133"/>
      <c r="F94" s="133"/>
      <c r="G94" s="133"/>
      <c r="H94" s="240"/>
    </row>
    <row r="95" spans="1:8" ht="12" customHeight="1" x14ac:dyDescent="0.2">
      <c r="A95" s="133"/>
      <c r="B95" s="133"/>
      <c r="C95" s="133"/>
      <c r="D95" s="133"/>
      <c r="E95" s="133"/>
      <c r="F95" s="133"/>
      <c r="G95" s="133"/>
      <c r="H95" s="240"/>
    </row>
    <row r="96" spans="1:8" ht="12" customHeight="1" x14ac:dyDescent="0.2">
      <c r="A96" s="133"/>
      <c r="B96" s="133"/>
      <c r="C96" s="133"/>
      <c r="D96" s="133"/>
      <c r="E96" s="133"/>
      <c r="F96" s="133"/>
      <c r="G96" s="133"/>
      <c r="H96" s="240"/>
    </row>
    <row r="97" spans="1:8" ht="12" customHeight="1" x14ac:dyDescent="0.2">
      <c r="A97" s="133"/>
      <c r="B97" s="133"/>
      <c r="C97" s="133"/>
      <c r="D97" s="133"/>
      <c r="E97" s="133"/>
      <c r="F97" s="133"/>
      <c r="G97" s="133"/>
      <c r="H97" s="240"/>
    </row>
    <row r="98" spans="1:8" ht="12" customHeight="1" x14ac:dyDescent="0.2">
      <c r="A98" s="133"/>
      <c r="B98" s="133"/>
      <c r="C98" s="133"/>
      <c r="D98" s="133"/>
      <c r="E98" s="133"/>
      <c r="F98" s="133"/>
      <c r="G98" s="133"/>
      <c r="H98" s="240"/>
    </row>
    <row r="99" spans="1:8" ht="12" customHeight="1" x14ac:dyDescent="0.2">
      <c r="A99" s="133"/>
      <c r="B99" s="133"/>
      <c r="C99" s="133"/>
      <c r="D99" s="133"/>
      <c r="E99" s="133"/>
      <c r="F99" s="133"/>
      <c r="G99" s="133"/>
      <c r="H99" s="240"/>
    </row>
    <row r="100" spans="1:8" ht="12" customHeight="1" x14ac:dyDescent="0.2">
      <c r="A100" s="133"/>
      <c r="B100" s="133"/>
      <c r="C100" s="133"/>
      <c r="D100" s="133"/>
      <c r="E100" s="133"/>
      <c r="F100" s="133"/>
      <c r="G100" s="133"/>
      <c r="H100" s="240"/>
    </row>
    <row r="101" spans="1:8" ht="12" customHeight="1" x14ac:dyDescent="0.2">
      <c r="A101" s="133"/>
      <c r="B101" s="133"/>
      <c r="C101" s="133"/>
      <c r="D101" s="133"/>
      <c r="E101" s="133"/>
      <c r="F101" s="133"/>
      <c r="G101" s="133"/>
      <c r="H101" s="240"/>
    </row>
    <row r="102" spans="1:8" ht="12" customHeight="1" x14ac:dyDescent="0.2">
      <c r="A102" s="133"/>
      <c r="B102" s="133"/>
      <c r="C102" s="133"/>
      <c r="D102" s="133"/>
      <c r="E102" s="133"/>
      <c r="F102" s="133"/>
      <c r="G102" s="133"/>
      <c r="H102" s="240"/>
    </row>
    <row r="103" spans="1:8" ht="12" customHeight="1" x14ac:dyDescent="0.2">
      <c r="A103" s="133"/>
      <c r="B103" s="133"/>
      <c r="C103" s="133"/>
      <c r="D103" s="133"/>
      <c r="E103" s="133"/>
      <c r="F103" s="133"/>
      <c r="G103" s="133"/>
      <c r="H103" s="240"/>
    </row>
    <row r="104" spans="1:8" ht="12" customHeight="1" x14ac:dyDescent="0.2">
      <c r="A104" s="133"/>
      <c r="B104" s="133"/>
      <c r="C104" s="133"/>
      <c r="D104" s="133"/>
      <c r="E104" s="133"/>
      <c r="F104" s="133"/>
      <c r="G104" s="133"/>
      <c r="H104" s="240"/>
    </row>
    <row r="105" spans="1:8" ht="12" customHeight="1" x14ac:dyDescent="0.2">
      <c r="A105" s="133"/>
      <c r="B105" s="133"/>
      <c r="C105" s="133"/>
      <c r="D105" s="133"/>
      <c r="E105" s="133"/>
      <c r="F105" s="133"/>
      <c r="G105" s="133"/>
      <c r="H105" s="240"/>
    </row>
    <row r="106" spans="1:8" ht="12" customHeight="1" x14ac:dyDescent="0.2">
      <c r="A106" s="133"/>
      <c r="B106" s="133"/>
      <c r="C106" s="133"/>
      <c r="D106" s="133"/>
      <c r="E106" s="133"/>
      <c r="F106" s="133"/>
      <c r="G106" s="133"/>
      <c r="H106" s="240"/>
    </row>
    <row r="107" spans="1:8" ht="12" customHeight="1" x14ac:dyDescent="0.2">
      <c r="A107" s="133"/>
      <c r="B107" s="133"/>
      <c r="C107" s="133"/>
      <c r="D107" s="133"/>
      <c r="E107" s="133"/>
      <c r="F107" s="133"/>
      <c r="G107" s="133"/>
      <c r="H107" s="240"/>
    </row>
    <row r="108" spans="1:8" ht="12" customHeight="1" x14ac:dyDescent="0.2">
      <c r="A108" s="133"/>
      <c r="B108" s="133"/>
      <c r="C108" s="133"/>
      <c r="D108" s="133"/>
      <c r="E108" s="133"/>
      <c r="F108" s="133"/>
      <c r="G108" s="133"/>
      <c r="H108" s="240"/>
    </row>
    <row r="109" spans="1:8" ht="12" customHeight="1" x14ac:dyDescent="0.2">
      <c r="A109" s="133"/>
      <c r="B109" s="133"/>
      <c r="C109" s="133"/>
      <c r="D109" s="133"/>
      <c r="E109" s="133"/>
      <c r="F109" s="133"/>
      <c r="G109" s="133"/>
      <c r="H109" s="240"/>
    </row>
    <row r="110" spans="1:8" ht="12" customHeight="1" x14ac:dyDescent="0.2">
      <c r="A110" s="133"/>
      <c r="B110" s="133"/>
      <c r="C110" s="133"/>
      <c r="D110" s="133"/>
      <c r="E110" s="133"/>
      <c r="F110" s="133"/>
      <c r="G110" s="133"/>
      <c r="H110" s="240"/>
    </row>
    <row r="111" spans="1:8" ht="12" customHeight="1" x14ac:dyDescent="0.2">
      <c r="A111" s="133"/>
      <c r="B111" s="133"/>
      <c r="C111" s="133"/>
      <c r="D111" s="133"/>
      <c r="E111" s="133"/>
      <c r="F111" s="133"/>
      <c r="G111" s="133"/>
      <c r="H111" s="133"/>
    </row>
    <row r="112" spans="1:8" ht="12" customHeight="1" x14ac:dyDescent="0.2">
      <c r="A112" s="133"/>
      <c r="B112" s="133"/>
      <c r="C112" s="133"/>
      <c r="D112" s="133"/>
      <c r="E112" s="133"/>
      <c r="F112" s="133"/>
      <c r="G112" s="133"/>
      <c r="H112" s="133"/>
    </row>
    <row r="113" spans="1:8" ht="12" customHeight="1" x14ac:dyDescent="0.2">
      <c r="A113" s="133"/>
      <c r="B113" s="133"/>
      <c r="C113" s="133"/>
      <c r="D113" s="133"/>
      <c r="E113" s="133"/>
      <c r="F113" s="133"/>
      <c r="G113" s="133"/>
      <c r="H113" s="133"/>
    </row>
    <row r="114" spans="1:8" ht="12" customHeight="1" x14ac:dyDescent="0.2">
      <c r="A114" s="133"/>
      <c r="B114" s="133"/>
      <c r="C114" s="133"/>
      <c r="D114" s="133"/>
      <c r="E114" s="133"/>
      <c r="F114" s="133"/>
      <c r="G114" s="133"/>
      <c r="H114" s="133"/>
    </row>
    <row r="115" spans="1:8" ht="12" customHeight="1" x14ac:dyDescent="0.2">
      <c r="A115" s="133"/>
      <c r="B115" s="133"/>
      <c r="C115" s="133"/>
      <c r="D115" s="133"/>
      <c r="E115" s="133"/>
      <c r="F115" s="133"/>
      <c r="G115" s="133"/>
      <c r="H115" s="133"/>
    </row>
    <row r="116" spans="1:8" ht="12" customHeight="1" x14ac:dyDescent="0.2">
      <c r="A116" s="133"/>
      <c r="B116" s="133"/>
      <c r="C116" s="133"/>
      <c r="D116" s="133"/>
      <c r="E116" s="133"/>
      <c r="F116" s="133"/>
      <c r="G116" s="133"/>
      <c r="H116" s="133"/>
    </row>
    <row r="117" spans="1:8" ht="12" customHeight="1" x14ac:dyDescent="0.2">
      <c r="A117" s="133"/>
      <c r="B117" s="133"/>
      <c r="C117" s="133"/>
      <c r="D117" s="133"/>
      <c r="E117" s="133"/>
      <c r="F117" s="133"/>
      <c r="G117" s="133"/>
      <c r="H117" s="133"/>
    </row>
    <row r="118" spans="1:8" ht="12" customHeight="1" x14ac:dyDescent="0.2">
      <c r="A118" s="133"/>
      <c r="B118" s="133"/>
      <c r="C118" s="133"/>
      <c r="D118" s="133"/>
      <c r="E118" s="133"/>
      <c r="F118" s="133"/>
      <c r="G118" s="133"/>
      <c r="H118" s="133"/>
    </row>
    <row r="119" spans="1:8" ht="12" customHeight="1" x14ac:dyDescent="0.2">
      <c r="A119" s="133"/>
      <c r="B119" s="133"/>
      <c r="C119" s="133"/>
      <c r="D119" s="133"/>
      <c r="E119" s="133"/>
      <c r="F119" s="133"/>
      <c r="G119" s="133"/>
      <c r="H119" s="133"/>
    </row>
    <row r="120" spans="1:8" ht="12" customHeight="1" x14ac:dyDescent="0.2">
      <c r="A120" s="133"/>
      <c r="B120" s="133"/>
      <c r="C120" s="133"/>
      <c r="D120" s="133"/>
      <c r="E120" s="133"/>
      <c r="F120" s="133"/>
      <c r="G120" s="133"/>
      <c r="H120" s="133"/>
    </row>
    <row r="121" spans="1:8" ht="12" customHeight="1" x14ac:dyDescent="0.2">
      <c r="A121" s="133"/>
      <c r="B121" s="133"/>
      <c r="C121" s="133"/>
      <c r="D121" s="133"/>
      <c r="E121" s="133"/>
      <c r="F121" s="133"/>
      <c r="G121" s="133"/>
      <c r="H121" s="133"/>
    </row>
    <row r="122" spans="1:8" ht="12" customHeight="1" x14ac:dyDescent="0.2">
      <c r="A122" s="133"/>
      <c r="B122" s="133"/>
      <c r="C122" s="133"/>
      <c r="D122" s="133"/>
      <c r="E122" s="133"/>
      <c r="F122" s="133"/>
      <c r="G122" s="133"/>
      <c r="H122" s="133"/>
    </row>
    <row r="123" spans="1:8" ht="12" customHeight="1" x14ac:dyDescent="0.2">
      <c r="A123" s="133"/>
      <c r="B123" s="133"/>
      <c r="C123" s="133"/>
      <c r="D123" s="133"/>
      <c r="E123" s="133"/>
      <c r="F123" s="133"/>
      <c r="G123" s="133"/>
      <c r="H123" s="133"/>
    </row>
    <row r="124" spans="1:8" ht="12" customHeight="1" x14ac:dyDescent="0.2">
      <c r="A124" s="133"/>
      <c r="B124" s="133"/>
      <c r="C124" s="133"/>
      <c r="D124" s="133"/>
      <c r="E124" s="133"/>
      <c r="F124" s="133"/>
      <c r="G124" s="133"/>
      <c r="H124" s="133"/>
    </row>
    <row r="125" spans="1:8" ht="12" customHeight="1" x14ac:dyDescent="0.2">
      <c r="A125" s="133"/>
      <c r="B125" s="133"/>
      <c r="C125" s="133"/>
      <c r="D125" s="133"/>
      <c r="E125" s="133"/>
      <c r="F125" s="133"/>
      <c r="G125" s="133"/>
      <c r="H125" s="133"/>
    </row>
    <row r="126" spans="1:8" ht="12" customHeight="1" x14ac:dyDescent="0.2">
      <c r="A126" s="133"/>
      <c r="B126" s="133"/>
      <c r="C126" s="133"/>
      <c r="D126" s="133"/>
      <c r="E126" s="133"/>
      <c r="F126" s="133"/>
      <c r="G126" s="133"/>
      <c r="H126" s="133"/>
    </row>
    <row r="127" spans="1:8" ht="12" customHeight="1" x14ac:dyDescent="0.2">
      <c r="A127" s="133"/>
      <c r="B127" s="133"/>
      <c r="C127" s="133"/>
      <c r="D127" s="133"/>
      <c r="E127" s="133"/>
      <c r="F127" s="133"/>
      <c r="G127" s="133"/>
      <c r="H127" s="133"/>
    </row>
    <row r="128" spans="1:8" ht="12" customHeight="1" x14ac:dyDescent="0.2">
      <c r="A128" s="133"/>
      <c r="B128" s="133"/>
      <c r="C128" s="133"/>
      <c r="D128" s="133"/>
      <c r="E128" s="133"/>
      <c r="F128" s="133"/>
      <c r="G128" s="133"/>
      <c r="H128" s="133"/>
    </row>
    <row r="129" spans="1:8" ht="12" customHeight="1" x14ac:dyDescent="0.2">
      <c r="A129" s="133"/>
      <c r="B129" s="133"/>
      <c r="C129" s="133"/>
      <c r="D129" s="133"/>
      <c r="E129" s="133"/>
      <c r="F129" s="133"/>
      <c r="G129" s="133"/>
      <c r="H129" s="133"/>
    </row>
    <row r="130" spans="1:8" ht="12" customHeight="1" x14ac:dyDescent="0.2">
      <c r="A130" s="133"/>
      <c r="B130" s="133"/>
      <c r="C130" s="133"/>
      <c r="D130" s="133"/>
      <c r="E130" s="133"/>
      <c r="F130" s="133"/>
      <c r="G130" s="133"/>
      <c r="H130" s="133"/>
    </row>
    <row r="131" spans="1:8" ht="12" customHeight="1" x14ac:dyDescent="0.2">
      <c r="A131" s="133"/>
      <c r="B131" s="133"/>
      <c r="C131" s="133"/>
      <c r="D131" s="133"/>
      <c r="E131" s="133"/>
      <c r="F131" s="133"/>
      <c r="G131" s="133"/>
      <c r="H131" s="133"/>
    </row>
    <row r="132" spans="1:8" ht="12" customHeight="1" x14ac:dyDescent="0.2">
      <c r="A132" s="133"/>
      <c r="B132" s="133"/>
      <c r="C132" s="133"/>
      <c r="D132" s="133"/>
      <c r="E132" s="133"/>
      <c r="F132" s="133"/>
      <c r="G132" s="133"/>
      <c r="H132" s="133"/>
    </row>
    <row r="133" spans="1:8" ht="12" customHeight="1" x14ac:dyDescent="0.2">
      <c r="A133" s="133"/>
      <c r="B133" s="133"/>
      <c r="C133" s="133"/>
      <c r="D133" s="133"/>
      <c r="E133" s="133"/>
      <c r="F133" s="133"/>
      <c r="G133" s="133"/>
      <c r="H133" s="133"/>
    </row>
    <row r="134" spans="1:8" ht="12" customHeight="1" x14ac:dyDescent="0.2">
      <c r="A134" s="133"/>
      <c r="B134" s="133"/>
      <c r="C134" s="133"/>
      <c r="D134" s="133"/>
      <c r="E134" s="133"/>
      <c r="F134" s="133"/>
      <c r="G134" s="133"/>
      <c r="H134" s="133"/>
    </row>
    <row r="135" spans="1:8" ht="12" customHeight="1" x14ac:dyDescent="0.2">
      <c r="A135" s="133"/>
      <c r="B135" s="133"/>
      <c r="C135" s="133"/>
      <c r="D135" s="133"/>
      <c r="E135" s="133"/>
      <c r="F135" s="133"/>
      <c r="G135" s="133"/>
      <c r="H135" s="133"/>
    </row>
    <row r="136" spans="1:8" ht="12" customHeight="1" x14ac:dyDescent="0.2">
      <c r="A136" s="133"/>
      <c r="B136" s="133"/>
      <c r="C136" s="133"/>
      <c r="D136" s="133"/>
      <c r="E136" s="133"/>
      <c r="F136" s="133"/>
      <c r="G136" s="133"/>
      <c r="H136" s="133"/>
    </row>
    <row r="137" spans="1:8" ht="12" customHeight="1" x14ac:dyDescent="0.2">
      <c r="A137" s="133"/>
      <c r="B137" s="133"/>
      <c r="C137" s="133"/>
      <c r="D137" s="133"/>
      <c r="E137" s="133"/>
      <c r="F137" s="133"/>
      <c r="G137" s="133"/>
      <c r="H137" s="133"/>
    </row>
    <row r="138" spans="1:8" ht="12" customHeight="1" x14ac:dyDescent="0.2">
      <c r="A138" s="133"/>
      <c r="B138" s="133"/>
      <c r="C138" s="133"/>
      <c r="D138" s="133"/>
      <c r="E138" s="133"/>
      <c r="F138" s="133"/>
      <c r="G138" s="133"/>
      <c r="H138" s="133"/>
    </row>
    <row r="139" spans="1:8" ht="12" customHeight="1" x14ac:dyDescent="0.2">
      <c r="A139" s="133"/>
      <c r="B139" s="133"/>
      <c r="C139" s="133"/>
      <c r="D139" s="133"/>
      <c r="E139" s="133"/>
      <c r="F139" s="133"/>
      <c r="G139" s="133"/>
      <c r="H139" s="133"/>
    </row>
    <row r="140" spans="1:8" ht="12" customHeight="1" x14ac:dyDescent="0.2">
      <c r="A140" s="133"/>
      <c r="B140" s="133"/>
      <c r="C140" s="133"/>
      <c r="D140" s="133"/>
      <c r="E140" s="133"/>
      <c r="F140" s="133"/>
      <c r="G140" s="133"/>
      <c r="H140" s="133"/>
    </row>
    <row r="141" spans="1:8" ht="12" customHeight="1" x14ac:dyDescent="0.2">
      <c r="A141" s="133"/>
      <c r="B141" s="133"/>
      <c r="C141" s="133"/>
      <c r="D141" s="133"/>
      <c r="E141" s="133"/>
      <c r="F141" s="133"/>
      <c r="G141" s="133"/>
      <c r="H141" s="133"/>
    </row>
    <row r="142" spans="1:8" ht="12" customHeight="1" x14ac:dyDescent="0.2">
      <c r="A142" s="133"/>
      <c r="B142" s="133"/>
      <c r="C142" s="133"/>
      <c r="D142" s="133"/>
      <c r="E142" s="133"/>
      <c r="F142" s="133"/>
      <c r="G142" s="133"/>
      <c r="H142" s="133"/>
    </row>
    <row r="143" spans="1:8" ht="12" customHeight="1" x14ac:dyDescent="0.2">
      <c r="A143" s="133"/>
      <c r="B143" s="133"/>
      <c r="C143" s="133"/>
      <c r="D143" s="133"/>
      <c r="E143" s="133"/>
      <c r="F143" s="133"/>
      <c r="G143" s="133"/>
      <c r="H143" s="133"/>
    </row>
    <row r="144" spans="1:8" ht="12" customHeight="1" x14ac:dyDescent="0.2">
      <c r="A144" s="133"/>
      <c r="B144" s="133"/>
      <c r="C144" s="133"/>
      <c r="D144" s="133"/>
      <c r="E144" s="133"/>
      <c r="F144" s="133"/>
      <c r="G144" s="133"/>
      <c r="H144" s="133"/>
    </row>
    <row r="145" spans="1:8" ht="12" customHeight="1" x14ac:dyDescent="0.2">
      <c r="A145" s="133"/>
      <c r="B145" s="133"/>
      <c r="C145" s="133"/>
      <c r="D145" s="133"/>
      <c r="E145" s="133"/>
      <c r="F145" s="133"/>
      <c r="G145" s="133"/>
      <c r="H145" s="133"/>
    </row>
    <row r="146" spans="1:8" ht="12" customHeight="1" x14ac:dyDescent="0.2">
      <c r="A146" s="133"/>
      <c r="B146" s="133"/>
      <c r="C146" s="133"/>
      <c r="D146" s="133"/>
      <c r="E146" s="133"/>
      <c r="F146" s="133"/>
      <c r="G146" s="133"/>
      <c r="H146" s="133"/>
    </row>
    <row r="147" spans="1:8" ht="12" customHeight="1" x14ac:dyDescent="0.2">
      <c r="A147" s="133"/>
      <c r="B147" s="133"/>
      <c r="C147" s="133"/>
      <c r="D147" s="133"/>
      <c r="E147" s="133"/>
      <c r="F147" s="133"/>
      <c r="G147" s="133"/>
      <c r="H147" s="133"/>
    </row>
    <row r="148" spans="1:8" ht="12" customHeight="1" x14ac:dyDescent="0.2">
      <c r="A148" s="133"/>
      <c r="B148" s="133"/>
      <c r="C148" s="133"/>
      <c r="D148" s="133"/>
      <c r="E148" s="133"/>
      <c r="F148" s="133"/>
      <c r="G148" s="133"/>
      <c r="H148" s="133"/>
    </row>
    <row r="149" spans="1:8" ht="12" customHeight="1" x14ac:dyDescent="0.2">
      <c r="A149" s="133"/>
      <c r="B149" s="133"/>
      <c r="C149" s="133"/>
      <c r="D149" s="133"/>
      <c r="E149" s="133"/>
      <c r="F149" s="133"/>
      <c r="G149" s="133"/>
      <c r="H149" s="133"/>
    </row>
    <row r="150" spans="1:8" ht="12" customHeight="1" x14ac:dyDescent="0.2">
      <c r="A150" s="133"/>
      <c r="B150" s="133"/>
      <c r="C150" s="133"/>
      <c r="D150" s="133"/>
      <c r="E150" s="133"/>
      <c r="F150" s="133"/>
      <c r="G150" s="133"/>
      <c r="H150" s="133"/>
    </row>
    <row r="151" spans="1:8" ht="12" customHeight="1" x14ac:dyDescent="0.2">
      <c r="A151" s="133"/>
      <c r="B151" s="133"/>
      <c r="C151" s="133"/>
      <c r="D151" s="133"/>
      <c r="E151" s="133"/>
      <c r="F151" s="133"/>
      <c r="G151" s="133"/>
      <c r="H151" s="133"/>
    </row>
    <row r="152" spans="1:8" ht="12" customHeight="1" x14ac:dyDescent="0.2">
      <c r="A152" s="133"/>
      <c r="B152" s="133"/>
      <c r="C152" s="133"/>
      <c r="D152" s="133"/>
      <c r="E152" s="133"/>
      <c r="F152" s="133"/>
      <c r="G152" s="133"/>
      <c r="H152" s="133"/>
    </row>
    <row r="153" spans="1:8" ht="12" customHeight="1" x14ac:dyDescent="0.2">
      <c r="A153" s="133"/>
      <c r="B153" s="133"/>
      <c r="C153" s="133"/>
      <c r="D153" s="133"/>
      <c r="E153" s="133"/>
      <c r="F153" s="133"/>
      <c r="G153" s="133"/>
      <c r="H153" s="133"/>
    </row>
    <row r="154" spans="1:8" ht="12" customHeight="1" x14ac:dyDescent="0.2">
      <c r="A154" s="133"/>
      <c r="B154" s="133"/>
      <c r="C154" s="133"/>
      <c r="D154" s="133"/>
      <c r="E154" s="133"/>
      <c r="F154" s="133"/>
      <c r="G154" s="133"/>
      <c r="H154" s="133"/>
    </row>
    <row r="155" spans="1:8" ht="12" customHeight="1" x14ac:dyDescent="0.2">
      <c r="A155" s="133"/>
      <c r="B155" s="133"/>
      <c r="C155" s="133"/>
      <c r="D155" s="133"/>
      <c r="E155" s="133"/>
      <c r="F155" s="133"/>
      <c r="G155" s="133"/>
      <c r="H155" s="133"/>
    </row>
    <row r="156" spans="1:8" ht="12" customHeight="1" x14ac:dyDescent="0.2">
      <c r="A156" s="133"/>
      <c r="B156" s="133"/>
      <c r="C156" s="133"/>
      <c r="D156" s="133"/>
      <c r="E156" s="133"/>
      <c r="F156" s="133"/>
      <c r="G156" s="133"/>
      <c r="H156" s="133"/>
    </row>
    <row r="157" spans="1:8" ht="12" customHeight="1" x14ac:dyDescent="0.2">
      <c r="A157" s="133"/>
      <c r="B157" s="133"/>
      <c r="C157" s="133"/>
      <c r="D157" s="133"/>
      <c r="E157" s="133"/>
      <c r="F157" s="133"/>
      <c r="G157" s="133"/>
      <c r="H157" s="133"/>
    </row>
    <row r="158" spans="1:8" ht="12" customHeight="1" x14ac:dyDescent="0.2"/>
    <row r="159" spans="1:8" ht="12" customHeight="1" x14ac:dyDescent="0.2"/>
    <row r="160" spans="1:8" ht="12" customHeight="1" x14ac:dyDescent="0.2"/>
    <row r="161" ht="12" customHeight="1" x14ac:dyDescent="0.2"/>
    <row r="162" ht="12" customHeight="1" x14ac:dyDescent="0.2"/>
    <row r="163" ht="12" customHeight="1" x14ac:dyDescent="0.2"/>
    <row r="164" ht="12" customHeight="1" x14ac:dyDescent="0.2"/>
    <row r="165" ht="12" customHeight="1" x14ac:dyDescent="0.2"/>
    <row r="166" ht="12" customHeight="1" x14ac:dyDescent="0.2"/>
    <row r="167" ht="12" customHeight="1" x14ac:dyDescent="0.2"/>
    <row r="168" ht="12" customHeight="1" x14ac:dyDescent="0.2"/>
    <row r="169" ht="12" customHeight="1" x14ac:dyDescent="0.2"/>
    <row r="170" ht="12" customHeight="1" x14ac:dyDescent="0.2"/>
    <row r="171" ht="12" customHeight="1" x14ac:dyDescent="0.2"/>
    <row r="172" ht="12" customHeight="1" x14ac:dyDescent="0.2"/>
    <row r="173" ht="12" customHeight="1" x14ac:dyDescent="0.2"/>
    <row r="174" ht="12" customHeight="1" x14ac:dyDescent="0.2"/>
    <row r="175" ht="12" customHeight="1" x14ac:dyDescent="0.2"/>
    <row r="176" ht="12" customHeight="1" x14ac:dyDescent="0.2"/>
    <row r="177" ht="12" customHeight="1" x14ac:dyDescent="0.2"/>
    <row r="178" ht="12" customHeight="1" x14ac:dyDescent="0.2"/>
    <row r="179" ht="12" customHeight="1" x14ac:dyDescent="0.2"/>
    <row r="180" ht="12" customHeight="1" x14ac:dyDescent="0.2"/>
    <row r="181" ht="12" customHeight="1" x14ac:dyDescent="0.2"/>
    <row r="182" ht="12" customHeight="1" x14ac:dyDescent="0.2"/>
    <row r="183" ht="12" customHeight="1" x14ac:dyDescent="0.2"/>
    <row r="184" ht="12" customHeight="1" x14ac:dyDescent="0.2"/>
    <row r="185" ht="12" customHeight="1" x14ac:dyDescent="0.2"/>
    <row r="186" ht="12" customHeight="1" x14ac:dyDescent="0.2"/>
    <row r="187" ht="12" customHeight="1" x14ac:dyDescent="0.2"/>
    <row r="188" ht="12" customHeight="1" x14ac:dyDescent="0.2"/>
    <row r="189" ht="12" customHeight="1" x14ac:dyDescent="0.2"/>
    <row r="190" ht="12" customHeight="1" x14ac:dyDescent="0.2"/>
    <row r="191" ht="12" customHeight="1" x14ac:dyDescent="0.2"/>
    <row r="192" ht="12" customHeight="1" x14ac:dyDescent="0.2"/>
    <row r="193" ht="12" customHeight="1" x14ac:dyDescent="0.2"/>
    <row r="194" ht="12" customHeight="1" x14ac:dyDescent="0.2"/>
    <row r="195" ht="12" customHeight="1" x14ac:dyDescent="0.2"/>
    <row r="196" ht="12" customHeight="1" x14ac:dyDescent="0.2"/>
    <row r="197" ht="12" customHeight="1" x14ac:dyDescent="0.2"/>
    <row r="198" ht="12" customHeight="1" x14ac:dyDescent="0.2"/>
    <row r="199" ht="12" customHeight="1" x14ac:dyDescent="0.2"/>
    <row r="200" ht="12" customHeight="1" x14ac:dyDescent="0.2"/>
    <row r="201" ht="12" customHeight="1" x14ac:dyDescent="0.2"/>
    <row r="202" ht="12" customHeight="1" x14ac:dyDescent="0.2"/>
    <row r="203" ht="12" customHeight="1" x14ac:dyDescent="0.2"/>
    <row r="204" ht="12" customHeight="1" x14ac:dyDescent="0.2"/>
    <row r="205" ht="12" customHeight="1" x14ac:dyDescent="0.2"/>
    <row r="206" ht="12" customHeight="1" x14ac:dyDescent="0.2"/>
    <row r="207" ht="12" customHeight="1" x14ac:dyDescent="0.2"/>
    <row r="208" ht="12" customHeight="1" x14ac:dyDescent="0.2"/>
    <row r="209" ht="12" customHeight="1" x14ac:dyDescent="0.2"/>
    <row r="210" ht="12" customHeight="1" x14ac:dyDescent="0.2"/>
    <row r="211" ht="12" customHeight="1" x14ac:dyDescent="0.2"/>
    <row r="212" ht="12" customHeight="1" x14ac:dyDescent="0.2"/>
    <row r="213" ht="12" customHeight="1" x14ac:dyDescent="0.2"/>
    <row r="214" ht="12" customHeight="1" x14ac:dyDescent="0.2"/>
    <row r="215" ht="12" customHeight="1" x14ac:dyDescent="0.2"/>
    <row r="216" ht="12" customHeight="1" x14ac:dyDescent="0.2"/>
    <row r="217" ht="12" customHeight="1" x14ac:dyDescent="0.2"/>
    <row r="218" ht="12" customHeight="1" x14ac:dyDescent="0.2"/>
    <row r="219" ht="12" customHeight="1" x14ac:dyDescent="0.2"/>
    <row r="220" ht="12" customHeight="1" x14ac:dyDescent="0.2"/>
    <row r="221" ht="12" customHeight="1" x14ac:dyDescent="0.2"/>
    <row r="222" ht="12" customHeight="1" x14ac:dyDescent="0.2"/>
    <row r="223" ht="12" customHeight="1" x14ac:dyDescent="0.2"/>
    <row r="224" ht="12" customHeight="1" x14ac:dyDescent="0.2"/>
    <row r="225" ht="12" customHeight="1" x14ac:dyDescent="0.2"/>
    <row r="226" ht="12" customHeight="1" x14ac:dyDescent="0.2"/>
    <row r="227" ht="12" customHeight="1" x14ac:dyDescent="0.2"/>
    <row r="228" ht="12" customHeight="1" x14ac:dyDescent="0.2"/>
    <row r="229" ht="12" customHeight="1" x14ac:dyDescent="0.2"/>
    <row r="230" ht="12" customHeight="1" x14ac:dyDescent="0.2"/>
    <row r="231" ht="12" customHeight="1" x14ac:dyDescent="0.2"/>
    <row r="232" ht="12" customHeight="1" x14ac:dyDescent="0.2"/>
    <row r="233" ht="12" customHeight="1" x14ac:dyDescent="0.2"/>
    <row r="234" ht="12" customHeight="1" x14ac:dyDescent="0.2"/>
    <row r="235" ht="12" customHeight="1" x14ac:dyDescent="0.2"/>
    <row r="236" ht="12" customHeight="1" x14ac:dyDescent="0.2"/>
    <row r="237" ht="12" customHeight="1" x14ac:dyDescent="0.2"/>
    <row r="238" ht="12" customHeight="1" x14ac:dyDescent="0.2"/>
    <row r="239" ht="12" customHeight="1" x14ac:dyDescent="0.2"/>
    <row r="240" ht="12" customHeight="1" x14ac:dyDescent="0.2"/>
    <row r="241" ht="12" customHeight="1" x14ac:dyDescent="0.2"/>
    <row r="242" ht="12" customHeight="1" x14ac:dyDescent="0.2"/>
    <row r="243" ht="12" customHeight="1" x14ac:dyDescent="0.2"/>
    <row r="244" ht="12" customHeight="1" x14ac:dyDescent="0.2"/>
    <row r="245" ht="12" customHeight="1" x14ac:dyDescent="0.2"/>
    <row r="246" ht="12" customHeight="1" x14ac:dyDescent="0.2"/>
    <row r="247" ht="12" customHeight="1" x14ac:dyDescent="0.2"/>
    <row r="248" ht="12" customHeight="1" x14ac:dyDescent="0.2"/>
    <row r="249" ht="12" customHeight="1" x14ac:dyDescent="0.2"/>
    <row r="250" ht="12" customHeight="1" x14ac:dyDescent="0.2"/>
    <row r="251" ht="12" customHeight="1" x14ac:dyDescent="0.2"/>
    <row r="252" ht="12" customHeight="1" x14ac:dyDescent="0.2"/>
    <row r="253" ht="12" customHeight="1" x14ac:dyDescent="0.2"/>
    <row r="254" ht="12" customHeight="1" x14ac:dyDescent="0.2"/>
    <row r="255" ht="12" customHeight="1" x14ac:dyDescent="0.2"/>
    <row r="256" ht="12" customHeight="1" x14ac:dyDescent="0.2"/>
    <row r="257" ht="12" customHeight="1" x14ac:dyDescent="0.2"/>
    <row r="258" ht="12" customHeight="1" x14ac:dyDescent="0.2"/>
    <row r="259" ht="12" customHeight="1" x14ac:dyDescent="0.2"/>
    <row r="260" ht="12" customHeight="1" x14ac:dyDescent="0.2"/>
    <row r="261" ht="12" customHeight="1" x14ac:dyDescent="0.2"/>
    <row r="262" ht="12" customHeight="1" x14ac:dyDescent="0.2"/>
    <row r="263" ht="12" customHeight="1" x14ac:dyDescent="0.2"/>
    <row r="264" ht="12" customHeight="1" x14ac:dyDescent="0.2"/>
    <row r="265" ht="12" customHeight="1" x14ac:dyDescent="0.2"/>
    <row r="266" ht="12" customHeight="1" x14ac:dyDescent="0.2"/>
    <row r="267" ht="12" customHeight="1" x14ac:dyDescent="0.2"/>
    <row r="268" ht="12" customHeight="1" x14ac:dyDescent="0.2"/>
    <row r="269" ht="12" customHeight="1" x14ac:dyDescent="0.2"/>
    <row r="270" ht="12" customHeight="1" x14ac:dyDescent="0.2"/>
    <row r="271" ht="12" customHeight="1" x14ac:dyDescent="0.2"/>
    <row r="272" ht="12" customHeight="1" x14ac:dyDescent="0.2"/>
    <row r="273" ht="12" customHeight="1" x14ac:dyDescent="0.2"/>
    <row r="274" ht="12" customHeight="1" x14ac:dyDescent="0.2"/>
    <row r="275" ht="12" customHeight="1" x14ac:dyDescent="0.2"/>
    <row r="276" ht="12" customHeight="1" x14ac:dyDescent="0.2"/>
    <row r="277" ht="12" customHeight="1" x14ac:dyDescent="0.2"/>
    <row r="278" ht="12" customHeight="1" x14ac:dyDescent="0.2"/>
    <row r="279" ht="12" customHeight="1" x14ac:dyDescent="0.2"/>
    <row r="280" ht="12" customHeight="1" x14ac:dyDescent="0.2"/>
    <row r="281" ht="12" customHeight="1" x14ac:dyDescent="0.2"/>
    <row r="282" ht="12" customHeight="1" x14ac:dyDescent="0.2"/>
    <row r="283" ht="12" customHeight="1" x14ac:dyDescent="0.2"/>
    <row r="284" ht="12" customHeight="1" x14ac:dyDescent="0.2"/>
    <row r="285" ht="12" customHeight="1" x14ac:dyDescent="0.2"/>
    <row r="286" ht="12" customHeight="1" x14ac:dyDescent="0.2"/>
    <row r="287" ht="12" customHeight="1" x14ac:dyDescent="0.2"/>
    <row r="288" ht="12" customHeight="1" x14ac:dyDescent="0.2"/>
    <row r="289" ht="12" customHeight="1" x14ac:dyDescent="0.2"/>
    <row r="290" ht="12" customHeight="1" x14ac:dyDescent="0.2"/>
    <row r="291" ht="12" customHeight="1" x14ac:dyDescent="0.2"/>
    <row r="292" ht="12" customHeight="1" x14ac:dyDescent="0.2"/>
    <row r="293" ht="12" customHeight="1" x14ac:dyDescent="0.2"/>
    <row r="294" ht="12" customHeight="1" x14ac:dyDescent="0.2"/>
    <row r="295" ht="12" customHeight="1" x14ac:dyDescent="0.2"/>
    <row r="296" ht="12" customHeight="1" x14ac:dyDescent="0.2"/>
    <row r="297" ht="12" customHeight="1" x14ac:dyDescent="0.2"/>
    <row r="298" ht="12" customHeight="1" x14ac:dyDescent="0.2"/>
    <row r="299" ht="12" customHeight="1" x14ac:dyDescent="0.2"/>
    <row r="300" ht="12" customHeight="1" x14ac:dyDescent="0.2"/>
    <row r="301" ht="12" customHeight="1" x14ac:dyDescent="0.2"/>
    <row r="302" ht="12" customHeight="1" x14ac:dyDescent="0.2"/>
    <row r="303" ht="12" customHeight="1" x14ac:dyDescent="0.2"/>
    <row r="304" ht="12" customHeight="1" x14ac:dyDescent="0.2"/>
    <row r="305" ht="12" customHeight="1" x14ac:dyDescent="0.2"/>
    <row r="306" ht="12" customHeight="1" x14ac:dyDescent="0.2"/>
    <row r="307" ht="12" customHeight="1" x14ac:dyDescent="0.2"/>
    <row r="308" ht="12" customHeight="1" x14ac:dyDescent="0.2"/>
    <row r="309" ht="12" customHeight="1" x14ac:dyDescent="0.2"/>
    <row r="310" ht="12" customHeight="1" x14ac:dyDescent="0.2"/>
    <row r="311" ht="12" customHeight="1" x14ac:dyDescent="0.2"/>
    <row r="312" ht="12" customHeight="1" x14ac:dyDescent="0.2"/>
    <row r="313" ht="12" customHeight="1" x14ac:dyDescent="0.2"/>
    <row r="314" ht="12" customHeight="1" x14ac:dyDescent="0.2"/>
    <row r="315" ht="12" customHeight="1" x14ac:dyDescent="0.2"/>
    <row r="316" ht="12" customHeight="1" x14ac:dyDescent="0.2"/>
    <row r="317" ht="12" customHeight="1" x14ac:dyDescent="0.2"/>
    <row r="318" ht="12" customHeight="1" x14ac:dyDescent="0.2"/>
    <row r="319" ht="12" customHeight="1" x14ac:dyDescent="0.2"/>
    <row r="320" ht="12" customHeight="1" x14ac:dyDescent="0.2"/>
    <row r="321" ht="12" customHeight="1" x14ac:dyDescent="0.2"/>
    <row r="322" ht="12" customHeight="1" x14ac:dyDescent="0.2"/>
    <row r="323" ht="12" customHeight="1" x14ac:dyDescent="0.2"/>
    <row r="324" ht="12" customHeight="1" x14ac:dyDescent="0.2"/>
    <row r="325" ht="12" customHeight="1" x14ac:dyDescent="0.2"/>
    <row r="326" ht="12" customHeight="1" x14ac:dyDescent="0.2"/>
    <row r="327" ht="12" customHeight="1" x14ac:dyDescent="0.2"/>
    <row r="328" ht="12" customHeight="1" x14ac:dyDescent="0.2"/>
    <row r="329" ht="12" customHeight="1" x14ac:dyDescent="0.2"/>
    <row r="330" ht="12" customHeight="1" x14ac:dyDescent="0.2"/>
    <row r="331" ht="12" customHeight="1" x14ac:dyDescent="0.2"/>
    <row r="332" ht="12" customHeight="1" x14ac:dyDescent="0.2"/>
    <row r="333" ht="12" customHeight="1" x14ac:dyDescent="0.2"/>
    <row r="334" ht="12" customHeight="1" x14ac:dyDescent="0.2"/>
    <row r="335" ht="12" customHeight="1" x14ac:dyDescent="0.2"/>
    <row r="336" ht="12" customHeight="1" x14ac:dyDescent="0.2"/>
    <row r="337" ht="12" customHeight="1" x14ac:dyDescent="0.2"/>
    <row r="338" ht="12" customHeight="1" x14ac:dyDescent="0.2"/>
    <row r="339" ht="12" customHeight="1" x14ac:dyDescent="0.2"/>
    <row r="340" ht="12" customHeight="1" x14ac:dyDescent="0.2"/>
    <row r="341" ht="12" customHeight="1" x14ac:dyDescent="0.2"/>
    <row r="342" ht="12" customHeight="1" x14ac:dyDescent="0.2"/>
    <row r="343" ht="12" customHeight="1" x14ac:dyDescent="0.2"/>
    <row r="344" ht="12" customHeight="1" x14ac:dyDescent="0.2"/>
    <row r="345" ht="12" customHeight="1" x14ac:dyDescent="0.2"/>
    <row r="346" ht="12" customHeight="1" x14ac:dyDescent="0.2"/>
    <row r="347" ht="12" customHeight="1" x14ac:dyDescent="0.2"/>
    <row r="348" ht="12" customHeight="1" x14ac:dyDescent="0.2"/>
    <row r="349" ht="12" customHeight="1" x14ac:dyDescent="0.2"/>
    <row r="350" ht="12" customHeight="1" x14ac:dyDescent="0.2"/>
    <row r="351" ht="12" customHeight="1" x14ac:dyDescent="0.2"/>
    <row r="352" ht="12" customHeight="1" x14ac:dyDescent="0.2"/>
    <row r="353" ht="12" customHeight="1" x14ac:dyDescent="0.2"/>
    <row r="354" ht="12" customHeight="1" x14ac:dyDescent="0.2"/>
    <row r="355" ht="12" customHeight="1" x14ac:dyDescent="0.2"/>
    <row r="356" ht="12" customHeight="1" x14ac:dyDescent="0.2"/>
    <row r="357" ht="12" customHeight="1" x14ac:dyDescent="0.2"/>
    <row r="358" ht="12" customHeight="1" x14ac:dyDescent="0.2"/>
    <row r="359" ht="12" customHeight="1" x14ac:dyDescent="0.2"/>
    <row r="360" ht="12" customHeight="1" x14ac:dyDescent="0.2"/>
    <row r="361" ht="12" customHeight="1" x14ac:dyDescent="0.2"/>
    <row r="362" ht="12" customHeight="1" x14ac:dyDescent="0.2"/>
    <row r="363" ht="12" customHeight="1" x14ac:dyDescent="0.2"/>
    <row r="364" ht="12" customHeight="1" x14ac:dyDescent="0.2"/>
    <row r="365" ht="12" customHeight="1" x14ac:dyDescent="0.2"/>
    <row r="366" ht="12" customHeight="1" x14ac:dyDescent="0.2"/>
    <row r="367" ht="12" customHeight="1" x14ac:dyDescent="0.2"/>
    <row r="368" ht="12" customHeight="1" x14ac:dyDescent="0.2"/>
    <row r="369" ht="12" customHeight="1" x14ac:dyDescent="0.2"/>
    <row r="370" ht="12" customHeight="1" x14ac:dyDescent="0.2"/>
    <row r="371" ht="12" customHeight="1" x14ac:dyDescent="0.2"/>
    <row r="372" ht="12" customHeight="1" x14ac:dyDescent="0.2"/>
    <row r="373" ht="12" customHeight="1" x14ac:dyDescent="0.2"/>
    <row r="374" ht="12" customHeight="1" x14ac:dyDescent="0.2"/>
    <row r="375" ht="12" customHeight="1" x14ac:dyDescent="0.2"/>
    <row r="376" ht="12" customHeight="1" x14ac:dyDescent="0.2"/>
    <row r="377" ht="12" customHeight="1" x14ac:dyDescent="0.2"/>
    <row r="378" ht="12" customHeight="1" x14ac:dyDescent="0.2"/>
    <row r="379" ht="12" customHeight="1" x14ac:dyDescent="0.2"/>
    <row r="380" ht="12" customHeight="1" x14ac:dyDescent="0.2"/>
    <row r="381" ht="12" customHeight="1" x14ac:dyDescent="0.2"/>
    <row r="382" ht="12" customHeight="1" x14ac:dyDescent="0.2"/>
    <row r="383" ht="12" customHeight="1" x14ac:dyDescent="0.2"/>
    <row r="384" ht="12" customHeight="1" x14ac:dyDescent="0.2"/>
    <row r="385" ht="12" customHeight="1" x14ac:dyDescent="0.2"/>
    <row r="386" ht="12" customHeight="1" x14ac:dyDescent="0.2"/>
    <row r="387" ht="12" customHeight="1" x14ac:dyDescent="0.2"/>
    <row r="388" ht="12" customHeight="1" x14ac:dyDescent="0.2"/>
    <row r="389" ht="12" customHeight="1" x14ac:dyDescent="0.2"/>
    <row r="390" ht="12" customHeight="1" x14ac:dyDescent="0.2"/>
    <row r="391" ht="12" customHeight="1" x14ac:dyDescent="0.2"/>
    <row r="392" ht="12" customHeight="1" x14ac:dyDescent="0.2"/>
    <row r="393" ht="12" customHeight="1" x14ac:dyDescent="0.2"/>
    <row r="394" ht="12" customHeight="1" x14ac:dyDescent="0.2"/>
    <row r="395" ht="12" customHeight="1" x14ac:dyDescent="0.2"/>
    <row r="396" ht="12" customHeight="1" x14ac:dyDescent="0.2"/>
    <row r="397" ht="12" customHeight="1" x14ac:dyDescent="0.2"/>
    <row r="398" ht="12" customHeight="1" x14ac:dyDescent="0.2"/>
    <row r="399" ht="12" customHeight="1" x14ac:dyDescent="0.2"/>
    <row r="400" ht="12" customHeight="1" x14ac:dyDescent="0.2"/>
    <row r="401" ht="12" customHeight="1" x14ac:dyDescent="0.2"/>
    <row r="402" ht="12" customHeight="1" x14ac:dyDescent="0.2"/>
    <row r="403" ht="12" customHeight="1" x14ac:dyDescent="0.2"/>
    <row r="404" ht="12" customHeight="1" x14ac:dyDescent="0.2"/>
    <row r="405" ht="12" customHeight="1" x14ac:dyDescent="0.2"/>
    <row r="406" ht="12" customHeight="1" x14ac:dyDescent="0.2"/>
    <row r="407" ht="12" customHeight="1" x14ac:dyDescent="0.2"/>
    <row r="408" ht="12" customHeight="1" x14ac:dyDescent="0.2"/>
    <row r="409" ht="12" customHeight="1" x14ac:dyDescent="0.2"/>
    <row r="410" ht="12" customHeight="1" x14ac:dyDescent="0.2"/>
    <row r="411" ht="12" customHeight="1" x14ac:dyDescent="0.2"/>
    <row r="412" ht="12" customHeight="1" x14ac:dyDescent="0.2"/>
    <row r="413" ht="12" customHeight="1" x14ac:dyDescent="0.2"/>
    <row r="414" ht="12" customHeight="1" x14ac:dyDescent="0.2"/>
    <row r="415" ht="12" customHeight="1" x14ac:dyDescent="0.2"/>
    <row r="416" ht="12" customHeight="1" x14ac:dyDescent="0.2"/>
    <row r="417" ht="12" customHeight="1" x14ac:dyDescent="0.2"/>
    <row r="418" ht="12" customHeight="1" x14ac:dyDescent="0.2"/>
    <row r="419" ht="12" customHeight="1" x14ac:dyDescent="0.2"/>
    <row r="420" ht="12" customHeight="1" x14ac:dyDescent="0.2"/>
    <row r="421" ht="12" customHeight="1" x14ac:dyDescent="0.2"/>
    <row r="422" ht="12" customHeight="1" x14ac:dyDescent="0.2"/>
    <row r="423" ht="12" customHeight="1" x14ac:dyDescent="0.2"/>
    <row r="424" ht="12" customHeight="1" x14ac:dyDescent="0.2"/>
    <row r="425" ht="12" customHeight="1" x14ac:dyDescent="0.2"/>
    <row r="426" ht="12" customHeight="1" x14ac:dyDescent="0.2"/>
    <row r="427" ht="12" customHeight="1" x14ac:dyDescent="0.2"/>
    <row r="428" ht="12" customHeight="1" x14ac:dyDescent="0.2"/>
    <row r="429" ht="12" customHeight="1" x14ac:dyDescent="0.2"/>
    <row r="430" ht="12" customHeight="1" x14ac:dyDescent="0.2"/>
    <row r="431" ht="12" customHeight="1" x14ac:dyDescent="0.2"/>
    <row r="432" ht="12" customHeight="1" x14ac:dyDescent="0.2"/>
    <row r="433" ht="12" customHeight="1" x14ac:dyDescent="0.2"/>
    <row r="434" ht="12" customHeight="1" x14ac:dyDescent="0.2"/>
    <row r="435" ht="12" customHeight="1" x14ac:dyDescent="0.2"/>
    <row r="436" ht="12" customHeight="1" x14ac:dyDescent="0.2"/>
    <row r="437" ht="12" customHeight="1" x14ac:dyDescent="0.2"/>
    <row r="438" ht="12" customHeight="1" x14ac:dyDescent="0.2"/>
  </sheetData>
  <pageMargins left="0.59055118110236227" right="0.39370078740157483" top="0.98425196850393704" bottom="0.78740157480314965" header="0.39370078740157483" footer="0.39370078740157483"/>
  <pageSetup paperSize="9" scale="75" orientation="portrait" r:id="rId1"/>
  <headerFooter scaleWithDoc="0" alignWithMargins="0">
    <oddFooter>&amp;L&amp;10Contract
Part C2: Pricing Data&amp;R&amp;10C2.2
Bills of Quantities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I446"/>
  <sheetViews>
    <sheetView view="pageBreakPreview" topLeftCell="A49" zoomScaleNormal="100" zoomScaleSheetLayoutView="100" zoomScalePageLayoutView="75" workbookViewId="0">
      <selection sqref="A1:H60"/>
    </sheetView>
  </sheetViews>
  <sheetFormatPr defaultRowHeight="15" x14ac:dyDescent="0.2"/>
  <cols>
    <col min="1" max="1" width="7.77734375" customWidth="1"/>
    <col min="2" max="3" width="3.77734375" customWidth="1"/>
    <col min="4" max="4" width="28.77734375" customWidth="1"/>
    <col min="5" max="5" width="6.77734375" customWidth="1"/>
    <col min="6" max="6" width="7.77734375" customWidth="1"/>
    <col min="7" max="7" width="10.88671875" customWidth="1"/>
    <col min="8" max="8" width="15.88671875" customWidth="1"/>
  </cols>
  <sheetData>
    <row r="1" spans="1:8" ht="12" customHeight="1" x14ac:dyDescent="0.2">
      <c r="A1" s="22" t="s">
        <v>628</v>
      </c>
      <c r="B1" s="22"/>
      <c r="C1" s="22"/>
      <c r="D1" s="21"/>
      <c r="E1" s="21"/>
      <c r="F1" s="142"/>
      <c r="G1" s="143"/>
      <c r="H1" s="26"/>
    </row>
    <row r="2" spans="1:8" ht="12" customHeight="1" x14ac:dyDescent="0.2">
      <c r="A2" s="21"/>
      <c r="B2" s="21"/>
      <c r="C2" s="21"/>
      <c r="D2" s="21"/>
      <c r="E2" s="21"/>
      <c r="F2" s="142"/>
      <c r="G2" s="143"/>
      <c r="H2" s="25"/>
    </row>
    <row r="3" spans="1:8" ht="12" customHeight="1" x14ac:dyDescent="0.2">
      <c r="A3" s="92"/>
      <c r="B3" s="93"/>
      <c r="C3" s="94"/>
      <c r="D3" s="95"/>
      <c r="E3" s="92"/>
      <c r="F3" s="144"/>
      <c r="G3" s="125"/>
      <c r="H3" s="37"/>
    </row>
    <row r="4" spans="1:8" ht="12" customHeight="1" x14ac:dyDescent="0.2">
      <c r="A4" s="38" t="s">
        <v>30</v>
      </c>
      <c r="B4" s="39" t="s">
        <v>31</v>
      </c>
      <c r="C4" s="40"/>
      <c r="D4" s="98"/>
      <c r="E4" s="38" t="s">
        <v>32</v>
      </c>
      <c r="F4" s="145" t="s">
        <v>316</v>
      </c>
      <c r="G4" s="344" t="s">
        <v>605</v>
      </c>
      <c r="H4" s="344" t="s">
        <v>605</v>
      </c>
    </row>
    <row r="5" spans="1:8" ht="12" customHeight="1" x14ac:dyDescent="0.2">
      <c r="A5" s="38" t="s">
        <v>36</v>
      </c>
      <c r="B5" s="44"/>
      <c r="C5" s="45"/>
      <c r="D5" s="67"/>
      <c r="E5" s="65"/>
      <c r="F5" s="145"/>
      <c r="G5" s="344" t="s">
        <v>34</v>
      </c>
      <c r="H5" s="344" t="s">
        <v>35</v>
      </c>
    </row>
    <row r="6" spans="1:8" ht="12" customHeight="1" x14ac:dyDescent="0.2">
      <c r="A6" s="100"/>
      <c r="B6" s="101"/>
      <c r="C6" s="102"/>
      <c r="D6" s="103"/>
      <c r="E6" s="100"/>
      <c r="F6" s="154"/>
      <c r="G6" s="104"/>
      <c r="H6" s="345"/>
    </row>
    <row r="7" spans="1:8" ht="12" customHeight="1" x14ac:dyDescent="0.2">
      <c r="A7" s="33"/>
      <c r="B7" s="56"/>
      <c r="C7" s="57"/>
      <c r="D7" s="58"/>
      <c r="E7" s="55"/>
      <c r="F7" s="146"/>
      <c r="G7" s="147"/>
      <c r="H7" s="60"/>
    </row>
    <row r="8" spans="1:8" ht="12" customHeight="1" x14ac:dyDescent="0.2">
      <c r="A8" s="47"/>
      <c r="B8" s="62" t="s">
        <v>290</v>
      </c>
      <c r="C8" s="21"/>
      <c r="D8" s="128"/>
      <c r="E8" s="61"/>
      <c r="F8" s="109"/>
      <c r="G8" s="106"/>
      <c r="H8" s="108"/>
    </row>
    <row r="9" spans="1:8" ht="12" customHeight="1" x14ac:dyDescent="0.2">
      <c r="A9" s="47"/>
      <c r="B9" s="64"/>
      <c r="C9" s="21"/>
      <c r="D9" s="128"/>
      <c r="E9" s="61"/>
      <c r="F9" s="109"/>
      <c r="G9" s="106"/>
      <c r="H9" s="108"/>
    </row>
    <row r="10" spans="1:8" ht="12" customHeight="1" x14ac:dyDescent="0.2">
      <c r="A10" s="47"/>
      <c r="B10" s="64"/>
      <c r="C10" s="21"/>
      <c r="D10" s="128"/>
      <c r="E10" s="61"/>
      <c r="F10" s="109"/>
      <c r="G10" s="106"/>
      <c r="H10" s="108"/>
    </row>
    <row r="11" spans="1:8" ht="12" customHeight="1" x14ac:dyDescent="0.2">
      <c r="A11" s="38">
        <v>42.02</v>
      </c>
      <c r="B11" s="66" t="s">
        <v>408</v>
      </c>
      <c r="C11" s="21"/>
      <c r="D11" s="128"/>
      <c r="E11" s="61"/>
      <c r="F11" s="109"/>
      <c r="G11" s="106"/>
      <c r="H11" s="108"/>
    </row>
    <row r="12" spans="1:8" ht="12" customHeight="1" x14ac:dyDescent="0.2">
      <c r="A12" s="47"/>
      <c r="B12" s="66" t="s">
        <v>554</v>
      </c>
      <c r="C12" s="21"/>
      <c r="D12" s="128"/>
      <c r="E12" s="61"/>
      <c r="F12" s="109"/>
      <c r="G12" s="106"/>
      <c r="H12" s="108"/>
    </row>
    <row r="13" spans="1:8" ht="12" customHeight="1" x14ac:dyDescent="0.2">
      <c r="A13" s="47"/>
      <c r="B13" s="64"/>
      <c r="C13" s="21"/>
      <c r="D13" s="128"/>
      <c r="E13" s="61"/>
      <c r="F13" s="109"/>
      <c r="G13" s="106"/>
      <c r="H13" s="108"/>
    </row>
    <row r="14" spans="1:8" ht="12" customHeight="1" x14ac:dyDescent="0.2">
      <c r="A14" s="47"/>
      <c r="B14" s="77" t="s">
        <v>41</v>
      </c>
      <c r="C14" s="70" t="s">
        <v>407</v>
      </c>
      <c r="D14" s="128"/>
      <c r="E14" s="68" t="s">
        <v>80</v>
      </c>
      <c r="F14" s="401">
        <v>5679</v>
      </c>
      <c r="G14" s="224"/>
      <c r="H14" s="138"/>
    </row>
    <row r="15" spans="1:8" ht="12" customHeight="1" x14ac:dyDescent="0.2">
      <c r="A15" s="47"/>
      <c r="B15" s="77"/>
      <c r="C15" s="70"/>
      <c r="D15" s="128"/>
      <c r="E15" s="68"/>
      <c r="F15" s="109"/>
      <c r="G15" s="224"/>
      <c r="H15" s="138"/>
    </row>
    <row r="16" spans="1:8" ht="12" customHeight="1" x14ac:dyDescent="0.2">
      <c r="A16" s="47"/>
      <c r="B16" s="66" t="s">
        <v>604</v>
      </c>
      <c r="C16" s="21"/>
      <c r="D16" s="128"/>
      <c r="E16" s="61"/>
      <c r="F16" s="109"/>
      <c r="G16" s="224"/>
      <c r="H16" s="138"/>
    </row>
    <row r="17" spans="1:9" ht="12" customHeight="1" x14ac:dyDescent="0.2">
      <c r="A17" s="47"/>
      <c r="B17" s="66" t="s">
        <v>555</v>
      </c>
      <c r="C17" s="21"/>
      <c r="D17" s="128"/>
      <c r="E17" s="61"/>
      <c r="F17" s="109"/>
      <c r="G17" s="224"/>
      <c r="H17" s="138"/>
    </row>
    <row r="18" spans="1:9" ht="12" customHeight="1" x14ac:dyDescent="0.2">
      <c r="A18" s="47"/>
      <c r="B18" s="77"/>
      <c r="C18" s="70"/>
      <c r="D18" s="128"/>
      <c r="E18" s="68"/>
      <c r="F18" s="109"/>
      <c r="G18" s="224"/>
      <c r="H18" s="138"/>
    </row>
    <row r="19" spans="1:9" ht="12" customHeight="1" x14ac:dyDescent="0.2">
      <c r="A19" s="47"/>
      <c r="B19" s="77" t="s">
        <v>44</v>
      </c>
      <c r="C19" s="70" t="s">
        <v>407</v>
      </c>
      <c r="D19" s="128"/>
      <c r="E19" s="68" t="s">
        <v>80</v>
      </c>
      <c r="F19" s="109">
        <v>101</v>
      </c>
      <c r="G19" s="224"/>
      <c r="H19" s="138"/>
      <c r="I19" s="2"/>
    </row>
    <row r="20" spans="1:9" ht="12" customHeight="1" x14ac:dyDescent="0.2">
      <c r="A20" s="47"/>
      <c r="B20" s="77"/>
      <c r="C20" s="70"/>
      <c r="D20" s="128"/>
      <c r="E20" s="68"/>
      <c r="F20" s="109"/>
      <c r="G20" s="224"/>
      <c r="H20" s="138"/>
    </row>
    <row r="21" spans="1:9" s="387" customFormat="1" ht="12" customHeight="1" x14ac:dyDescent="0.2">
      <c r="A21" s="386">
        <v>42.04</v>
      </c>
      <c r="B21" s="499" t="s">
        <v>579</v>
      </c>
      <c r="C21" s="500"/>
      <c r="D21" s="501"/>
      <c r="E21" s="235" t="s">
        <v>372</v>
      </c>
      <c r="F21" s="401">
        <v>6940</v>
      </c>
      <c r="G21" s="420"/>
      <c r="H21" s="138"/>
      <c r="I21" s="466"/>
    </row>
    <row r="22" spans="1:9" ht="12" customHeight="1" x14ac:dyDescent="0.2">
      <c r="A22" s="47"/>
      <c r="B22" s="77"/>
      <c r="C22" s="70"/>
      <c r="D22" s="128"/>
      <c r="E22" s="342"/>
      <c r="F22" s="401"/>
      <c r="G22" s="224"/>
      <c r="H22" s="138"/>
    </row>
    <row r="23" spans="1:9" ht="12" customHeight="1" x14ac:dyDescent="0.2">
      <c r="A23" s="38" t="s">
        <v>474</v>
      </c>
      <c r="B23" s="66" t="s">
        <v>475</v>
      </c>
      <c r="C23" s="70"/>
      <c r="D23" s="158"/>
      <c r="E23" s="235" t="s">
        <v>242</v>
      </c>
      <c r="F23" s="401">
        <v>10</v>
      </c>
      <c r="G23" s="224"/>
      <c r="H23" s="138"/>
    </row>
    <row r="24" spans="1:9" ht="12" customHeight="1" x14ac:dyDescent="0.2">
      <c r="A24" s="38"/>
      <c r="B24" s="66"/>
      <c r="C24" s="70"/>
      <c r="D24" s="236"/>
      <c r="E24" s="68"/>
      <c r="F24" s="401"/>
      <c r="G24" s="224"/>
      <c r="H24" s="138"/>
    </row>
    <row r="25" spans="1:9" ht="12" customHeight="1" x14ac:dyDescent="0.2">
      <c r="A25" s="38"/>
      <c r="B25" s="66"/>
      <c r="C25" s="70"/>
      <c r="D25" s="63"/>
      <c r="E25" s="68"/>
      <c r="F25" s="109"/>
      <c r="G25" s="106"/>
      <c r="H25" s="108"/>
    </row>
    <row r="26" spans="1:9" ht="12" customHeight="1" x14ac:dyDescent="0.2">
      <c r="A26" s="38" t="s">
        <v>476</v>
      </c>
      <c r="B26" s="66" t="s">
        <v>479</v>
      </c>
      <c r="C26" s="70"/>
      <c r="D26" s="63"/>
      <c r="E26" s="68" t="s">
        <v>480</v>
      </c>
      <c r="F26" s="112">
        <v>0.2</v>
      </c>
      <c r="G26" s="106"/>
      <c r="H26" s="138"/>
    </row>
    <row r="27" spans="1:9" ht="12" customHeight="1" x14ac:dyDescent="0.2">
      <c r="A27" s="38"/>
      <c r="B27" s="66" t="s">
        <v>477</v>
      </c>
      <c r="C27" s="70"/>
      <c r="D27" s="63"/>
      <c r="E27" s="68"/>
      <c r="F27" s="112"/>
      <c r="G27" s="106"/>
      <c r="H27" s="108"/>
    </row>
    <row r="28" spans="1:9" ht="12" customHeight="1" x14ac:dyDescent="0.2">
      <c r="A28" s="38"/>
      <c r="B28" s="66" t="s">
        <v>478</v>
      </c>
      <c r="C28" s="70"/>
      <c r="D28" s="63"/>
      <c r="E28" s="68"/>
      <c r="F28" s="112"/>
      <c r="G28" s="106"/>
      <c r="H28" s="108"/>
    </row>
    <row r="29" spans="1:9" ht="12" customHeight="1" x14ac:dyDescent="0.2">
      <c r="A29" s="38"/>
      <c r="B29" s="66"/>
      <c r="C29" s="70"/>
      <c r="D29" s="63"/>
      <c r="E29" s="68"/>
      <c r="F29" s="112"/>
      <c r="G29" s="106"/>
      <c r="H29" s="108"/>
    </row>
    <row r="30" spans="1:9" ht="12" customHeight="1" x14ac:dyDescent="0.2">
      <c r="A30" s="107"/>
      <c r="B30" s="66"/>
      <c r="C30" s="70"/>
      <c r="D30" s="63"/>
      <c r="E30" s="68"/>
      <c r="F30" s="112"/>
      <c r="G30" s="106"/>
      <c r="H30" s="108"/>
    </row>
    <row r="31" spans="1:9" ht="12" customHeight="1" x14ac:dyDescent="0.2">
      <c r="A31" s="107" t="s">
        <v>481</v>
      </c>
      <c r="B31" s="66" t="s">
        <v>482</v>
      </c>
      <c r="C31" s="70"/>
      <c r="D31" s="63"/>
      <c r="E31" s="68" t="s">
        <v>480</v>
      </c>
      <c r="F31" s="112">
        <v>0.2</v>
      </c>
      <c r="G31" s="106"/>
      <c r="H31" s="138"/>
    </row>
    <row r="32" spans="1:9" ht="12" customHeight="1" x14ac:dyDescent="0.2">
      <c r="A32" s="107"/>
      <c r="B32" s="66"/>
      <c r="C32" s="70"/>
      <c r="D32" s="63"/>
      <c r="E32" s="68"/>
      <c r="F32" s="109"/>
      <c r="G32" s="106"/>
      <c r="H32" s="108"/>
    </row>
    <row r="33" spans="1:8" ht="12" customHeight="1" x14ac:dyDescent="0.2">
      <c r="A33" s="107"/>
      <c r="B33" s="66"/>
      <c r="C33" s="70"/>
      <c r="D33" s="63"/>
      <c r="E33" s="68"/>
      <c r="F33" s="109"/>
      <c r="G33" s="106"/>
      <c r="H33" s="108"/>
    </row>
    <row r="34" spans="1:8" ht="12" customHeight="1" x14ac:dyDescent="0.2">
      <c r="A34" s="107"/>
      <c r="B34" s="66"/>
      <c r="C34" s="70"/>
      <c r="D34" s="63"/>
      <c r="E34" s="68"/>
      <c r="F34" s="109"/>
      <c r="G34" s="106"/>
      <c r="H34" s="108"/>
    </row>
    <row r="35" spans="1:8" ht="12" customHeight="1" x14ac:dyDescent="0.2">
      <c r="A35" s="107"/>
      <c r="B35" s="66"/>
      <c r="C35" s="70"/>
      <c r="D35" s="63"/>
      <c r="E35" s="68"/>
      <c r="F35" s="109"/>
      <c r="G35" s="106"/>
      <c r="H35" s="108"/>
    </row>
    <row r="36" spans="1:8" ht="12" customHeight="1" x14ac:dyDescent="0.2">
      <c r="A36" s="107"/>
      <c r="B36" s="66"/>
      <c r="C36" s="70"/>
      <c r="D36" s="63"/>
      <c r="E36" s="68"/>
      <c r="F36" s="109"/>
      <c r="G36" s="106"/>
      <c r="H36" s="108"/>
    </row>
    <row r="37" spans="1:8" ht="12" customHeight="1" x14ac:dyDescent="0.2">
      <c r="A37" s="107"/>
      <c r="B37" s="66"/>
      <c r="C37" s="70"/>
      <c r="D37" s="63"/>
      <c r="E37" s="68"/>
      <c r="F37" s="109"/>
      <c r="G37" s="106"/>
      <c r="H37" s="108"/>
    </row>
    <row r="38" spans="1:8" ht="12" customHeight="1" x14ac:dyDescent="0.2">
      <c r="A38" s="107"/>
      <c r="B38" s="66"/>
      <c r="C38" s="70"/>
      <c r="D38" s="63"/>
      <c r="E38" s="68"/>
      <c r="F38" s="109"/>
      <c r="G38" s="106"/>
      <c r="H38" s="108"/>
    </row>
    <row r="39" spans="1:8" ht="12" customHeight="1" x14ac:dyDescent="0.2">
      <c r="A39" s="107"/>
      <c r="B39" s="66"/>
      <c r="C39" s="70"/>
      <c r="D39" s="63"/>
      <c r="E39" s="68"/>
      <c r="F39" s="109"/>
      <c r="G39" s="106"/>
      <c r="H39" s="108"/>
    </row>
    <row r="40" spans="1:8" ht="12" customHeight="1" x14ac:dyDescent="0.2">
      <c r="A40" s="107"/>
      <c r="B40" s="66"/>
      <c r="C40" s="70"/>
      <c r="D40" s="63"/>
      <c r="E40" s="68"/>
      <c r="F40" s="109"/>
      <c r="G40" s="106"/>
      <c r="H40" s="108"/>
    </row>
    <row r="41" spans="1:8" ht="12" customHeight="1" x14ac:dyDescent="0.2">
      <c r="A41" s="107"/>
      <c r="B41" s="66"/>
      <c r="C41" s="70"/>
      <c r="D41" s="63"/>
      <c r="E41" s="68"/>
      <c r="F41" s="109"/>
      <c r="G41" s="106"/>
      <c r="H41" s="108"/>
    </row>
    <row r="42" spans="1:8" ht="12" customHeight="1" x14ac:dyDescent="0.2">
      <c r="A42" s="107"/>
      <c r="B42" s="66"/>
      <c r="C42" s="70"/>
      <c r="D42" s="63"/>
      <c r="E42" s="68"/>
      <c r="F42" s="109"/>
      <c r="G42" s="106"/>
      <c r="H42" s="108"/>
    </row>
    <row r="43" spans="1:8" ht="12" customHeight="1" x14ac:dyDescent="0.2">
      <c r="A43" s="107"/>
      <c r="B43" s="66"/>
      <c r="C43" s="70"/>
      <c r="D43" s="63"/>
      <c r="E43" s="68"/>
      <c r="F43" s="109"/>
      <c r="G43" s="106"/>
      <c r="H43" s="108"/>
    </row>
    <row r="44" spans="1:8" ht="12" customHeight="1" x14ac:dyDescent="0.2">
      <c r="A44" s="107"/>
      <c r="B44" s="66"/>
      <c r="C44" s="70"/>
      <c r="D44" s="63"/>
      <c r="E44" s="68"/>
      <c r="F44" s="109"/>
      <c r="G44" s="106"/>
      <c r="H44" s="108"/>
    </row>
    <row r="45" spans="1:8" ht="12" customHeight="1" x14ac:dyDescent="0.2">
      <c r="A45" s="107"/>
      <c r="B45" s="66"/>
      <c r="C45" s="70"/>
      <c r="D45" s="63"/>
      <c r="E45" s="68"/>
      <c r="F45" s="109"/>
      <c r="G45" s="106"/>
      <c r="H45" s="108"/>
    </row>
    <row r="46" spans="1:8" ht="12" customHeight="1" x14ac:dyDescent="0.2">
      <c r="A46" s="107"/>
      <c r="B46" s="66"/>
      <c r="C46" s="70"/>
      <c r="D46" s="63"/>
      <c r="E46" s="68"/>
      <c r="F46" s="109"/>
      <c r="G46" s="106"/>
      <c r="H46" s="108"/>
    </row>
    <row r="47" spans="1:8" ht="12" customHeight="1" x14ac:dyDescent="0.2">
      <c r="A47" s="107"/>
      <c r="B47" s="66"/>
      <c r="C47" s="70"/>
      <c r="D47" s="63"/>
      <c r="E47" s="68"/>
      <c r="F47" s="109"/>
      <c r="G47" s="106"/>
      <c r="H47" s="108"/>
    </row>
    <row r="48" spans="1:8" ht="12" customHeight="1" x14ac:dyDescent="0.2">
      <c r="A48" s="107"/>
      <c r="B48" s="66"/>
      <c r="C48" s="70"/>
      <c r="D48" s="63"/>
      <c r="E48" s="68"/>
      <c r="F48" s="109"/>
      <c r="G48" s="106"/>
      <c r="H48" s="108"/>
    </row>
    <row r="49" spans="1:9" ht="12" customHeight="1" x14ac:dyDescent="0.2">
      <c r="A49" s="107"/>
      <c r="B49" s="66"/>
      <c r="C49" s="70"/>
      <c r="D49" s="63"/>
      <c r="E49" s="68"/>
      <c r="F49" s="109"/>
      <c r="G49" s="106"/>
      <c r="H49" s="108"/>
    </row>
    <row r="50" spans="1:9" ht="12" customHeight="1" x14ac:dyDescent="0.2">
      <c r="A50" s="107"/>
      <c r="B50" s="66"/>
      <c r="C50" s="70"/>
      <c r="D50" s="63"/>
      <c r="E50" s="68"/>
      <c r="F50" s="109"/>
      <c r="G50" s="106"/>
      <c r="H50" s="108"/>
    </row>
    <row r="51" spans="1:9" ht="12" customHeight="1" x14ac:dyDescent="0.2">
      <c r="A51" s="107"/>
      <c r="B51" s="66"/>
      <c r="C51" s="70"/>
      <c r="D51" s="63"/>
      <c r="E51" s="68"/>
      <c r="F51" s="109"/>
      <c r="G51" s="106"/>
      <c r="H51" s="108"/>
    </row>
    <row r="52" spans="1:9" ht="12" customHeight="1" x14ac:dyDescent="0.2">
      <c r="A52" s="107"/>
      <c r="B52" s="66"/>
      <c r="C52" s="70"/>
      <c r="D52" s="63"/>
      <c r="E52" s="68"/>
      <c r="F52" s="109"/>
      <c r="G52" s="106"/>
      <c r="H52" s="108"/>
    </row>
    <row r="53" spans="1:9" ht="12" customHeight="1" x14ac:dyDescent="0.2">
      <c r="A53" s="107"/>
      <c r="B53" s="66"/>
      <c r="C53" s="70"/>
      <c r="D53" s="63"/>
      <c r="E53" s="68"/>
      <c r="F53" s="109"/>
      <c r="G53" s="106"/>
      <c r="H53" s="108"/>
    </row>
    <row r="54" spans="1:9" ht="12" customHeight="1" x14ac:dyDescent="0.2">
      <c r="A54" s="107"/>
      <c r="B54" s="77"/>
      <c r="C54" s="70"/>
      <c r="D54" s="63"/>
      <c r="E54" s="68"/>
      <c r="F54" s="109"/>
      <c r="G54" s="106"/>
      <c r="H54" s="108"/>
    </row>
    <row r="55" spans="1:9" ht="12" customHeight="1" x14ac:dyDescent="0.2">
      <c r="A55" s="107"/>
      <c r="B55" s="66"/>
      <c r="C55" s="70"/>
      <c r="D55" s="63"/>
      <c r="E55" s="68"/>
      <c r="F55" s="109"/>
      <c r="G55" s="106"/>
      <c r="H55" s="108"/>
    </row>
    <row r="56" spans="1:9" ht="12" customHeight="1" x14ac:dyDescent="0.2">
      <c r="A56" s="107"/>
      <c r="B56" s="77"/>
      <c r="C56" s="70"/>
      <c r="D56" s="63"/>
      <c r="E56" s="68"/>
      <c r="F56" s="109"/>
      <c r="G56" s="106"/>
      <c r="H56" s="108"/>
    </row>
    <row r="57" spans="1:9" ht="12" customHeight="1" x14ac:dyDescent="0.2">
      <c r="A57" s="107"/>
      <c r="B57" s="64"/>
      <c r="C57" s="21"/>
      <c r="D57" s="63"/>
      <c r="E57" s="47"/>
      <c r="F57" s="111"/>
      <c r="G57" s="123"/>
      <c r="H57" s="108"/>
      <c r="I57" s="464"/>
    </row>
    <row r="58" spans="1:9" ht="12" customHeight="1" x14ac:dyDescent="0.2">
      <c r="A58" s="155"/>
      <c r="B58" s="56"/>
      <c r="C58" s="57"/>
      <c r="D58" s="57"/>
      <c r="E58" s="35"/>
      <c r="F58" s="149"/>
      <c r="G58" s="119"/>
      <c r="H58" s="186"/>
    </row>
    <row r="59" spans="1:9" ht="12" customHeight="1" x14ac:dyDescent="0.2">
      <c r="A59" s="38">
        <v>4200</v>
      </c>
      <c r="B59" s="66" t="s">
        <v>75</v>
      </c>
      <c r="C59" s="151"/>
      <c r="D59" s="22"/>
      <c r="E59" s="23"/>
      <c r="F59" s="142"/>
      <c r="G59" s="241"/>
      <c r="H59" s="86"/>
    </row>
    <row r="60" spans="1:9" ht="12" customHeight="1" x14ac:dyDescent="0.2">
      <c r="A60" s="156"/>
      <c r="B60" s="80"/>
      <c r="C60" s="28"/>
      <c r="D60" s="28"/>
      <c r="E60" s="29"/>
      <c r="F60" s="152"/>
      <c r="G60" s="242"/>
      <c r="H60" s="153"/>
    </row>
    <row r="61" spans="1:9" ht="12" customHeight="1" x14ac:dyDescent="0.2">
      <c r="A61" s="133"/>
      <c r="B61" s="133"/>
      <c r="C61" s="133"/>
      <c r="D61" s="133"/>
      <c r="E61" s="133"/>
      <c r="F61" s="133"/>
      <c r="G61" s="240"/>
      <c r="H61" s="240"/>
    </row>
    <row r="62" spans="1:9" ht="12" customHeight="1" x14ac:dyDescent="0.2">
      <c r="A62" s="133"/>
      <c r="B62" s="133"/>
      <c r="C62" s="133"/>
      <c r="D62" s="133"/>
      <c r="E62" s="133"/>
      <c r="F62" s="133"/>
      <c r="G62" s="240"/>
      <c r="H62" s="240"/>
    </row>
    <row r="63" spans="1:9" ht="12" customHeight="1" x14ac:dyDescent="0.2">
      <c r="A63" s="133"/>
      <c r="B63" s="133"/>
      <c r="C63" s="133"/>
      <c r="D63" s="133"/>
      <c r="E63" s="133"/>
      <c r="F63" s="133"/>
      <c r="G63" s="240"/>
      <c r="H63" s="240"/>
    </row>
    <row r="64" spans="1:9" ht="12" customHeight="1" x14ac:dyDescent="0.2">
      <c r="A64" s="133"/>
      <c r="B64" s="133"/>
      <c r="C64" s="133"/>
      <c r="D64" s="133"/>
      <c r="E64" s="133"/>
      <c r="F64" s="133"/>
      <c r="G64" s="240"/>
      <c r="H64" s="240"/>
    </row>
    <row r="65" spans="1:8" ht="12" customHeight="1" x14ac:dyDescent="0.2">
      <c r="A65" s="133"/>
      <c r="B65" s="133"/>
      <c r="C65" s="133"/>
      <c r="D65" s="133"/>
      <c r="E65" s="133"/>
      <c r="F65" s="133"/>
      <c r="G65" s="240"/>
      <c r="H65" s="240"/>
    </row>
    <row r="66" spans="1:8" ht="12" customHeight="1" x14ac:dyDescent="0.2">
      <c r="A66" s="133"/>
      <c r="B66" s="133"/>
      <c r="C66" s="133"/>
      <c r="D66" s="133"/>
      <c r="E66" s="133"/>
      <c r="F66" s="133"/>
      <c r="G66" s="240"/>
      <c r="H66" s="240"/>
    </row>
    <row r="67" spans="1:8" ht="12" customHeight="1" x14ac:dyDescent="0.2">
      <c r="A67" s="133"/>
      <c r="B67" s="133"/>
      <c r="C67" s="133"/>
      <c r="D67" s="133"/>
      <c r="E67" s="133"/>
      <c r="F67" s="133"/>
      <c r="G67" s="240"/>
      <c r="H67" s="240"/>
    </row>
    <row r="68" spans="1:8" ht="12" customHeight="1" x14ac:dyDescent="0.2">
      <c r="A68" s="133"/>
      <c r="B68" s="133"/>
      <c r="C68" s="133"/>
      <c r="D68" s="133"/>
      <c r="E68" s="133"/>
      <c r="F68" s="133"/>
      <c r="G68" s="240"/>
      <c r="H68" s="240"/>
    </row>
    <row r="69" spans="1:8" ht="12" customHeight="1" x14ac:dyDescent="0.2">
      <c r="A69" s="133"/>
      <c r="B69" s="133"/>
      <c r="C69" s="133"/>
      <c r="D69" s="133"/>
      <c r="E69" s="133"/>
      <c r="F69" s="133"/>
      <c r="G69" s="240"/>
      <c r="H69" s="240"/>
    </row>
    <row r="70" spans="1:8" ht="12" customHeight="1" x14ac:dyDescent="0.2">
      <c r="A70" s="133"/>
      <c r="B70" s="133"/>
      <c r="C70" s="133"/>
      <c r="D70" s="133"/>
      <c r="E70" s="133"/>
      <c r="F70" s="133"/>
      <c r="G70" s="240"/>
      <c r="H70" s="240"/>
    </row>
    <row r="71" spans="1:8" ht="12" customHeight="1" x14ac:dyDescent="0.2">
      <c r="A71" s="133"/>
      <c r="B71" s="133"/>
      <c r="C71" s="133"/>
      <c r="D71" s="133"/>
      <c r="E71" s="133"/>
      <c r="F71" s="133"/>
      <c r="G71" s="240"/>
      <c r="H71" s="240"/>
    </row>
    <row r="72" spans="1:8" ht="12" customHeight="1" x14ac:dyDescent="0.2">
      <c r="A72" s="133"/>
      <c r="B72" s="133"/>
      <c r="C72" s="133"/>
      <c r="D72" s="133"/>
      <c r="E72" s="133"/>
      <c r="F72" s="133"/>
      <c r="G72" s="240"/>
      <c r="H72" s="240"/>
    </row>
    <row r="73" spans="1:8" ht="12" customHeight="1" x14ac:dyDescent="0.2">
      <c r="A73" s="133"/>
      <c r="B73" s="133"/>
      <c r="C73" s="133"/>
      <c r="D73" s="133"/>
      <c r="E73" s="133"/>
      <c r="F73" s="133"/>
      <c r="G73" s="240"/>
      <c r="H73" s="240"/>
    </row>
    <row r="74" spans="1:8" ht="12" customHeight="1" x14ac:dyDescent="0.2">
      <c r="A74" s="133"/>
      <c r="B74" s="133"/>
      <c r="C74" s="133"/>
      <c r="D74" s="133"/>
      <c r="E74" s="133"/>
      <c r="F74" s="133"/>
      <c r="G74" s="240"/>
      <c r="H74" s="240"/>
    </row>
    <row r="75" spans="1:8" ht="12" customHeight="1" x14ac:dyDescent="0.2">
      <c r="A75" s="133"/>
      <c r="B75" s="133"/>
      <c r="C75" s="133"/>
      <c r="D75" s="133"/>
      <c r="E75" s="133"/>
      <c r="F75" s="133"/>
      <c r="G75" s="240"/>
      <c r="H75" s="240"/>
    </row>
    <row r="76" spans="1:8" ht="12" customHeight="1" x14ac:dyDescent="0.2">
      <c r="A76" s="133"/>
      <c r="B76" s="133"/>
      <c r="C76" s="133"/>
      <c r="D76" s="133"/>
      <c r="E76" s="133"/>
      <c r="F76" s="133"/>
      <c r="G76" s="240"/>
      <c r="H76" s="240"/>
    </row>
    <row r="77" spans="1:8" ht="12" customHeight="1" x14ac:dyDescent="0.2">
      <c r="A77" s="133"/>
      <c r="B77" s="133"/>
      <c r="C77" s="133"/>
      <c r="D77" s="133"/>
      <c r="E77" s="133"/>
      <c r="F77" s="133"/>
      <c r="G77" s="240"/>
      <c r="H77" s="240"/>
    </row>
    <row r="78" spans="1:8" ht="12" customHeight="1" x14ac:dyDescent="0.2">
      <c r="A78" s="133"/>
      <c r="B78" s="133"/>
      <c r="C78" s="133"/>
      <c r="D78" s="133"/>
      <c r="E78" s="133"/>
      <c r="F78" s="133"/>
      <c r="G78" s="240"/>
      <c r="H78" s="240"/>
    </row>
    <row r="79" spans="1:8" ht="12" customHeight="1" x14ac:dyDescent="0.2">
      <c r="A79" s="133"/>
      <c r="B79" s="133"/>
      <c r="C79" s="133"/>
      <c r="D79" s="133"/>
      <c r="E79" s="133"/>
      <c r="F79" s="133"/>
      <c r="G79" s="240"/>
      <c r="H79" s="240"/>
    </row>
    <row r="80" spans="1:8" ht="12" customHeight="1" x14ac:dyDescent="0.2">
      <c r="A80" s="133"/>
      <c r="B80" s="133"/>
      <c r="C80" s="133"/>
      <c r="D80" s="133"/>
      <c r="E80" s="133"/>
      <c r="F80" s="133"/>
      <c r="G80" s="240"/>
      <c r="H80" s="240"/>
    </row>
    <row r="81" spans="1:8" ht="12" customHeight="1" x14ac:dyDescent="0.2">
      <c r="A81" s="133"/>
      <c r="B81" s="133"/>
      <c r="C81" s="133"/>
      <c r="D81" s="133"/>
      <c r="E81" s="133"/>
      <c r="F81" s="133"/>
      <c r="G81" s="240"/>
      <c r="H81" s="240"/>
    </row>
    <row r="82" spans="1:8" ht="12" customHeight="1" x14ac:dyDescent="0.2">
      <c r="A82" s="133"/>
      <c r="B82" s="133"/>
      <c r="C82" s="133"/>
      <c r="D82" s="133"/>
      <c r="E82" s="133"/>
      <c r="F82" s="133"/>
      <c r="G82" s="240"/>
      <c r="H82" s="240"/>
    </row>
    <row r="83" spans="1:8" ht="12" customHeight="1" x14ac:dyDescent="0.2">
      <c r="A83" s="133"/>
      <c r="B83" s="133"/>
      <c r="C83" s="133"/>
      <c r="D83" s="133"/>
      <c r="E83" s="133"/>
      <c r="F83" s="133"/>
      <c r="G83" s="240"/>
      <c r="H83" s="240"/>
    </row>
    <row r="84" spans="1:8" ht="12" customHeight="1" x14ac:dyDescent="0.2">
      <c r="A84" s="133"/>
      <c r="B84" s="133"/>
      <c r="C84" s="133"/>
      <c r="D84" s="133"/>
      <c r="E84" s="133"/>
      <c r="F84" s="133"/>
      <c r="G84" s="240"/>
      <c r="H84" s="240"/>
    </row>
    <row r="85" spans="1:8" ht="12" customHeight="1" x14ac:dyDescent="0.2">
      <c r="A85" s="133"/>
      <c r="B85" s="133"/>
      <c r="C85" s="133"/>
      <c r="D85" s="133"/>
      <c r="E85" s="133"/>
      <c r="F85" s="133"/>
      <c r="G85" s="240"/>
      <c r="H85" s="240"/>
    </row>
    <row r="86" spans="1:8" ht="12" customHeight="1" x14ac:dyDescent="0.2">
      <c r="A86" s="133"/>
      <c r="B86" s="133"/>
      <c r="C86" s="133"/>
      <c r="D86" s="133"/>
      <c r="E86" s="133"/>
      <c r="F86" s="133"/>
      <c r="G86" s="240"/>
      <c r="H86" s="240"/>
    </row>
    <row r="87" spans="1:8" ht="12" customHeight="1" x14ac:dyDescent="0.2">
      <c r="A87" s="133"/>
      <c r="B87" s="133"/>
      <c r="C87" s="133"/>
      <c r="D87" s="133"/>
      <c r="E87" s="133"/>
      <c r="F87" s="133"/>
      <c r="G87" s="240"/>
      <c r="H87" s="240"/>
    </row>
    <row r="88" spans="1:8" ht="12" customHeight="1" x14ac:dyDescent="0.2">
      <c r="A88" s="133"/>
      <c r="B88" s="133"/>
      <c r="C88" s="133"/>
      <c r="D88" s="133"/>
      <c r="E88" s="133"/>
      <c r="F88" s="133"/>
      <c r="G88" s="240"/>
      <c r="H88" s="240"/>
    </row>
    <row r="89" spans="1:8" ht="12" customHeight="1" x14ac:dyDescent="0.2">
      <c r="A89" s="133"/>
      <c r="B89" s="133"/>
      <c r="C89" s="133"/>
      <c r="D89" s="133"/>
      <c r="E89" s="133"/>
      <c r="F89" s="133"/>
      <c r="G89" s="240"/>
      <c r="H89" s="240"/>
    </row>
    <row r="90" spans="1:8" ht="12" customHeight="1" x14ac:dyDescent="0.2">
      <c r="A90" s="133"/>
      <c r="B90" s="133"/>
      <c r="C90" s="133"/>
      <c r="D90" s="133"/>
      <c r="E90" s="133"/>
      <c r="F90" s="133"/>
      <c r="G90" s="240"/>
      <c r="H90" s="240"/>
    </row>
    <row r="91" spans="1:8" ht="12" customHeight="1" x14ac:dyDescent="0.2">
      <c r="A91" s="133"/>
      <c r="B91" s="133"/>
      <c r="C91" s="133"/>
      <c r="D91" s="133"/>
      <c r="E91" s="133"/>
      <c r="F91" s="133"/>
      <c r="G91" s="240"/>
      <c r="H91" s="240"/>
    </row>
    <row r="92" spans="1:8" ht="12" customHeight="1" x14ac:dyDescent="0.2">
      <c r="A92" s="133"/>
      <c r="B92" s="133"/>
      <c r="C92" s="133"/>
      <c r="D92" s="133"/>
      <c r="E92" s="133"/>
      <c r="F92" s="133"/>
      <c r="G92" s="240"/>
      <c r="H92" s="240"/>
    </row>
    <row r="93" spans="1:8" ht="12" customHeight="1" x14ac:dyDescent="0.2">
      <c r="A93" s="133"/>
      <c r="B93" s="133"/>
      <c r="C93" s="133"/>
      <c r="D93" s="133"/>
      <c r="E93" s="133"/>
      <c r="F93" s="133"/>
      <c r="G93" s="133"/>
      <c r="H93" s="240"/>
    </row>
    <row r="94" spans="1:8" ht="12" customHeight="1" x14ac:dyDescent="0.2">
      <c r="A94" s="133"/>
      <c r="B94" s="133"/>
      <c r="C94" s="133"/>
      <c r="D94" s="133"/>
      <c r="E94" s="133"/>
      <c r="F94" s="133"/>
      <c r="G94" s="133"/>
      <c r="H94" s="240"/>
    </row>
    <row r="95" spans="1:8" ht="12" customHeight="1" x14ac:dyDescent="0.2">
      <c r="A95" s="133"/>
      <c r="B95" s="133"/>
      <c r="C95" s="133"/>
      <c r="D95" s="133"/>
      <c r="E95" s="133"/>
      <c r="F95" s="133"/>
      <c r="G95" s="133"/>
      <c r="H95" s="240"/>
    </row>
    <row r="96" spans="1:8" ht="12" customHeight="1" x14ac:dyDescent="0.2">
      <c r="A96" s="133"/>
      <c r="B96" s="133"/>
      <c r="C96" s="133"/>
      <c r="D96" s="133"/>
      <c r="E96" s="133"/>
      <c r="F96" s="133"/>
      <c r="G96" s="133"/>
      <c r="H96" s="240"/>
    </row>
    <row r="97" spans="1:8" ht="12" customHeight="1" x14ac:dyDescent="0.2">
      <c r="A97" s="133"/>
      <c r="B97" s="133"/>
      <c r="C97" s="133"/>
      <c r="D97" s="133"/>
      <c r="E97" s="133"/>
      <c r="F97" s="133"/>
      <c r="G97" s="133"/>
      <c r="H97" s="240"/>
    </row>
    <row r="98" spans="1:8" ht="12" customHeight="1" x14ac:dyDescent="0.2">
      <c r="A98" s="133"/>
      <c r="B98" s="133"/>
      <c r="C98" s="133"/>
      <c r="D98" s="133"/>
      <c r="E98" s="133"/>
      <c r="F98" s="133"/>
      <c r="G98" s="133"/>
      <c r="H98" s="240"/>
    </row>
    <row r="99" spans="1:8" ht="12" customHeight="1" x14ac:dyDescent="0.2">
      <c r="A99" s="133"/>
      <c r="B99" s="133"/>
      <c r="C99" s="133"/>
      <c r="D99" s="133"/>
      <c r="E99" s="133"/>
      <c r="F99" s="133"/>
      <c r="G99" s="133"/>
      <c r="H99" s="240"/>
    </row>
    <row r="100" spans="1:8" ht="12" customHeight="1" x14ac:dyDescent="0.2">
      <c r="A100" s="133"/>
      <c r="B100" s="133"/>
      <c r="C100" s="133"/>
      <c r="D100" s="133"/>
      <c r="E100" s="133"/>
      <c r="F100" s="133"/>
      <c r="G100" s="133"/>
      <c r="H100" s="240"/>
    </row>
    <row r="101" spans="1:8" ht="12" customHeight="1" x14ac:dyDescent="0.2">
      <c r="A101" s="133"/>
      <c r="B101" s="133"/>
      <c r="C101" s="133"/>
      <c r="D101" s="133"/>
      <c r="E101" s="133"/>
      <c r="F101" s="133"/>
      <c r="G101" s="133"/>
      <c r="H101" s="240"/>
    </row>
    <row r="102" spans="1:8" ht="12" customHeight="1" x14ac:dyDescent="0.2">
      <c r="A102" s="133"/>
      <c r="B102" s="133"/>
      <c r="C102" s="133"/>
      <c r="D102" s="133"/>
      <c r="E102" s="133"/>
      <c r="F102" s="133"/>
      <c r="G102" s="133"/>
      <c r="H102" s="240"/>
    </row>
    <row r="103" spans="1:8" ht="12" customHeight="1" x14ac:dyDescent="0.2">
      <c r="A103" s="133"/>
      <c r="B103" s="133"/>
      <c r="C103" s="133"/>
      <c r="D103" s="133"/>
      <c r="E103" s="133"/>
      <c r="F103" s="133"/>
      <c r="G103" s="133"/>
      <c r="H103" s="240"/>
    </row>
    <row r="104" spans="1:8" ht="12" customHeight="1" x14ac:dyDescent="0.2">
      <c r="A104" s="133"/>
      <c r="B104" s="133"/>
      <c r="C104" s="133"/>
      <c r="D104" s="133"/>
      <c r="E104" s="133"/>
      <c r="F104" s="133"/>
      <c r="G104" s="133"/>
      <c r="H104" s="240"/>
    </row>
    <row r="105" spans="1:8" ht="12" customHeight="1" x14ac:dyDescent="0.2">
      <c r="A105" s="133"/>
      <c r="B105" s="133"/>
      <c r="C105" s="133"/>
      <c r="D105" s="133"/>
      <c r="E105" s="133"/>
      <c r="F105" s="133"/>
      <c r="G105" s="133"/>
      <c r="H105" s="240"/>
    </row>
    <row r="106" spans="1:8" ht="12" customHeight="1" x14ac:dyDescent="0.2">
      <c r="A106" s="133"/>
      <c r="B106" s="133"/>
      <c r="C106" s="133"/>
      <c r="D106" s="133"/>
      <c r="E106" s="133"/>
      <c r="F106" s="133"/>
      <c r="G106" s="133"/>
      <c r="H106" s="240"/>
    </row>
    <row r="107" spans="1:8" ht="12" customHeight="1" x14ac:dyDescent="0.2">
      <c r="A107" s="133"/>
      <c r="B107" s="133"/>
      <c r="C107" s="133"/>
      <c r="D107" s="133"/>
      <c r="E107" s="133"/>
      <c r="F107" s="133"/>
      <c r="G107" s="133"/>
      <c r="H107" s="240"/>
    </row>
    <row r="108" spans="1:8" ht="12" customHeight="1" x14ac:dyDescent="0.2">
      <c r="A108" s="133"/>
      <c r="B108" s="133"/>
      <c r="C108" s="133"/>
      <c r="D108" s="133"/>
      <c r="E108" s="133"/>
      <c r="F108" s="133"/>
      <c r="G108" s="133"/>
      <c r="H108" s="240"/>
    </row>
    <row r="109" spans="1:8" ht="12" customHeight="1" x14ac:dyDescent="0.2">
      <c r="A109" s="133"/>
      <c r="B109" s="133"/>
      <c r="C109" s="133"/>
      <c r="D109" s="133"/>
      <c r="E109" s="133"/>
      <c r="F109" s="133"/>
      <c r="G109" s="133"/>
      <c r="H109" s="240"/>
    </row>
    <row r="110" spans="1:8" ht="12" customHeight="1" x14ac:dyDescent="0.2">
      <c r="A110" s="133"/>
      <c r="B110" s="133"/>
      <c r="C110" s="133"/>
      <c r="D110" s="133"/>
      <c r="E110" s="133"/>
      <c r="F110" s="133"/>
      <c r="G110" s="133"/>
      <c r="H110" s="240"/>
    </row>
    <row r="111" spans="1:8" ht="12" customHeight="1" x14ac:dyDescent="0.2">
      <c r="A111" s="133"/>
      <c r="B111" s="133"/>
      <c r="C111" s="133"/>
      <c r="D111" s="133"/>
      <c r="E111" s="133"/>
      <c r="F111" s="133"/>
      <c r="G111" s="133"/>
      <c r="H111" s="240"/>
    </row>
    <row r="112" spans="1:8" ht="12" customHeight="1" x14ac:dyDescent="0.2">
      <c r="A112" s="133"/>
      <c r="B112" s="133"/>
      <c r="C112" s="133"/>
      <c r="D112" s="133"/>
      <c r="E112" s="133"/>
      <c r="F112" s="133"/>
      <c r="G112" s="133"/>
      <c r="H112" s="240"/>
    </row>
    <row r="113" spans="1:8" ht="12" customHeight="1" x14ac:dyDescent="0.2">
      <c r="A113" s="133"/>
      <c r="B113" s="133"/>
      <c r="C113" s="133"/>
      <c r="D113" s="133"/>
      <c r="E113" s="133"/>
      <c r="F113" s="133"/>
      <c r="G113" s="133"/>
      <c r="H113" s="240"/>
    </row>
    <row r="114" spans="1:8" ht="12" customHeight="1" x14ac:dyDescent="0.2">
      <c r="A114" s="133"/>
      <c r="B114" s="133"/>
      <c r="C114" s="133"/>
      <c r="D114" s="133"/>
      <c r="E114" s="133"/>
      <c r="F114" s="133"/>
      <c r="G114" s="133"/>
      <c r="H114" s="240"/>
    </row>
    <row r="115" spans="1:8" ht="12" customHeight="1" x14ac:dyDescent="0.2">
      <c r="A115" s="133"/>
      <c r="B115" s="133"/>
      <c r="C115" s="133"/>
      <c r="D115" s="133"/>
      <c r="E115" s="133"/>
      <c r="F115" s="133"/>
      <c r="G115" s="133"/>
      <c r="H115" s="240"/>
    </row>
    <row r="116" spans="1:8" ht="12" customHeight="1" x14ac:dyDescent="0.2">
      <c r="A116" s="133"/>
      <c r="B116" s="133"/>
      <c r="C116" s="133"/>
      <c r="D116" s="133"/>
      <c r="E116" s="133"/>
      <c r="F116" s="133"/>
      <c r="G116" s="133"/>
      <c r="H116" s="240"/>
    </row>
    <row r="117" spans="1:8" ht="12" customHeight="1" x14ac:dyDescent="0.2">
      <c r="A117" s="133"/>
      <c r="B117" s="133"/>
      <c r="C117" s="133"/>
      <c r="D117" s="133"/>
      <c r="E117" s="133"/>
      <c r="F117" s="133"/>
      <c r="G117" s="133"/>
      <c r="H117" s="240"/>
    </row>
    <row r="118" spans="1:8" ht="12" customHeight="1" x14ac:dyDescent="0.2">
      <c r="A118" s="133"/>
      <c r="B118" s="133"/>
      <c r="C118" s="133"/>
      <c r="D118" s="133"/>
      <c r="E118" s="133"/>
      <c r="F118" s="133"/>
      <c r="G118" s="133"/>
      <c r="H118" s="240"/>
    </row>
    <row r="119" spans="1:8" ht="12" customHeight="1" x14ac:dyDescent="0.2">
      <c r="A119" s="133"/>
      <c r="B119" s="133"/>
      <c r="C119" s="133"/>
      <c r="D119" s="133"/>
      <c r="E119" s="133"/>
      <c r="F119" s="133"/>
      <c r="G119" s="133"/>
      <c r="H119" s="133"/>
    </row>
    <row r="120" spans="1:8" ht="12" customHeight="1" x14ac:dyDescent="0.2">
      <c r="A120" s="133"/>
      <c r="B120" s="133"/>
      <c r="C120" s="133"/>
      <c r="D120" s="133"/>
      <c r="E120" s="133"/>
      <c r="F120" s="133"/>
      <c r="G120" s="133"/>
      <c r="H120" s="133"/>
    </row>
    <row r="121" spans="1:8" ht="12" customHeight="1" x14ac:dyDescent="0.2">
      <c r="A121" s="133"/>
      <c r="B121" s="133"/>
      <c r="C121" s="133"/>
      <c r="D121" s="133"/>
      <c r="E121" s="133"/>
      <c r="F121" s="133"/>
      <c r="G121" s="133"/>
      <c r="H121" s="133"/>
    </row>
    <row r="122" spans="1:8" ht="12" customHeight="1" x14ac:dyDescent="0.2">
      <c r="A122" s="133"/>
      <c r="B122" s="133"/>
      <c r="C122" s="133"/>
      <c r="D122" s="133"/>
      <c r="E122" s="133"/>
      <c r="F122" s="133"/>
      <c r="G122" s="133"/>
      <c r="H122" s="133"/>
    </row>
    <row r="123" spans="1:8" ht="12" customHeight="1" x14ac:dyDescent="0.2">
      <c r="A123" s="133"/>
      <c r="B123" s="133"/>
      <c r="C123" s="133"/>
      <c r="D123" s="133"/>
      <c r="E123" s="133"/>
      <c r="F123" s="133"/>
      <c r="G123" s="133"/>
      <c r="H123" s="133"/>
    </row>
    <row r="124" spans="1:8" ht="12" customHeight="1" x14ac:dyDescent="0.2">
      <c r="A124" s="133"/>
      <c r="B124" s="133"/>
      <c r="C124" s="133"/>
      <c r="D124" s="133"/>
      <c r="E124" s="133"/>
      <c r="F124" s="133"/>
      <c r="G124" s="133"/>
      <c r="H124" s="133"/>
    </row>
    <row r="125" spans="1:8" ht="12" customHeight="1" x14ac:dyDescent="0.2">
      <c r="A125" s="133"/>
      <c r="B125" s="133"/>
      <c r="C125" s="133"/>
      <c r="D125" s="133"/>
      <c r="E125" s="133"/>
      <c r="F125" s="133"/>
      <c r="G125" s="133"/>
      <c r="H125" s="133"/>
    </row>
    <row r="126" spans="1:8" ht="12" customHeight="1" x14ac:dyDescent="0.2">
      <c r="A126" s="133"/>
      <c r="B126" s="133"/>
      <c r="C126" s="133"/>
      <c r="D126" s="133"/>
      <c r="E126" s="133"/>
      <c r="F126" s="133"/>
      <c r="G126" s="133"/>
      <c r="H126" s="133"/>
    </row>
    <row r="127" spans="1:8" ht="12" customHeight="1" x14ac:dyDescent="0.2">
      <c r="A127" s="133"/>
      <c r="B127" s="133"/>
      <c r="C127" s="133"/>
      <c r="D127" s="133"/>
      <c r="E127" s="133"/>
      <c r="F127" s="133"/>
      <c r="G127" s="133"/>
      <c r="H127" s="133"/>
    </row>
    <row r="128" spans="1:8" ht="12" customHeight="1" x14ac:dyDescent="0.2">
      <c r="A128" s="133"/>
      <c r="B128" s="133"/>
      <c r="C128" s="133"/>
      <c r="D128" s="133"/>
      <c r="E128" s="133"/>
      <c r="F128" s="133"/>
      <c r="G128" s="133"/>
      <c r="H128" s="133"/>
    </row>
    <row r="129" spans="1:8" ht="12" customHeight="1" x14ac:dyDescent="0.2">
      <c r="A129" s="133"/>
      <c r="B129" s="133"/>
      <c r="C129" s="133"/>
      <c r="D129" s="133"/>
      <c r="E129" s="133"/>
      <c r="F129" s="133"/>
      <c r="G129" s="133"/>
      <c r="H129" s="133"/>
    </row>
    <row r="130" spans="1:8" ht="12" customHeight="1" x14ac:dyDescent="0.2">
      <c r="A130" s="133"/>
      <c r="B130" s="133"/>
      <c r="C130" s="133"/>
      <c r="D130" s="133"/>
      <c r="E130" s="133"/>
      <c r="F130" s="133"/>
      <c r="G130" s="133"/>
      <c r="H130" s="133"/>
    </row>
    <row r="131" spans="1:8" ht="12" customHeight="1" x14ac:dyDescent="0.2">
      <c r="A131" s="133"/>
      <c r="B131" s="133"/>
      <c r="C131" s="133"/>
      <c r="D131" s="133"/>
      <c r="E131" s="133"/>
      <c r="F131" s="133"/>
      <c r="G131" s="133"/>
      <c r="H131" s="133"/>
    </row>
    <row r="132" spans="1:8" ht="12" customHeight="1" x14ac:dyDescent="0.2">
      <c r="A132" s="133"/>
      <c r="B132" s="133"/>
      <c r="C132" s="133"/>
      <c r="D132" s="133"/>
      <c r="E132" s="133"/>
      <c r="F132" s="133"/>
      <c r="G132" s="133"/>
      <c r="H132" s="133"/>
    </row>
    <row r="133" spans="1:8" ht="12" customHeight="1" x14ac:dyDescent="0.2">
      <c r="A133" s="133"/>
      <c r="B133" s="133"/>
      <c r="C133" s="133"/>
      <c r="D133" s="133"/>
      <c r="E133" s="133"/>
      <c r="F133" s="133"/>
      <c r="G133" s="133"/>
      <c r="H133" s="133"/>
    </row>
    <row r="134" spans="1:8" ht="12" customHeight="1" x14ac:dyDescent="0.2">
      <c r="A134" s="133"/>
      <c r="B134" s="133"/>
      <c r="C134" s="133"/>
      <c r="D134" s="133"/>
      <c r="E134" s="133"/>
      <c r="F134" s="133"/>
      <c r="G134" s="133"/>
      <c r="H134" s="133"/>
    </row>
    <row r="135" spans="1:8" ht="12" customHeight="1" x14ac:dyDescent="0.2">
      <c r="A135" s="133"/>
      <c r="B135" s="133"/>
      <c r="C135" s="133"/>
      <c r="D135" s="133"/>
      <c r="E135" s="133"/>
      <c r="F135" s="133"/>
      <c r="G135" s="133"/>
      <c r="H135" s="133"/>
    </row>
    <row r="136" spans="1:8" ht="12" customHeight="1" x14ac:dyDescent="0.2">
      <c r="A136" s="133"/>
      <c r="B136" s="133"/>
      <c r="C136" s="133"/>
      <c r="D136" s="133"/>
      <c r="E136" s="133"/>
      <c r="F136" s="133"/>
      <c r="G136" s="133"/>
      <c r="H136" s="133"/>
    </row>
    <row r="137" spans="1:8" ht="12" customHeight="1" x14ac:dyDescent="0.2">
      <c r="A137" s="133"/>
      <c r="B137" s="133"/>
      <c r="C137" s="133"/>
      <c r="D137" s="133"/>
      <c r="E137" s="133"/>
      <c r="F137" s="133"/>
      <c r="G137" s="133"/>
      <c r="H137" s="133"/>
    </row>
    <row r="138" spans="1:8" ht="12" customHeight="1" x14ac:dyDescent="0.2">
      <c r="A138" s="133"/>
      <c r="B138" s="133"/>
      <c r="C138" s="133"/>
      <c r="D138" s="133"/>
      <c r="E138" s="133"/>
      <c r="F138" s="133"/>
      <c r="G138" s="133"/>
      <c r="H138" s="133"/>
    </row>
    <row r="139" spans="1:8" ht="12" customHeight="1" x14ac:dyDescent="0.2">
      <c r="A139" s="133"/>
      <c r="B139" s="133"/>
      <c r="C139" s="133"/>
      <c r="D139" s="133"/>
      <c r="E139" s="133"/>
      <c r="F139" s="133"/>
      <c r="G139" s="133"/>
      <c r="H139" s="133"/>
    </row>
    <row r="140" spans="1:8" ht="12" customHeight="1" x14ac:dyDescent="0.2">
      <c r="A140" s="133"/>
      <c r="B140" s="133"/>
      <c r="C140" s="133"/>
      <c r="D140" s="133"/>
      <c r="E140" s="133"/>
      <c r="F140" s="133"/>
      <c r="G140" s="133"/>
      <c r="H140" s="133"/>
    </row>
    <row r="141" spans="1:8" ht="12" customHeight="1" x14ac:dyDescent="0.2">
      <c r="A141" s="133"/>
      <c r="B141" s="133"/>
      <c r="C141" s="133"/>
      <c r="D141" s="133"/>
      <c r="E141" s="133"/>
      <c r="F141" s="133"/>
      <c r="G141" s="133"/>
      <c r="H141" s="133"/>
    </row>
    <row r="142" spans="1:8" ht="12" customHeight="1" x14ac:dyDescent="0.2">
      <c r="A142" s="133"/>
      <c r="B142" s="133"/>
      <c r="C142" s="133"/>
      <c r="D142" s="133"/>
      <c r="E142" s="133"/>
      <c r="F142" s="133"/>
      <c r="G142" s="133"/>
      <c r="H142" s="133"/>
    </row>
    <row r="143" spans="1:8" ht="12" customHeight="1" x14ac:dyDescent="0.2">
      <c r="A143" s="133"/>
      <c r="B143" s="133"/>
      <c r="C143" s="133"/>
      <c r="D143" s="133"/>
      <c r="E143" s="133"/>
      <c r="F143" s="133"/>
      <c r="G143" s="133"/>
      <c r="H143" s="133"/>
    </row>
    <row r="144" spans="1:8" ht="12" customHeight="1" x14ac:dyDescent="0.2">
      <c r="A144" s="133"/>
      <c r="B144" s="133"/>
      <c r="C144" s="133"/>
      <c r="D144" s="133"/>
      <c r="E144" s="133"/>
      <c r="F144" s="133"/>
      <c r="G144" s="133"/>
      <c r="H144" s="133"/>
    </row>
    <row r="145" spans="1:8" ht="12" customHeight="1" x14ac:dyDescent="0.2">
      <c r="A145" s="133"/>
      <c r="B145" s="133"/>
      <c r="C145" s="133"/>
      <c r="D145" s="133"/>
      <c r="E145" s="133"/>
      <c r="F145" s="133"/>
      <c r="G145" s="133"/>
      <c r="H145" s="133"/>
    </row>
    <row r="146" spans="1:8" ht="12" customHeight="1" x14ac:dyDescent="0.2">
      <c r="A146" s="133"/>
      <c r="B146" s="133"/>
      <c r="C146" s="133"/>
      <c r="D146" s="133"/>
      <c r="E146" s="133"/>
      <c r="F146" s="133"/>
      <c r="G146" s="133"/>
      <c r="H146" s="133"/>
    </row>
    <row r="147" spans="1:8" ht="12" customHeight="1" x14ac:dyDescent="0.2">
      <c r="A147" s="133"/>
      <c r="B147" s="133"/>
      <c r="C147" s="133"/>
      <c r="D147" s="133"/>
      <c r="E147" s="133"/>
      <c r="F147" s="133"/>
      <c r="G147" s="133"/>
      <c r="H147" s="133"/>
    </row>
    <row r="148" spans="1:8" ht="12" customHeight="1" x14ac:dyDescent="0.2">
      <c r="A148" s="133"/>
      <c r="B148" s="133"/>
      <c r="C148" s="133"/>
      <c r="D148" s="133"/>
      <c r="E148" s="133"/>
      <c r="F148" s="133"/>
      <c r="G148" s="133"/>
      <c r="H148" s="133"/>
    </row>
    <row r="149" spans="1:8" ht="12" customHeight="1" x14ac:dyDescent="0.2">
      <c r="A149" s="133"/>
      <c r="B149" s="133"/>
      <c r="C149" s="133"/>
      <c r="D149" s="133"/>
      <c r="E149" s="133"/>
      <c r="F149" s="133"/>
      <c r="G149" s="133"/>
      <c r="H149" s="133"/>
    </row>
    <row r="150" spans="1:8" ht="12" customHeight="1" x14ac:dyDescent="0.2">
      <c r="A150" s="133"/>
      <c r="B150" s="133"/>
      <c r="C150" s="133"/>
      <c r="D150" s="133"/>
      <c r="E150" s="133"/>
      <c r="F150" s="133"/>
      <c r="G150" s="133"/>
      <c r="H150" s="133"/>
    </row>
    <row r="151" spans="1:8" ht="12" customHeight="1" x14ac:dyDescent="0.2">
      <c r="A151" s="133"/>
      <c r="B151" s="133"/>
      <c r="C151" s="133"/>
      <c r="D151" s="133"/>
      <c r="E151" s="133"/>
      <c r="F151" s="133"/>
      <c r="G151" s="133"/>
      <c r="H151" s="133"/>
    </row>
    <row r="152" spans="1:8" ht="12" customHeight="1" x14ac:dyDescent="0.2">
      <c r="A152" s="133"/>
      <c r="B152" s="133"/>
      <c r="C152" s="133"/>
      <c r="D152" s="133"/>
      <c r="E152" s="133"/>
      <c r="F152" s="133"/>
      <c r="G152" s="133"/>
      <c r="H152" s="133"/>
    </row>
    <row r="153" spans="1:8" ht="12" customHeight="1" x14ac:dyDescent="0.2">
      <c r="A153" s="133"/>
      <c r="B153" s="133"/>
      <c r="C153" s="133"/>
      <c r="D153" s="133"/>
      <c r="E153" s="133"/>
      <c r="F153" s="133"/>
      <c r="G153" s="133"/>
      <c r="H153" s="133"/>
    </row>
    <row r="154" spans="1:8" ht="12" customHeight="1" x14ac:dyDescent="0.2">
      <c r="A154" s="133"/>
      <c r="B154" s="133"/>
      <c r="C154" s="133"/>
      <c r="D154" s="133"/>
      <c r="E154" s="133"/>
      <c r="F154" s="133"/>
      <c r="G154" s="133"/>
      <c r="H154" s="133"/>
    </row>
    <row r="155" spans="1:8" ht="12" customHeight="1" x14ac:dyDescent="0.2"/>
    <row r="156" spans="1:8" ht="12" customHeight="1" x14ac:dyDescent="0.2"/>
    <row r="157" spans="1:8" ht="12" customHeight="1" x14ac:dyDescent="0.2"/>
    <row r="158" spans="1:8" ht="12" customHeight="1" x14ac:dyDescent="0.2"/>
    <row r="159" spans="1:8" ht="12" customHeight="1" x14ac:dyDescent="0.2"/>
    <row r="160" spans="1:8" ht="12" customHeight="1" x14ac:dyDescent="0.2"/>
    <row r="161" ht="12" customHeight="1" x14ac:dyDescent="0.2"/>
    <row r="162" ht="12" customHeight="1" x14ac:dyDescent="0.2"/>
    <row r="163" ht="12" customHeight="1" x14ac:dyDescent="0.2"/>
    <row r="164" ht="12" customHeight="1" x14ac:dyDescent="0.2"/>
    <row r="165" ht="12" customHeight="1" x14ac:dyDescent="0.2"/>
    <row r="166" ht="12" customHeight="1" x14ac:dyDescent="0.2"/>
    <row r="167" ht="12" customHeight="1" x14ac:dyDescent="0.2"/>
    <row r="168" ht="12" customHeight="1" x14ac:dyDescent="0.2"/>
    <row r="169" ht="12" customHeight="1" x14ac:dyDescent="0.2"/>
    <row r="170" ht="12" customHeight="1" x14ac:dyDescent="0.2"/>
    <row r="171" ht="12" customHeight="1" x14ac:dyDescent="0.2"/>
    <row r="172" ht="12" customHeight="1" x14ac:dyDescent="0.2"/>
    <row r="173" ht="12" customHeight="1" x14ac:dyDescent="0.2"/>
    <row r="174" ht="12" customHeight="1" x14ac:dyDescent="0.2"/>
    <row r="175" ht="12" customHeight="1" x14ac:dyDescent="0.2"/>
    <row r="176" ht="12" customHeight="1" x14ac:dyDescent="0.2"/>
    <row r="177" ht="12" customHeight="1" x14ac:dyDescent="0.2"/>
    <row r="178" ht="12" customHeight="1" x14ac:dyDescent="0.2"/>
    <row r="179" ht="12" customHeight="1" x14ac:dyDescent="0.2"/>
    <row r="180" ht="12" customHeight="1" x14ac:dyDescent="0.2"/>
    <row r="181" ht="12" customHeight="1" x14ac:dyDescent="0.2"/>
    <row r="182" ht="12" customHeight="1" x14ac:dyDescent="0.2"/>
    <row r="183" ht="12" customHeight="1" x14ac:dyDescent="0.2"/>
    <row r="184" ht="12" customHeight="1" x14ac:dyDescent="0.2"/>
    <row r="185" ht="12" customHeight="1" x14ac:dyDescent="0.2"/>
    <row r="186" ht="12" customHeight="1" x14ac:dyDescent="0.2"/>
    <row r="187" ht="12" customHeight="1" x14ac:dyDescent="0.2"/>
    <row r="188" ht="12" customHeight="1" x14ac:dyDescent="0.2"/>
    <row r="189" ht="12" customHeight="1" x14ac:dyDescent="0.2"/>
    <row r="190" ht="12" customHeight="1" x14ac:dyDescent="0.2"/>
    <row r="191" ht="12" customHeight="1" x14ac:dyDescent="0.2"/>
    <row r="192" ht="12" customHeight="1" x14ac:dyDescent="0.2"/>
    <row r="193" ht="12" customHeight="1" x14ac:dyDescent="0.2"/>
    <row r="194" ht="12" customHeight="1" x14ac:dyDescent="0.2"/>
    <row r="195" ht="12" customHeight="1" x14ac:dyDescent="0.2"/>
    <row r="196" ht="12" customHeight="1" x14ac:dyDescent="0.2"/>
    <row r="197" ht="12" customHeight="1" x14ac:dyDescent="0.2"/>
    <row r="198" ht="12" customHeight="1" x14ac:dyDescent="0.2"/>
    <row r="199" ht="12" customHeight="1" x14ac:dyDescent="0.2"/>
    <row r="200" ht="12" customHeight="1" x14ac:dyDescent="0.2"/>
    <row r="201" ht="12" customHeight="1" x14ac:dyDescent="0.2"/>
    <row r="202" ht="12" customHeight="1" x14ac:dyDescent="0.2"/>
    <row r="203" ht="12" customHeight="1" x14ac:dyDescent="0.2"/>
    <row r="204" ht="12" customHeight="1" x14ac:dyDescent="0.2"/>
    <row r="205" ht="12" customHeight="1" x14ac:dyDescent="0.2"/>
    <row r="206" ht="12" customHeight="1" x14ac:dyDescent="0.2"/>
    <row r="207" ht="12" customHeight="1" x14ac:dyDescent="0.2"/>
    <row r="208" ht="12" customHeight="1" x14ac:dyDescent="0.2"/>
    <row r="209" ht="12" customHeight="1" x14ac:dyDescent="0.2"/>
    <row r="210" ht="12" customHeight="1" x14ac:dyDescent="0.2"/>
    <row r="211" ht="12" customHeight="1" x14ac:dyDescent="0.2"/>
    <row r="212" ht="12" customHeight="1" x14ac:dyDescent="0.2"/>
    <row r="213" ht="12" customHeight="1" x14ac:dyDescent="0.2"/>
    <row r="214" ht="12" customHeight="1" x14ac:dyDescent="0.2"/>
    <row r="215" ht="12" customHeight="1" x14ac:dyDescent="0.2"/>
    <row r="216" ht="12" customHeight="1" x14ac:dyDescent="0.2"/>
    <row r="217" ht="12" customHeight="1" x14ac:dyDescent="0.2"/>
    <row r="218" ht="12" customHeight="1" x14ac:dyDescent="0.2"/>
    <row r="219" ht="12" customHeight="1" x14ac:dyDescent="0.2"/>
    <row r="220" ht="12" customHeight="1" x14ac:dyDescent="0.2"/>
    <row r="221" ht="12" customHeight="1" x14ac:dyDescent="0.2"/>
    <row r="222" ht="12" customHeight="1" x14ac:dyDescent="0.2"/>
    <row r="223" ht="12" customHeight="1" x14ac:dyDescent="0.2"/>
    <row r="224" ht="12" customHeight="1" x14ac:dyDescent="0.2"/>
    <row r="225" ht="12" customHeight="1" x14ac:dyDescent="0.2"/>
    <row r="226" ht="12" customHeight="1" x14ac:dyDescent="0.2"/>
    <row r="227" ht="12" customHeight="1" x14ac:dyDescent="0.2"/>
    <row r="228" ht="12" customHeight="1" x14ac:dyDescent="0.2"/>
    <row r="229" ht="12" customHeight="1" x14ac:dyDescent="0.2"/>
    <row r="230" ht="12" customHeight="1" x14ac:dyDescent="0.2"/>
    <row r="231" ht="12" customHeight="1" x14ac:dyDescent="0.2"/>
    <row r="232" ht="12" customHeight="1" x14ac:dyDescent="0.2"/>
    <row r="233" ht="12" customHeight="1" x14ac:dyDescent="0.2"/>
    <row r="234" ht="12" customHeight="1" x14ac:dyDescent="0.2"/>
    <row r="235" ht="12" customHeight="1" x14ac:dyDescent="0.2"/>
    <row r="236" ht="12" customHeight="1" x14ac:dyDescent="0.2"/>
    <row r="237" ht="12" customHeight="1" x14ac:dyDescent="0.2"/>
    <row r="238" ht="12" customHeight="1" x14ac:dyDescent="0.2"/>
    <row r="239" ht="12" customHeight="1" x14ac:dyDescent="0.2"/>
    <row r="240" ht="12" customHeight="1" x14ac:dyDescent="0.2"/>
    <row r="241" ht="12" customHeight="1" x14ac:dyDescent="0.2"/>
    <row r="242" ht="12" customHeight="1" x14ac:dyDescent="0.2"/>
    <row r="243" ht="12" customHeight="1" x14ac:dyDescent="0.2"/>
    <row r="244" ht="12" customHeight="1" x14ac:dyDescent="0.2"/>
    <row r="245" ht="12" customHeight="1" x14ac:dyDescent="0.2"/>
    <row r="246" ht="12" customHeight="1" x14ac:dyDescent="0.2"/>
    <row r="247" ht="12" customHeight="1" x14ac:dyDescent="0.2"/>
    <row r="248" ht="12" customHeight="1" x14ac:dyDescent="0.2"/>
    <row r="249" ht="12" customHeight="1" x14ac:dyDescent="0.2"/>
    <row r="250" ht="12" customHeight="1" x14ac:dyDescent="0.2"/>
    <row r="251" ht="12" customHeight="1" x14ac:dyDescent="0.2"/>
    <row r="252" ht="12" customHeight="1" x14ac:dyDescent="0.2"/>
    <row r="253" ht="12" customHeight="1" x14ac:dyDescent="0.2"/>
    <row r="254" ht="12" customHeight="1" x14ac:dyDescent="0.2"/>
    <row r="255" ht="12" customHeight="1" x14ac:dyDescent="0.2"/>
    <row r="256" ht="12" customHeight="1" x14ac:dyDescent="0.2"/>
    <row r="257" ht="12" customHeight="1" x14ac:dyDescent="0.2"/>
    <row r="258" ht="12" customHeight="1" x14ac:dyDescent="0.2"/>
    <row r="259" ht="12" customHeight="1" x14ac:dyDescent="0.2"/>
    <row r="260" ht="12" customHeight="1" x14ac:dyDescent="0.2"/>
    <row r="261" ht="12" customHeight="1" x14ac:dyDescent="0.2"/>
    <row r="262" ht="12" customHeight="1" x14ac:dyDescent="0.2"/>
    <row r="263" ht="12" customHeight="1" x14ac:dyDescent="0.2"/>
    <row r="264" ht="12" customHeight="1" x14ac:dyDescent="0.2"/>
    <row r="265" ht="12" customHeight="1" x14ac:dyDescent="0.2"/>
    <row r="266" ht="12" customHeight="1" x14ac:dyDescent="0.2"/>
    <row r="267" ht="12" customHeight="1" x14ac:dyDescent="0.2"/>
    <row r="268" ht="12" customHeight="1" x14ac:dyDescent="0.2"/>
    <row r="269" ht="12" customHeight="1" x14ac:dyDescent="0.2"/>
    <row r="270" ht="12" customHeight="1" x14ac:dyDescent="0.2"/>
    <row r="271" ht="12" customHeight="1" x14ac:dyDescent="0.2"/>
    <row r="272" ht="12" customHeight="1" x14ac:dyDescent="0.2"/>
    <row r="273" ht="12" customHeight="1" x14ac:dyDescent="0.2"/>
    <row r="274" ht="12" customHeight="1" x14ac:dyDescent="0.2"/>
    <row r="275" ht="12" customHeight="1" x14ac:dyDescent="0.2"/>
    <row r="276" ht="12" customHeight="1" x14ac:dyDescent="0.2"/>
    <row r="277" ht="12" customHeight="1" x14ac:dyDescent="0.2"/>
    <row r="278" ht="12" customHeight="1" x14ac:dyDescent="0.2"/>
    <row r="279" ht="12" customHeight="1" x14ac:dyDescent="0.2"/>
    <row r="280" ht="12" customHeight="1" x14ac:dyDescent="0.2"/>
    <row r="281" ht="12" customHeight="1" x14ac:dyDescent="0.2"/>
    <row r="282" ht="12" customHeight="1" x14ac:dyDescent="0.2"/>
    <row r="283" ht="12" customHeight="1" x14ac:dyDescent="0.2"/>
    <row r="284" ht="12" customHeight="1" x14ac:dyDescent="0.2"/>
    <row r="285" ht="12" customHeight="1" x14ac:dyDescent="0.2"/>
    <row r="286" ht="12" customHeight="1" x14ac:dyDescent="0.2"/>
    <row r="287" ht="12" customHeight="1" x14ac:dyDescent="0.2"/>
    <row r="288" ht="12" customHeight="1" x14ac:dyDescent="0.2"/>
    <row r="289" ht="12" customHeight="1" x14ac:dyDescent="0.2"/>
    <row r="290" ht="12" customHeight="1" x14ac:dyDescent="0.2"/>
    <row r="291" ht="12" customHeight="1" x14ac:dyDescent="0.2"/>
    <row r="292" ht="12" customHeight="1" x14ac:dyDescent="0.2"/>
    <row r="293" ht="12" customHeight="1" x14ac:dyDescent="0.2"/>
    <row r="294" ht="12" customHeight="1" x14ac:dyDescent="0.2"/>
    <row r="295" ht="12" customHeight="1" x14ac:dyDescent="0.2"/>
    <row r="296" ht="12" customHeight="1" x14ac:dyDescent="0.2"/>
    <row r="297" ht="12" customHeight="1" x14ac:dyDescent="0.2"/>
    <row r="298" ht="12" customHeight="1" x14ac:dyDescent="0.2"/>
    <row r="299" ht="12" customHeight="1" x14ac:dyDescent="0.2"/>
    <row r="300" ht="12" customHeight="1" x14ac:dyDescent="0.2"/>
    <row r="301" ht="12" customHeight="1" x14ac:dyDescent="0.2"/>
    <row r="302" ht="12" customHeight="1" x14ac:dyDescent="0.2"/>
    <row r="303" ht="12" customHeight="1" x14ac:dyDescent="0.2"/>
    <row r="304" ht="12" customHeight="1" x14ac:dyDescent="0.2"/>
    <row r="305" ht="12" customHeight="1" x14ac:dyDescent="0.2"/>
    <row r="306" ht="12" customHeight="1" x14ac:dyDescent="0.2"/>
    <row r="307" ht="12" customHeight="1" x14ac:dyDescent="0.2"/>
    <row r="308" ht="12" customHeight="1" x14ac:dyDescent="0.2"/>
    <row r="309" ht="12" customHeight="1" x14ac:dyDescent="0.2"/>
    <row r="310" ht="12" customHeight="1" x14ac:dyDescent="0.2"/>
    <row r="311" ht="12" customHeight="1" x14ac:dyDescent="0.2"/>
    <row r="312" ht="12" customHeight="1" x14ac:dyDescent="0.2"/>
    <row r="313" ht="12" customHeight="1" x14ac:dyDescent="0.2"/>
    <row r="314" ht="12" customHeight="1" x14ac:dyDescent="0.2"/>
    <row r="315" ht="12" customHeight="1" x14ac:dyDescent="0.2"/>
    <row r="316" ht="12" customHeight="1" x14ac:dyDescent="0.2"/>
    <row r="317" ht="12" customHeight="1" x14ac:dyDescent="0.2"/>
    <row r="318" ht="12" customHeight="1" x14ac:dyDescent="0.2"/>
    <row r="319" ht="12" customHeight="1" x14ac:dyDescent="0.2"/>
    <row r="320" ht="12" customHeight="1" x14ac:dyDescent="0.2"/>
    <row r="321" ht="12" customHeight="1" x14ac:dyDescent="0.2"/>
    <row r="322" ht="12" customHeight="1" x14ac:dyDescent="0.2"/>
    <row r="323" ht="12" customHeight="1" x14ac:dyDescent="0.2"/>
    <row r="324" ht="12" customHeight="1" x14ac:dyDescent="0.2"/>
    <row r="325" ht="12" customHeight="1" x14ac:dyDescent="0.2"/>
    <row r="326" ht="12" customHeight="1" x14ac:dyDescent="0.2"/>
    <row r="327" ht="12" customHeight="1" x14ac:dyDescent="0.2"/>
    <row r="328" ht="12" customHeight="1" x14ac:dyDescent="0.2"/>
    <row r="329" ht="12" customHeight="1" x14ac:dyDescent="0.2"/>
    <row r="330" ht="12" customHeight="1" x14ac:dyDescent="0.2"/>
    <row r="331" ht="12" customHeight="1" x14ac:dyDescent="0.2"/>
    <row r="332" ht="12" customHeight="1" x14ac:dyDescent="0.2"/>
    <row r="333" ht="12" customHeight="1" x14ac:dyDescent="0.2"/>
    <row r="334" ht="12" customHeight="1" x14ac:dyDescent="0.2"/>
    <row r="335" ht="12" customHeight="1" x14ac:dyDescent="0.2"/>
    <row r="336" ht="12" customHeight="1" x14ac:dyDescent="0.2"/>
    <row r="337" ht="12" customHeight="1" x14ac:dyDescent="0.2"/>
    <row r="338" ht="12" customHeight="1" x14ac:dyDescent="0.2"/>
    <row r="339" ht="12" customHeight="1" x14ac:dyDescent="0.2"/>
    <row r="340" ht="12" customHeight="1" x14ac:dyDescent="0.2"/>
    <row r="341" ht="12" customHeight="1" x14ac:dyDescent="0.2"/>
    <row r="342" ht="12" customHeight="1" x14ac:dyDescent="0.2"/>
    <row r="343" ht="12" customHeight="1" x14ac:dyDescent="0.2"/>
    <row r="344" ht="12" customHeight="1" x14ac:dyDescent="0.2"/>
    <row r="345" ht="12" customHeight="1" x14ac:dyDescent="0.2"/>
    <row r="346" ht="12" customHeight="1" x14ac:dyDescent="0.2"/>
    <row r="347" ht="12" customHeight="1" x14ac:dyDescent="0.2"/>
    <row r="348" ht="12" customHeight="1" x14ac:dyDescent="0.2"/>
    <row r="349" ht="12" customHeight="1" x14ac:dyDescent="0.2"/>
    <row r="350" ht="12" customHeight="1" x14ac:dyDescent="0.2"/>
    <row r="351" ht="12" customHeight="1" x14ac:dyDescent="0.2"/>
    <row r="352" ht="12" customHeight="1" x14ac:dyDescent="0.2"/>
    <row r="353" ht="12" customHeight="1" x14ac:dyDescent="0.2"/>
    <row r="354" ht="12" customHeight="1" x14ac:dyDescent="0.2"/>
    <row r="355" ht="12" customHeight="1" x14ac:dyDescent="0.2"/>
    <row r="356" ht="12" customHeight="1" x14ac:dyDescent="0.2"/>
    <row r="357" ht="12" customHeight="1" x14ac:dyDescent="0.2"/>
    <row r="358" ht="12" customHeight="1" x14ac:dyDescent="0.2"/>
    <row r="359" ht="12" customHeight="1" x14ac:dyDescent="0.2"/>
    <row r="360" ht="12" customHeight="1" x14ac:dyDescent="0.2"/>
    <row r="361" ht="12" customHeight="1" x14ac:dyDescent="0.2"/>
    <row r="362" ht="12" customHeight="1" x14ac:dyDescent="0.2"/>
    <row r="363" ht="12" customHeight="1" x14ac:dyDescent="0.2"/>
    <row r="364" ht="12" customHeight="1" x14ac:dyDescent="0.2"/>
    <row r="365" ht="12" customHeight="1" x14ac:dyDescent="0.2"/>
    <row r="366" ht="12" customHeight="1" x14ac:dyDescent="0.2"/>
    <row r="367" ht="12" customHeight="1" x14ac:dyDescent="0.2"/>
    <row r="368" ht="12" customHeight="1" x14ac:dyDescent="0.2"/>
    <row r="369" ht="12" customHeight="1" x14ac:dyDescent="0.2"/>
    <row r="370" ht="12" customHeight="1" x14ac:dyDescent="0.2"/>
    <row r="371" ht="12" customHeight="1" x14ac:dyDescent="0.2"/>
    <row r="372" ht="12" customHeight="1" x14ac:dyDescent="0.2"/>
    <row r="373" ht="12" customHeight="1" x14ac:dyDescent="0.2"/>
    <row r="374" ht="12" customHeight="1" x14ac:dyDescent="0.2"/>
    <row r="375" ht="12" customHeight="1" x14ac:dyDescent="0.2"/>
    <row r="376" ht="12" customHeight="1" x14ac:dyDescent="0.2"/>
    <row r="377" ht="12" customHeight="1" x14ac:dyDescent="0.2"/>
    <row r="378" ht="12" customHeight="1" x14ac:dyDescent="0.2"/>
    <row r="379" ht="12" customHeight="1" x14ac:dyDescent="0.2"/>
    <row r="380" ht="12" customHeight="1" x14ac:dyDescent="0.2"/>
    <row r="381" ht="12" customHeight="1" x14ac:dyDescent="0.2"/>
    <row r="382" ht="12" customHeight="1" x14ac:dyDescent="0.2"/>
    <row r="383" ht="12" customHeight="1" x14ac:dyDescent="0.2"/>
    <row r="384" ht="12" customHeight="1" x14ac:dyDescent="0.2"/>
    <row r="385" ht="12" customHeight="1" x14ac:dyDescent="0.2"/>
    <row r="386" ht="12" customHeight="1" x14ac:dyDescent="0.2"/>
    <row r="387" ht="12" customHeight="1" x14ac:dyDescent="0.2"/>
    <row r="388" ht="12" customHeight="1" x14ac:dyDescent="0.2"/>
    <row r="389" ht="12" customHeight="1" x14ac:dyDescent="0.2"/>
    <row r="390" ht="12" customHeight="1" x14ac:dyDescent="0.2"/>
    <row r="391" ht="12" customHeight="1" x14ac:dyDescent="0.2"/>
    <row r="392" ht="12" customHeight="1" x14ac:dyDescent="0.2"/>
    <row r="393" ht="12" customHeight="1" x14ac:dyDescent="0.2"/>
    <row r="394" ht="12" customHeight="1" x14ac:dyDescent="0.2"/>
    <row r="395" ht="12" customHeight="1" x14ac:dyDescent="0.2"/>
    <row r="396" ht="12" customHeight="1" x14ac:dyDescent="0.2"/>
    <row r="397" ht="12" customHeight="1" x14ac:dyDescent="0.2"/>
    <row r="398" ht="12" customHeight="1" x14ac:dyDescent="0.2"/>
    <row r="399" ht="12" customHeight="1" x14ac:dyDescent="0.2"/>
    <row r="400" ht="12" customHeight="1" x14ac:dyDescent="0.2"/>
    <row r="401" ht="12" customHeight="1" x14ac:dyDescent="0.2"/>
    <row r="402" ht="12" customHeight="1" x14ac:dyDescent="0.2"/>
    <row r="403" ht="12" customHeight="1" x14ac:dyDescent="0.2"/>
    <row r="404" ht="12" customHeight="1" x14ac:dyDescent="0.2"/>
    <row r="405" ht="12" customHeight="1" x14ac:dyDescent="0.2"/>
    <row r="406" ht="12" customHeight="1" x14ac:dyDescent="0.2"/>
    <row r="407" ht="12" customHeight="1" x14ac:dyDescent="0.2"/>
    <row r="408" ht="12" customHeight="1" x14ac:dyDescent="0.2"/>
    <row r="409" ht="12" customHeight="1" x14ac:dyDescent="0.2"/>
    <row r="410" ht="12" customHeight="1" x14ac:dyDescent="0.2"/>
    <row r="411" ht="12" customHeight="1" x14ac:dyDescent="0.2"/>
    <row r="412" ht="12" customHeight="1" x14ac:dyDescent="0.2"/>
    <row r="413" ht="12" customHeight="1" x14ac:dyDescent="0.2"/>
    <row r="414" ht="12" customHeight="1" x14ac:dyDescent="0.2"/>
    <row r="415" ht="12" customHeight="1" x14ac:dyDescent="0.2"/>
    <row r="416" ht="12" customHeight="1" x14ac:dyDescent="0.2"/>
    <row r="417" ht="12" customHeight="1" x14ac:dyDescent="0.2"/>
    <row r="418" ht="12" customHeight="1" x14ac:dyDescent="0.2"/>
    <row r="419" ht="12" customHeight="1" x14ac:dyDescent="0.2"/>
    <row r="420" ht="12" customHeight="1" x14ac:dyDescent="0.2"/>
    <row r="421" ht="12" customHeight="1" x14ac:dyDescent="0.2"/>
    <row r="422" ht="12" customHeight="1" x14ac:dyDescent="0.2"/>
    <row r="423" ht="12" customHeight="1" x14ac:dyDescent="0.2"/>
    <row r="424" ht="12" customHeight="1" x14ac:dyDescent="0.2"/>
    <row r="425" ht="12" customHeight="1" x14ac:dyDescent="0.2"/>
    <row r="426" ht="12" customHeight="1" x14ac:dyDescent="0.2"/>
    <row r="427" ht="12" customHeight="1" x14ac:dyDescent="0.2"/>
    <row r="428" ht="12" customHeight="1" x14ac:dyDescent="0.2"/>
    <row r="429" ht="12" customHeight="1" x14ac:dyDescent="0.2"/>
    <row r="430" ht="12" customHeight="1" x14ac:dyDescent="0.2"/>
    <row r="431" ht="12" customHeight="1" x14ac:dyDescent="0.2"/>
    <row r="432" ht="12" customHeight="1" x14ac:dyDescent="0.2"/>
    <row r="433" ht="12" customHeight="1" x14ac:dyDescent="0.2"/>
    <row r="434" ht="12" customHeight="1" x14ac:dyDescent="0.2"/>
    <row r="435" ht="12" customHeight="1" x14ac:dyDescent="0.2"/>
    <row r="436" ht="12" customHeight="1" x14ac:dyDescent="0.2"/>
    <row r="437" ht="12" customHeight="1" x14ac:dyDescent="0.2"/>
    <row r="438" ht="12" customHeight="1" x14ac:dyDescent="0.2"/>
    <row r="439" ht="12" customHeight="1" x14ac:dyDescent="0.2"/>
    <row r="440" ht="12" customHeight="1" x14ac:dyDescent="0.2"/>
    <row r="441" ht="12" customHeight="1" x14ac:dyDescent="0.2"/>
    <row r="442" ht="12" customHeight="1" x14ac:dyDescent="0.2"/>
    <row r="443" ht="12" customHeight="1" x14ac:dyDescent="0.2"/>
    <row r="444" ht="12" customHeight="1" x14ac:dyDescent="0.2"/>
    <row r="445" ht="12" customHeight="1" x14ac:dyDescent="0.2"/>
    <row r="446" ht="12" customHeight="1" x14ac:dyDescent="0.2"/>
  </sheetData>
  <mergeCells count="1">
    <mergeCell ref="B21:D21"/>
  </mergeCells>
  <pageMargins left="0.59055118110236227" right="0.39370078740157483" top="0.98425196850393704" bottom="0.78740157480314965" header="0.39370078740157483" footer="0.39370078740157483"/>
  <pageSetup paperSize="9" scale="75" orientation="portrait" r:id="rId1"/>
  <headerFooter scaleWithDoc="0" alignWithMargins="0">
    <oddFooter>&amp;L&amp;10Contract
Part C2: Pricing Data&amp;R&amp;10C2.2
Bills of Quantities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H446"/>
  <sheetViews>
    <sheetView view="pageBreakPreview" topLeftCell="A46" zoomScaleNormal="100" zoomScaleSheetLayoutView="100" zoomScalePageLayoutView="75" workbookViewId="0">
      <selection sqref="A1:H60"/>
    </sheetView>
  </sheetViews>
  <sheetFormatPr defaultRowHeight="15" x14ac:dyDescent="0.2"/>
  <cols>
    <col min="1" max="1" width="7.77734375" customWidth="1"/>
    <col min="2" max="3" width="3.77734375" customWidth="1"/>
    <col min="4" max="4" width="30.109375" customWidth="1"/>
    <col min="5" max="5" width="6.77734375" customWidth="1"/>
    <col min="6" max="6" width="7.77734375" customWidth="1"/>
    <col min="7" max="7" width="11.33203125" customWidth="1"/>
    <col min="8" max="8" width="14.109375" customWidth="1"/>
  </cols>
  <sheetData>
    <row r="1" spans="1:8" ht="12" customHeight="1" x14ac:dyDescent="0.2">
      <c r="A1" s="22" t="s">
        <v>628</v>
      </c>
      <c r="B1" s="22"/>
      <c r="C1" s="22"/>
      <c r="D1" s="21"/>
      <c r="E1" s="21"/>
      <c r="F1" s="142"/>
      <c r="G1" s="143"/>
      <c r="H1" s="26"/>
    </row>
    <row r="2" spans="1:8" ht="12" customHeight="1" x14ac:dyDescent="0.2">
      <c r="A2" s="21"/>
      <c r="B2" s="21"/>
      <c r="C2" s="21"/>
      <c r="D2" s="21"/>
      <c r="E2" s="21"/>
      <c r="F2" s="142"/>
      <c r="G2" s="143"/>
      <c r="H2" s="25"/>
    </row>
    <row r="3" spans="1:8" ht="12" customHeight="1" x14ac:dyDescent="0.2">
      <c r="A3" s="92"/>
      <c r="B3" s="93"/>
      <c r="C3" s="94"/>
      <c r="D3" s="95"/>
      <c r="E3" s="92"/>
      <c r="F3" s="144"/>
      <c r="G3" s="125"/>
      <c r="H3" s="37"/>
    </row>
    <row r="4" spans="1:8" ht="12" customHeight="1" x14ac:dyDescent="0.2">
      <c r="A4" s="38" t="s">
        <v>30</v>
      </c>
      <c r="B4" s="39" t="s">
        <v>31</v>
      </c>
      <c r="C4" s="40"/>
      <c r="D4" s="98"/>
      <c r="E4" s="38" t="s">
        <v>32</v>
      </c>
      <c r="F4" s="145" t="s">
        <v>316</v>
      </c>
      <c r="G4" s="344" t="s">
        <v>605</v>
      </c>
      <c r="H4" s="344" t="s">
        <v>605</v>
      </c>
    </row>
    <row r="5" spans="1:8" ht="12" customHeight="1" x14ac:dyDescent="0.2">
      <c r="A5" s="38" t="s">
        <v>36</v>
      </c>
      <c r="B5" s="44"/>
      <c r="C5" s="45"/>
      <c r="D5" s="67"/>
      <c r="E5" s="65"/>
      <c r="F5" s="145"/>
      <c r="G5" s="344" t="s">
        <v>34</v>
      </c>
      <c r="H5" s="344" t="s">
        <v>35</v>
      </c>
    </row>
    <row r="6" spans="1:8" ht="12" customHeight="1" x14ac:dyDescent="0.2">
      <c r="A6" s="79"/>
      <c r="B6" s="80"/>
      <c r="C6" s="28"/>
      <c r="D6" s="81"/>
      <c r="E6" s="79"/>
      <c r="F6" s="354"/>
      <c r="G6" s="104"/>
      <c r="H6" s="345"/>
    </row>
    <row r="7" spans="1:8" ht="12" customHeight="1" x14ac:dyDescent="0.2">
      <c r="A7" s="61"/>
      <c r="B7" s="62" t="s">
        <v>293</v>
      </c>
      <c r="C7" s="21"/>
      <c r="D7" s="128"/>
      <c r="E7" s="61"/>
      <c r="F7" s="109"/>
      <c r="G7" s="148"/>
      <c r="H7" s="60"/>
    </row>
    <row r="8" spans="1:8" ht="12" customHeight="1" x14ac:dyDescent="0.2">
      <c r="A8" s="47"/>
      <c r="B8" s="17" t="s">
        <v>294</v>
      </c>
      <c r="C8" s="21"/>
      <c r="D8" s="128"/>
      <c r="E8" s="61"/>
      <c r="F8" s="109"/>
      <c r="G8" s="106"/>
      <c r="H8" s="108"/>
    </row>
    <row r="9" spans="1:8" ht="12" customHeight="1" x14ac:dyDescent="0.2">
      <c r="A9" s="47"/>
      <c r="B9" s="17" t="s">
        <v>360</v>
      </c>
      <c r="C9" s="21"/>
      <c r="D9" s="128"/>
      <c r="E9" s="61"/>
      <c r="F9" s="109"/>
      <c r="G9" s="106"/>
      <c r="H9" s="108"/>
    </row>
    <row r="10" spans="1:8" ht="12" customHeight="1" x14ac:dyDescent="0.2">
      <c r="A10" s="47"/>
      <c r="B10" s="62"/>
      <c r="C10" s="21"/>
      <c r="D10" s="128"/>
      <c r="E10" s="61"/>
      <c r="F10" s="109"/>
      <c r="G10" s="106"/>
      <c r="H10" s="108"/>
    </row>
    <row r="11" spans="1:8" ht="12" customHeight="1" x14ac:dyDescent="0.2">
      <c r="A11" s="47"/>
      <c r="B11" s="62"/>
      <c r="C11" s="21"/>
      <c r="D11" s="128"/>
      <c r="E11" s="61"/>
      <c r="F11" s="109"/>
      <c r="G11" s="106"/>
      <c r="H11" s="108"/>
    </row>
    <row r="12" spans="1:8" ht="12" customHeight="1" x14ac:dyDescent="0.2">
      <c r="A12" s="38">
        <v>45.01</v>
      </c>
      <c r="B12" s="19" t="s">
        <v>295</v>
      </c>
      <c r="C12" s="21"/>
      <c r="D12" s="63"/>
      <c r="E12" s="61"/>
      <c r="F12" s="109"/>
      <c r="G12" s="106"/>
      <c r="H12" s="108"/>
    </row>
    <row r="13" spans="1:8" ht="12" customHeight="1" x14ac:dyDescent="0.2">
      <c r="A13" s="38"/>
      <c r="B13" s="17"/>
      <c r="C13" s="21"/>
      <c r="D13" s="63"/>
      <c r="E13" s="47"/>
      <c r="F13" s="109"/>
      <c r="G13" s="106"/>
      <c r="H13" s="108"/>
    </row>
    <row r="14" spans="1:8" ht="12" customHeight="1" x14ac:dyDescent="0.2">
      <c r="A14" s="38"/>
      <c r="B14" s="17" t="s">
        <v>41</v>
      </c>
      <c r="C14" s="18" t="s">
        <v>413</v>
      </c>
      <c r="D14" s="63"/>
      <c r="E14" s="68" t="s">
        <v>278</v>
      </c>
      <c r="F14" s="109"/>
      <c r="G14" s="224"/>
      <c r="H14" s="138" t="s">
        <v>248</v>
      </c>
    </row>
    <row r="15" spans="1:8" ht="12" customHeight="1" x14ac:dyDescent="0.2">
      <c r="A15" s="38"/>
      <c r="B15" s="77"/>
      <c r="C15" s="18" t="s">
        <v>411</v>
      </c>
      <c r="D15" s="63"/>
      <c r="E15" s="68"/>
      <c r="F15" s="109"/>
      <c r="G15" s="303"/>
      <c r="H15" s="108"/>
    </row>
    <row r="16" spans="1:8" ht="12" customHeight="1" x14ac:dyDescent="0.2">
      <c r="A16" s="38"/>
      <c r="B16" s="77"/>
      <c r="C16" s="70" t="s">
        <v>412</v>
      </c>
      <c r="D16" s="63"/>
      <c r="E16" s="68"/>
      <c r="F16" s="109"/>
      <c r="G16" s="303"/>
      <c r="H16" s="108"/>
    </row>
    <row r="17" spans="1:8" ht="12" customHeight="1" x14ac:dyDescent="0.2">
      <c r="A17" s="38"/>
      <c r="B17" s="77"/>
      <c r="C17" s="70"/>
      <c r="D17" s="63"/>
      <c r="E17" s="68"/>
      <c r="F17" s="109"/>
      <c r="G17" s="303"/>
      <c r="H17" s="108"/>
    </row>
    <row r="18" spans="1:8" ht="12" customHeight="1" x14ac:dyDescent="0.2">
      <c r="A18" s="38"/>
      <c r="B18" s="77"/>
      <c r="C18" s="70"/>
      <c r="D18" s="63"/>
      <c r="E18" s="68"/>
      <c r="F18" s="109"/>
      <c r="G18" s="303"/>
      <c r="H18" s="108"/>
    </row>
    <row r="19" spans="1:8" ht="12" customHeight="1" x14ac:dyDescent="0.2">
      <c r="A19" s="38">
        <v>45.02</v>
      </c>
      <c r="B19" s="19" t="s">
        <v>296</v>
      </c>
      <c r="C19" s="70"/>
      <c r="D19" s="63"/>
      <c r="E19" s="68"/>
      <c r="F19" s="109"/>
      <c r="G19" s="303"/>
      <c r="H19" s="108"/>
    </row>
    <row r="20" spans="1:8" ht="12" customHeight="1" x14ac:dyDescent="0.2">
      <c r="A20" s="38"/>
      <c r="B20" s="19"/>
      <c r="C20" s="70"/>
      <c r="D20" s="63"/>
      <c r="E20" s="221"/>
      <c r="F20" s="109"/>
      <c r="G20" s="303"/>
      <c r="H20" s="108"/>
    </row>
    <row r="21" spans="1:8" ht="12" customHeight="1" x14ac:dyDescent="0.2">
      <c r="A21" s="38"/>
      <c r="B21" s="17" t="s">
        <v>44</v>
      </c>
      <c r="C21" s="18" t="s">
        <v>297</v>
      </c>
      <c r="D21" s="63"/>
      <c r="E21" s="235" t="s">
        <v>372</v>
      </c>
      <c r="F21" s="109"/>
      <c r="G21" s="224"/>
      <c r="H21" s="138" t="s">
        <v>248</v>
      </c>
    </row>
    <row r="22" spans="1:8" ht="12" customHeight="1" x14ac:dyDescent="0.2">
      <c r="A22" s="38"/>
      <c r="B22" s="66"/>
      <c r="C22" s="70" t="s">
        <v>410</v>
      </c>
      <c r="D22" s="63"/>
      <c r="E22" s="68"/>
      <c r="F22" s="109"/>
      <c r="G22" s="224"/>
      <c r="H22" s="108"/>
    </row>
    <row r="23" spans="1:8" ht="12" customHeight="1" x14ac:dyDescent="0.2">
      <c r="A23" s="38"/>
      <c r="B23" s="66"/>
      <c r="C23" s="70"/>
      <c r="D23" s="63"/>
      <c r="E23" s="68"/>
      <c r="F23" s="109"/>
      <c r="G23" s="224"/>
      <c r="H23" s="108"/>
    </row>
    <row r="24" spans="1:8" ht="12" customHeight="1" x14ac:dyDescent="0.2">
      <c r="A24" s="38"/>
      <c r="B24" s="66"/>
      <c r="C24" s="70"/>
      <c r="D24" s="63"/>
      <c r="E24" s="68"/>
      <c r="F24" s="109"/>
      <c r="G24" s="224"/>
      <c r="H24" s="108"/>
    </row>
    <row r="25" spans="1:8" ht="12" customHeight="1" x14ac:dyDescent="0.2">
      <c r="A25" s="38" t="s">
        <v>483</v>
      </c>
      <c r="B25" s="19" t="s">
        <v>298</v>
      </c>
      <c r="C25" s="70"/>
      <c r="D25" s="63"/>
      <c r="E25" s="68"/>
      <c r="F25" s="109"/>
      <c r="G25" s="224"/>
      <c r="H25" s="108"/>
    </row>
    <row r="26" spans="1:8" ht="12" customHeight="1" x14ac:dyDescent="0.2">
      <c r="A26" s="38"/>
      <c r="B26" s="19"/>
      <c r="C26" s="70"/>
      <c r="D26" s="63"/>
      <c r="E26" s="68"/>
      <c r="F26" s="109"/>
      <c r="G26" s="224"/>
      <c r="H26" s="108"/>
    </row>
    <row r="27" spans="1:8" ht="12" customHeight="1" x14ac:dyDescent="0.2">
      <c r="A27" s="38"/>
      <c r="B27" s="17" t="s">
        <v>41</v>
      </c>
      <c r="C27" s="18" t="s">
        <v>373</v>
      </c>
      <c r="D27" s="63"/>
      <c r="E27" s="68" t="s">
        <v>292</v>
      </c>
      <c r="F27" s="109"/>
      <c r="G27" s="224"/>
      <c r="H27" s="138" t="s">
        <v>248</v>
      </c>
    </row>
    <row r="28" spans="1:8" ht="12" customHeight="1" x14ac:dyDescent="0.2">
      <c r="A28" s="38"/>
      <c r="B28" s="17"/>
      <c r="C28" s="18"/>
      <c r="D28" s="63"/>
      <c r="E28" s="68"/>
      <c r="F28" s="109"/>
      <c r="G28" s="224"/>
      <c r="H28" s="138"/>
    </row>
    <row r="29" spans="1:8" ht="12" customHeight="1" x14ac:dyDescent="0.2">
      <c r="A29" s="38"/>
      <c r="B29" s="17" t="s">
        <v>46</v>
      </c>
      <c r="C29" s="18" t="s">
        <v>414</v>
      </c>
      <c r="D29" s="63"/>
      <c r="E29" s="68" t="s">
        <v>292</v>
      </c>
      <c r="F29" s="109"/>
      <c r="G29" s="224"/>
      <c r="H29" s="138" t="s">
        <v>248</v>
      </c>
    </row>
    <row r="30" spans="1:8" ht="12" customHeight="1" x14ac:dyDescent="0.2">
      <c r="A30" s="38"/>
      <c r="B30" s="66"/>
      <c r="C30" s="70"/>
      <c r="D30" s="63"/>
      <c r="E30" s="68"/>
      <c r="F30" s="109"/>
      <c r="G30" s="303"/>
      <c r="H30" s="108"/>
    </row>
    <row r="31" spans="1:8" ht="12" customHeight="1" x14ac:dyDescent="0.2">
      <c r="A31" s="38"/>
      <c r="B31" s="77" t="s">
        <v>84</v>
      </c>
      <c r="C31" s="70" t="s">
        <v>489</v>
      </c>
      <c r="D31" s="63"/>
      <c r="E31" s="221" t="s">
        <v>80</v>
      </c>
      <c r="F31" s="109"/>
      <c r="G31" s="224"/>
      <c r="H31" s="138" t="s">
        <v>248</v>
      </c>
    </row>
    <row r="32" spans="1:8" ht="12" customHeight="1" x14ac:dyDescent="0.2">
      <c r="A32" s="38"/>
      <c r="B32" s="77"/>
      <c r="C32" s="70" t="s">
        <v>490</v>
      </c>
      <c r="D32" s="63"/>
      <c r="E32" s="221"/>
      <c r="F32" s="109"/>
      <c r="G32" s="303"/>
      <c r="H32" s="108"/>
    </row>
    <row r="33" spans="1:8" ht="12" customHeight="1" x14ac:dyDescent="0.2">
      <c r="A33" s="38"/>
      <c r="B33" s="66"/>
      <c r="C33" s="70" t="s">
        <v>491</v>
      </c>
      <c r="D33" s="63"/>
      <c r="E33" s="221"/>
      <c r="F33" s="109"/>
      <c r="G33" s="303"/>
      <c r="H33" s="108"/>
    </row>
    <row r="34" spans="1:8" ht="12" customHeight="1" x14ac:dyDescent="0.2">
      <c r="A34" s="38"/>
      <c r="B34" s="66"/>
      <c r="C34" s="70"/>
      <c r="D34" s="63"/>
      <c r="E34" s="221"/>
      <c r="F34" s="109"/>
      <c r="G34" s="303"/>
      <c r="H34" s="108"/>
    </row>
    <row r="35" spans="1:8" ht="12" customHeight="1" x14ac:dyDescent="0.2">
      <c r="A35" s="38"/>
      <c r="B35" s="66"/>
      <c r="C35" s="70"/>
      <c r="D35" s="63"/>
      <c r="E35" s="221"/>
      <c r="F35" s="109"/>
      <c r="G35" s="303"/>
      <c r="H35" s="108"/>
    </row>
    <row r="36" spans="1:8" ht="12" customHeight="1" x14ac:dyDescent="0.2">
      <c r="A36" s="38">
        <v>45.04</v>
      </c>
      <c r="B36" s="66" t="s">
        <v>415</v>
      </c>
      <c r="C36" s="70"/>
      <c r="D36" s="63"/>
      <c r="E36" s="221"/>
      <c r="F36" s="109"/>
      <c r="G36" s="303"/>
      <c r="H36" s="108"/>
    </row>
    <row r="37" spans="1:8" ht="12" customHeight="1" x14ac:dyDescent="0.2">
      <c r="A37" s="38"/>
      <c r="B37" s="66"/>
      <c r="C37" s="70"/>
      <c r="D37" s="63"/>
      <c r="E37" s="221"/>
      <c r="F37" s="109"/>
      <c r="G37" s="303"/>
      <c r="H37" s="108"/>
    </row>
    <row r="38" spans="1:8" ht="12" customHeight="1" x14ac:dyDescent="0.2">
      <c r="A38" s="38"/>
      <c r="B38" s="77" t="s">
        <v>44</v>
      </c>
      <c r="C38" s="70" t="s">
        <v>416</v>
      </c>
      <c r="D38" s="158"/>
      <c r="E38" s="235" t="s">
        <v>372</v>
      </c>
      <c r="F38" s="109"/>
      <c r="G38" s="224"/>
      <c r="H38" s="138" t="s">
        <v>409</v>
      </c>
    </row>
    <row r="39" spans="1:8" ht="12" customHeight="1" x14ac:dyDescent="0.2">
      <c r="A39" s="38"/>
      <c r="B39" s="77"/>
      <c r="C39" s="70"/>
      <c r="D39" s="158"/>
      <c r="E39" s="221"/>
      <c r="F39" s="109"/>
      <c r="G39" s="303"/>
      <c r="H39" s="108"/>
    </row>
    <row r="40" spans="1:8" ht="12" customHeight="1" x14ac:dyDescent="0.2">
      <c r="A40" s="38"/>
      <c r="B40" s="66"/>
      <c r="C40" s="70"/>
      <c r="D40" s="63"/>
      <c r="E40" s="221"/>
      <c r="F40" s="109"/>
      <c r="G40" s="303"/>
      <c r="H40" s="108"/>
    </row>
    <row r="41" spans="1:8" ht="12" customHeight="1" x14ac:dyDescent="0.2">
      <c r="A41" s="38" t="s">
        <v>488</v>
      </c>
      <c r="B41" s="19" t="s">
        <v>419</v>
      </c>
      <c r="C41" s="70"/>
      <c r="D41" s="63"/>
      <c r="E41" s="235"/>
      <c r="F41" s="109"/>
      <c r="G41" s="303"/>
      <c r="H41" s="138"/>
    </row>
    <row r="42" spans="1:8" ht="12" customHeight="1" x14ac:dyDescent="0.2">
      <c r="A42" s="38"/>
      <c r="B42" s="77"/>
      <c r="C42" s="159"/>
      <c r="D42" s="63"/>
      <c r="E42" s="68"/>
      <c r="F42" s="109"/>
      <c r="G42" s="303"/>
      <c r="H42" s="108"/>
    </row>
    <row r="43" spans="1:8" ht="12" customHeight="1" x14ac:dyDescent="0.2">
      <c r="A43" s="38"/>
      <c r="B43" s="77"/>
      <c r="C43" s="70" t="s">
        <v>125</v>
      </c>
      <c r="D43" s="158" t="s">
        <v>420</v>
      </c>
      <c r="E43" s="235" t="s">
        <v>52</v>
      </c>
      <c r="F43" s="109"/>
      <c r="G43" s="224"/>
      <c r="H43" s="138" t="s">
        <v>248</v>
      </c>
    </row>
    <row r="44" spans="1:8" ht="12" customHeight="1" x14ac:dyDescent="0.2">
      <c r="A44" s="38"/>
      <c r="B44" s="77"/>
      <c r="C44" s="70"/>
      <c r="D44" s="158" t="s">
        <v>421</v>
      </c>
      <c r="E44" s="68"/>
      <c r="F44" s="109"/>
      <c r="G44" s="224"/>
      <c r="H44" s="108"/>
    </row>
    <row r="45" spans="1:8" ht="12" customHeight="1" x14ac:dyDescent="0.2">
      <c r="A45" s="38"/>
      <c r="B45" s="77"/>
      <c r="C45" s="70"/>
      <c r="D45" s="63"/>
      <c r="E45" s="68"/>
      <c r="F45" s="109"/>
      <c r="G45" s="224"/>
      <c r="H45" s="108"/>
    </row>
    <row r="46" spans="1:8" ht="12" customHeight="1" x14ac:dyDescent="0.2">
      <c r="A46" s="38"/>
      <c r="B46" s="77"/>
      <c r="C46" s="70" t="s">
        <v>126</v>
      </c>
      <c r="D46" s="158" t="s">
        <v>422</v>
      </c>
      <c r="E46" s="235" t="s">
        <v>52</v>
      </c>
      <c r="F46" s="109"/>
      <c r="G46" s="224"/>
      <c r="H46" s="138" t="s">
        <v>248</v>
      </c>
    </row>
    <row r="47" spans="1:8" ht="12" customHeight="1" x14ac:dyDescent="0.2">
      <c r="A47" s="65"/>
      <c r="B47" s="77"/>
      <c r="C47" s="70"/>
      <c r="D47" s="158" t="s">
        <v>423</v>
      </c>
      <c r="E47" s="68"/>
      <c r="F47" s="109"/>
      <c r="G47" s="106"/>
      <c r="H47" s="108"/>
    </row>
    <row r="48" spans="1:8" ht="12" customHeight="1" x14ac:dyDescent="0.2">
      <c r="A48" s="65"/>
      <c r="B48" s="77"/>
      <c r="C48" s="70"/>
      <c r="D48" s="63"/>
      <c r="E48" s="68"/>
      <c r="F48" s="109"/>
      <c r="G48" s="106"/>
      <c r="H48" s="108"/>
    </row>
    <row r="49" spans="1:8" ht="12" customHeight="1" x14ac:dyDescent="0.2">
      <c r="A49" s="65"/>
      <c r="B49" s="77"/>
      <c r="C49" s="70"/>
      <c r="D49" s="63"/>
      <c r="E49" s="68"/>
      <c r="F49" s="109"/>
      <c r="G49" s="106"/>
      <c r="H49" s="108"/>
    </row>
    <row r="50" spans="1:8" ht="12" customHeight="1" x14ac:dyDescent="0.2">
      <c r="A50" s="38" t="s">
        <v>417</v>
      </c>
      <c r="B50" s="66" t="s">
        <v>424</v>
      </c>
      <c r="C50" s="70"/>
      <c r="D50" s="63"/>
      <c r="E50" s="68"/>
      <c r="F50" s="109"/>
      <c r="G50" s="106"/>
      <c r="H50" s="108"/>
    </row>
    <row r="51" spans="1:8" ht="12" customHeight="1" x14ac:dyDescent="0.2">
      <c r="A51" s="65"/>
      <c r="B51" s="66"/>
      <c r="C51" s="70"/>
      <c r="D51" s="63"/>
      <c r="E51" s="68"/>
      <c r="F51" s="109"/>
      <c r="G51" s="106"/>
      <c r="H51" s="108"/>
    </row>
    <row r="52" spans="1:8" ht="12" customHeight="1" x14ac:dyDescent="0.2">
      <c r="A52" s="65"/>
      <c r="B52" s="77"/>
      <c r="C52" s="70" t="s">
        <v>125</v>
      </c>
      <c r="D52" s="158" t="s">
        <v>426</v>
      </c>
      <c r="E52" s="68" t="s">
        <v>52</v>
      </c>
      <c r="F52" s="109"/>
      <c r="G52" s="106"/>
      <c r="H52" s="138" t="s">
        <v>248</v>
      </c>
    </row>
    <row r="53" spans="1:8" ht="12" customHeight="1" x14ac:dyDescent="0.2">
      <c r="A53" s="65"/>
      <c r="B53" s="77"/>
      <c r="C53" s="70"/>
      <c r="D53" s="158" t="s">
        <v>425</v>
      </c>
      <c r="E53" s="68"/>
      <c r="F53" s="109"/>
      <c r="G53" s="106"/>
      <c r="H53" s="108"/>
    </row>
    <row r="54" spans="1:8" ht="12" customHeight="1" x14ac:dyDescent="0.2">
      <c r="A54" s="65"/>
      <c r="B54" s="77"/>
      <c r="C54" s="70"/>
      <c r="D54" s="63"/>
      <c r="E54" s="68"/>
      <c r="F54" s="109"/>
      <c r="G54" s="106"/>
      <c r="H54" s="138"/>
    </row>
    <row r="55" spans="1:8" ht="12" customHeight="1" x14ac:dyDescent="0.2">
      <c r="A55" s="65"/>
      <c r="B55" s="19"/>
      <c r="C55" s="70"/>
      <c r="D55" s="63"/>
      <c r="E55" s="68"/>
      <c r="F55" s="109"/>
      <c r="G55" s="303"/>
      <c r="H55" s="138"/>
    </row>
    <row r="56" spans="1:8" ht="12" customHeight="1" x14ac:dyDescent="0.2">
      <c r="A56" s="65"/>
      <c r="B56" s="77"/>
      <c r="C56" s="70"/>
      <c r="D56" s="63"/>
      <c r="E56" s="68"/>
      <c r="F56" s="109"/>
      <c r="G56" s="106"/>
      <c r="H56" s="108"/>
    </row>
    <row r="57" spans="1:8" ht="12" customHeight="1" x14ac:dyDescent="0.2">
      <c r="A57" s="65"/>
      <c r="B57" s="64"/>
      <c r="C57" s="21"/>
      <c r="D57" s="63"/>
      <c r="E57" s="47"/>
      <c r="F57" s="111"/>
      <c r="G57" s="123"/>
      <c r="H57" s="108"/>
    </row>
    <row r="58" spans="1:8" ht="12" customHeight="1" x14ac:dyDescent="0.2">
      <c r="A58" s="55"/>
      <c r="B58" s="56"/>
      <c r="C58" s="57"/>
      <c r="D58" s="57"/>
      <c r="E58" s="35"/>
      <c r="F58" s="149"/>
      <c r="G58" s="119"/>
      <c r="H58" s="186"/>
    </row>
    <row r="59" spans="1:8" ht="12" customHeight="1" x14ac:dyDescent="0.2">
      <c r="A59" s="38">
        <v>4500</v>
      </c>
      <c r="B59" s="66" t="s">
        <v>75</v>
      </c>
      <c r="C59" s="151"/>
      <c r="D59" s="22"/>
      <c r="E59" s="23"/>
      <c r="F59" s="142"/>
      <c r="G59" s="241"/>
      <c r="H59" s="86"/>
    </row>
    <row r="60" spans="1:8" ht="12" customHeight="1" x14ac:dyDescent="0.2">
      <c r="A60" s="79"/>
      <c r="B60" s="80"/>
      <c r="C60" s="28"/>
      <c r="D60" s="28"/>
      <c r="E60" s="29"/>
      <c r="F60" s="152"/>
      <c r="G60" s="242"/>
      <c r="H60" s="153"/>
    </row>
    <row r="61" spans="1:8" ht="12" customHeight="1" x14ac:dyDescent="0.2">
      <c r="A61" s="133"/>
      <c r="B61" s="133"/>
      <c r="C61" s="133"/>
      <c r="D61" s="133"/>
      <c r="E61" s="133"/>
      <c r="F61" s="133"/>
      <c r="G61" s="240"/>
      <c r="H61" s="240"/>
    </row>
    <row r="62" spans="1:8" ht="12" customHeight="1" x14ac:dyDescent="0.2">
      <c r="A62" s="133"/>
      <c r="B62" s="133"/>
      <c r="C62" s="133"/>
      <c r="D62" s="133"/>
      <c r="E62" s="133"/>
      <c r="F62" s="133"/>
      <c r="G62" s="240"/>
      <c r="H62" s="240"/>
    </row>
    <row r="63" spans="1:8" ht="12" customHeight="1" x14ac:dyDescent="0.2">
      <c r="A63" s="133"/>
      <c r="B63" s="133"/>
      <c r="C63" s="133"/>
      <c r="D63" s="133"/>
      <c r="E63" s="133"/>
      <c r="F63" s="133"/>
      <c r="G63" s="240"/>
      <c r="H63" s="240"/>
    </row>
    <row r="64" spans="1:8" ht="12" customHeight="1" x14ac:dyDescent="0.2">
      <c r="A64" s="133"/>
      <c r="B64" s="133"/>
      <c r="C64" s="133"/>
      <c r="D64" s="133"/>
      <c r="E64" s="133"/>
      <c r="F64" s="133"/>
      <c r="G64" s="240"/>
      <c r="H64" s="240"/>
    </row>
    <row r="65" spans="1:8" ht="12" customHeight="1" x14ac:dyDescent="0.2">
      <c r="A65" s="133"/>
      <c r="B65" s="133"/>
      <c r="C65" s="133"/>
      <c r="D65" s="133"/>
      <c r="E65" s="133"/>
      <c r="F65" s="133"/>
      <c r="G65" s="240"/>
      <c r="H65" s="240"/>
    </row>
    <row r="66" spans="1:8" ht="12" customHeight="1" x14ac:dyDescent="0.2">
      <c r="A66" s="133"/>
      <c r="B66" s="133"/>
      <c r="C66" s="133"/>
      <c r="D66" s="133"/>
      <c r="E66" s="133"/>
      <c r="F66" s="133"/>
      <c r="G66" s="240"/>
      <c r="H66" s="240"/>
    </row>
    <row r="67" spans="1:8" ht="12" customHeight="1" x14ac:dyDescent="0.2">
      <c r="A67" s="133"/>
      <c r="B67" s="133"/>
      <c r="C67" s="133"/>
      <c r="D67" s="133"/>
      <c r="E67" s="133"/>
      <c r="F67" s="133"/>
      <c r="G67" s="240"/>
      <c r="H67" s="240"/>
    </row>
    <row r="68" spans="1:8" ht="12" customHeight="1" x14ac:dyDescent="0.2">
      <c r="A68" s="133"/>
      <c r="B68" s="133"/>
      <c r="C68" s="133"/>
      <c r="D68" s="133"/>
      <c r="E68" s="133"/>
      <c r="F68" s="133"/>
      <c r="G68" s="240"/>
      <c r="H68" s="240"/>
    </row>
    <row r="69" spans="1:8" ht="12" customHeight="1" x14ac:dyDescent="0.2">
      <c r="A69" s="133"/>
      <c r="B69" s="133"/>
      <c r="C69" s="133"/>
      <c r="D69" s="133"/>
      <c r="E69" s="133"/>
      <c r="F69" s="133"/>
      <c r="G69" s="240"/>
      <c r="H69" s="240"/>
    </row>
    <row r="70" spans="1:8" ht="12" customHeight="1" x14ac:dyDescent="0.2">
      <c r="A70" s="133"/>
      <c r="B70" s="133"/>
      <c r="C70" s="133"/>
      <c r="D70" s="133"/>
      <c r="E70" s="133"/>
      <c r="F70" s="133"/>
      <c r="G70" s="240"/>
      <c r="H70" s="240"/>
    </row>
    <row r="71" spans="1:8" ht="12" customHeight="1" x14ac:dyDescent="0.2">
      <c r="A71" s="133"/>
      <c r="B71" s="133"/>
      <c r="C71" s="133"/>
      <c r="D71" s="133"/>
      <c r="E71" s="133"/>
      <c r="F71" s="133"/>
      <c r="G71" s="240"/>
      <c r="H71" s="240"/>
    </row>
    <row r="72" spans="1:8" ht="12" customHeight="1" x14ac:dyDescent="0.2">
      <c r="A72" s="133"/>
      <c r="B72" s="133"/>
      <c r="C72" s="133"/>
      <c r="D72" s="133"/>
      <c r="E72" s="133"/>
      <c r="F72" s="133"/>
      <c r="G72" s="240"/>
      <c r="H72" s="240"/>
    </row>
    <row r="73" spans="1:8" ht="12" customHeight="1" x14ac:dyDescent="0.2">
      <c r="A73" s="133"/>
      <c r="B73" s="133"/>
      <c r="C73" s="133"/>
      <c r="D73" s="133"/>
      <c r="E73" s="133"/>
      <c r="F73" s="133"/>
      <c r="G73" s="240"/>
      <c r="H73" s="240"/>
    </row>
    <row r="74" spans="1:8" ht="12" customHeight="1" x14ac:dyDescent="0.2">
      <c r="A74" s="133"/>
      <c r="B74" s="133"/>
      <c r="C74" s="133"/>
      <c r="D74" s="133"/>
      <c r="E74" s="133"/>
      <c r="F74" s="133"/>
      <c r="G74" s="240"/>
      <c r="H74" s="240"/>
    </row>
    <row r="75" spans="1:8" ht="12" customHeight="1" x14ac:dyDescent="0.2">
      <c r="A75" s="133"/>
      <c r="B75" s="133"/>
      <c r="C75" s="133"/>
      <c r="D75" s="133"/>
      <c r="E75" s="133"/>
      <c r="F75" s="133"/>
      <c r="G75" s="240"/>
      <c r="H75" s="240"/>
    </row>
    <row r="76" spans="1:8" ht="12" customHeight="1" x14ac:dyDescent="0.2">
      <c r="A76" s="133"/>
      <c r="B76" s="133"/>
      <c r="C76" s="133"/>
      <c r="D76" s="133"/>
      <c r="E76" s="133"/>
      <c r="F76" s="133"/>
      <c r="G76" s="240"/>
      <c r="H76" s="240"/>
    </row>
    <row r="77" spans="1:8" ht="12" customHeight="1" x14ac:dyDescent="0.2">
      <c r="A77" s="133"/>
      <c r="B77" s="133"/>
      <c r="C77" s="133"/>
      <c r="D77" s="133"/>
      <c r="E77" s="133"/>
      <c r="F77" s="133"/>
      <c r="G77" s="240"/>
      <c r="H77" s="240"/>
    </row>
    <row r="78" spans="1:8" ht="12" customHeight="1" x14ac:dyDescent="0.2">
      <c r="A78" s="133"/>
      <c r="B78" s="133"/>
      <c r="C78" s="133"/>
      <c r="D78" s="133"/>
      <c r="E78" s="133"/>
      <c r="F78" s="133"/>
      <c r="G78" s="240"/>
      <c r="H78" s="240"/>
    </row>
    <row r="79" spans="1:8" ht="12" customHeight="1" x14ac:dyDescent="0.2">
      <c r="A79" s="133"/>
      <c r="B79" s="133"/>
      <c r="C79" s="133"/>
      <c r="D79" s="133"/>
      <c r="E79" s="133"/>
      <c r="F79" s="133"/>
      <c r="G79" s="240"/>
      <c r="H79" s="240"/>
    </row>
    <row r="80" spans="1:8" ht="12" customHeight="1" x14ac:dyDescent="0.2">
      <c r="A80" s="133"/>
      <c r="B80" s="133"/>
      <c r="C80" s="133"/>
      <c r="D80" s="133"/>
      <c r="E80" s="133"/>
      <c r="F80" s="133"/>
      <c r="G80" s="240"/>
      <c r="H80" s="240"/>
    </row>
    <row r="81" spans="1:8" ht="12" customHeight="1" x14ac:dyDescent="0.2">
      <c r="A81" s="133"/>
      <c r="B81" s="133"/>
      <c r="C81" s="133"/>
      <c r="D81" s="133"/>
      <c r="E81" s="133"/>
      <c r="F81" s="133"/>
      <c r="G81" s="240"/>
      <c r="H81" s="240"/>
    </row>
    <row r="82" spans="1:8" ht="12" customHeight="1" x14ac:dyDescent="0.2">
      <c r="A82" s="133"/>
      <c r="B82" s="133"/>
      <c r="C82" s="133"/>
      <c r="D82" s="133"/>
      <c r="E82" s="133"/>
      <c r="F82" s="133"/>
      <c r="G82" s="240"/>
      <c r="H82" s="240"/>
    </row>
    <row r="83" spans="1:8" ht="12" customHeight="1" x14ac:dyDescent="0.2">
      <c r="A83" s="133"/>
      <c r="B83" s="133"/>
      <c r="C83" s="133"/>
      <c r="D83" s="133"/>
      <c r="E83" s="133"/>
      <c r="F83" s="133"/>
      <c r="G83" s="240"/>
      <c r="H83" s="240"/>
    </row>
    <row r="84" spans="1:8" ht="12" customHeight="1" x14ac:dyDescent="0.2">
      <c r="A84" s="133"/>
      <c r="B84" s="133"/>
      <c r="C84" s="133"/>
      <c r="D84" s="133"/>
      <c r="E84" s="133"/>
      <c r="F84" s="133"/>
      <c r="G84" s="240"/>
      <c r="H84" s="240"/>
    </row>
    <row r="85" spans="1:8" ht="12" customHeight="1" x14ac:dyDescent="0.2">
      <c r="A85" s="133"/>
      <c r="B85" s="133"/>
      <c r="C85" s="133"/>
      <c r="D85" s="133"/>
      <c r="E85" s="133"/>
      <c r="F85" s="133"/>
      <c r="G85" s="240"/>
      <c r="H85" s="240"/>
    </row>
    <row r="86" spans="1:8" ht="12" customHeight="1" x14ac:dyDescent="0.2">
      <c r="A86" s="133"/>
      <c r="B86" s="133"/>
      <c r="C86" s="133"/>
      <c r="D86" s="133"/>
      <c r="E86" s="133"/>
      <c r="F86" s="133"/>
      <c r="G86" s="240"/>
      <c r="H86" s="240"/>
    </row>
    <row r="87" spans="1:8" ht="12" customHeight="1" x14ac:dyDescent="0.2">
      <c r="A87" s="133"/>
      <c r="B87" s="133"/>
      <c r="C87" s="133"/>
      <c r="D87" s="133"/>
      <c r="E87" s="133"/>
      <c r="F87" s="133"/>
      <c r="G87" s="240"/>
      <c r="H87" s="240"/>
    </row>
    <row r="88" spans="1:8" ht="12" customHeight="1" x14ac:dyDescent="0.2">
      <c r="A88" s="133"/>
      <c r="B88" s="133"/>
      <c r="C88" s="133"/>
      <c r="D88" s="133"/>
      <c r="E88" s="133"/>
      <c r="F88" s="133"/>
      <c r="G88" s="240"/>
      <c r="H88" s="240"/>
    </row>
    <row r="89" spans="1:8" ht="12" customHeight="1" x14ac:dyDescent="0.2">
      <c r="A89" s="133"/>
      <c r="B89" s="133"/>
      <c r="C89" s="133"/>
      <c r="D89" s="133"/>
      <c r="E89" s="133"/>
      <c r="F89" s="133"/>
      <c r="G89" s="240"/>
      <c r="H89" s="240"/>
    </row>
    <row r="90" spans="1:8" ht="12" customHeight="1" x14ac:dyDescent="0.2">
      <c r="A90" s="133"/>
      <c r="B90" s="133"/>
      <c r="C90" s="133"/>
      <c r="D90" s="133"/>
      <c r="E90" s="133"/>
      <c r="F90" s="133"/>
      <c r="G90" s="133"/>
      <c r="H90" s="240"/>
    </row>
    <row r="91" spans="1:8" ht="12" customHeight="1" x14ac:dyDescent="0.2">
      <c r="A91" s="133"/>
      <c r="B91" s="133"/>
      <c r="C91" s="133"/>
      <c r="D91" s="133"/>
      <c r="E91" s="133"/>
      <c r="F91" s="133"/>
      <c r="G91" s="133"/>
      <c r="H91" s="240"/>
    </row>
    <row r="92" spans="1:8" ht="12" customHeight="1" x14ac:dyDescent="0.2">
      <c r="A92" s="133"/>
      <c r="B92" s="133"/>
      <c r="C92" s="133"/>
      <c r="D92" s="133"/>
      <c r="E92" s="133"/>
      <c r="F92" s="133"/>
      <c r="G92" s="133"/>
      <c r="H92" s="240"/>
    </row>
    <row r="93" spans="1:8" ht="12" customHeight="1" x14ac:dyDescent="0.2">
      <c r="A93" s="133"/>
      <c r="B93" s="133"/>
      <c r="C93" s="133"/>
      <c r="D93" s="133"/>
      <c r="E93" s="133"/>
      <c r="F93" s="133"/>
      <c r="G93" s="133"/>
      <c r="H93" s="240"/>
    </row>
    <row r="94" spans="1:8" ht="12" customHeight="1" x14ac:dyDescent="0.2">
      <c r="A94" s="133"/>
      <c r="B94" s="133"/>
      <c r="C94" s="133"/>
      <c r="D94" s="133"/>
      <c r="E94" s="133"/>
      <c r="F94" s="133"/>
      <c r="G94" s="133"/>
      <c r="H94" s="240"/>
    </row>
    <row r="95" spans="1:8" ht="12" customHeight="1" x14ac:dyDescent="0.2">
      <c r="A95" s="133"/>
      <c r="B95" s="133"/>
      <c r="C95" s="133"/>
      <c r="D95" s="133"/>
      <c r="E95" s="133"/>
      <c r="F95" s="133"/>
      <c r="G95" s="133"/>
      <c r="H95" s="240"/>
    </row>
    <row r="96" spans="1:8" ht="12" customHeight="1" x14ac:dyDescent="0.2">
      <c r="A96" s="133"/>
      <c r="B96" s="133"/>
      <c r="C96" s="133"/>
      <c r="D96" s="133"/>
      <c r="E96" s="133"/>
      <c r="F96" s="133"/>
      <c r="G96" s="133"/>
      <c r="H96" s="240"/>
    </row>
    <row r="97" spans="1:8" ht="12" customHeight="1" x14ac:dyDescent="0.2">
      <c r="A97" s="133"/>
      <c r="B97" s="133"/>
      <c r="C97" s="133"/>
      <c r="D97" s="133"/>
      <c r="E97" s="133"/>
      <c r="F97" s="133"/>
      <c r="G97" s="133"/>
      <c r="H97" s="240"/>
    </row>
    <row r="98" spans="1:8" ht="12" customHeight="1" x14ac:dyDescent="0.2">
      <c r="A98" s="133"/>
      <c r="B98" s="133"/>
      <c r="C98" s="133"/>
      <c r="D98" s="133"/>
      <c r="E98" s="133"/>
      <c r="F98" s="133"/>
      <c r="G98" s="133"/>
      <c r="H98" s="240"/>
    </row>
    <row r="99" spans="1:8" ht="12" customHeight="1" x14ac:dyDescent="0.2">
      <c r="A99" s="133"/>
      <c r="B99" s="133"/>
      <c r="C99" s="133"/>
      <c r="D99" s="133"/>
      <c r="E99" s="133"/>
      <c r="F99" s="133"/>
      <c r="G99" s="133"/>
      <c r="H99" s="240"/>
    </row>
    <row r="100" spans="1:8" ht="12" customHeight="1" x14ac:dyDescent="0.2">
      <c r="A100" s="133"/>
      <c r="B100" s="133"/>
      <c r="C100" s="133"/>
      <c r="D100" s="133"/>
      <c r="E100" s="133"/>
      <c r="F100" s="133"/>
      <c r="G100" s="133"/>
      <c r="H100" s="240"/>
    </row>
    <row r="101" spans="1:8" ht="12" customHeight="1" x14ac:dyDescent="0.2">
      <c r="A101" s="133"/>
      <c r="B101" s="133"/>
      <c r="C101" s="133"/>
      <c r="D101" s="133"/>
      <c r="E101" s="133"/>
      <c r="F101" s="133"/>
      <c r="G101" s="133"/>
      <c r="H101" s="240"/>
    </row>
    <row r="102" spans="1:8" ht="12" customHeight="1" x14ac:dyDescent="0.2">
      <c r="A102" s="133"/>
      <c r="B102" s="133"/>
      <c r="C102" s="133"/>
      <c r="D102" s="133"/>
      <c r="E102" s="133"/>
      <c r="F102" s="133"/>
      <c r="G102" s="133"/>
      <c r="H102" s="240"/>
    </row>
    <row r="103" spans="1:8" ht="12" customHeight="1" x14ac:dyDescent="0.2">
      <c r="A103" s="133"/>
      <c r="B103" s="133"/>
      <c r="C103" s="133"/>
      <c r="D103" s="133"/>
      <c r="E103" s="133"/>
      <c r="F103" s="133"/>
      <c r="G103" s="133"/>
      <c r="H103" s="240"/>
    </row>
    <row r="104" spans="1:8" ht="12" customHeight="1" x14ac:dyDescent="0.2">
      <c r="A104" s="133"/>
      <c r="B104" s="133"/>
      <c r="C104" s="133"/>
      <c r="D104" s="133"/>
      <c r="E104" s="133"/>
      <c r="F104" s="133"/>
      <c r="G104" s="133"/>
      <c r="H104" s="240"/>
    </row>
    <row r="105" spans="1:8" ht="12" customHeight="1" x14ac:dyDescent="0.2">
      <c r="A105" s="133"/>
      <c r="B105" s="133"/>
      <c r="C105" s="133"/>
      <c r="D105" s="133"/>
      <c r="E105" s="133"/>
      <c r="F105" s="133"/>
      <c r="G105" s="133"/>
      <c r="H105" s="240"/>
    </row>
    <row r="106" spans="1:8" ht="12" customHeight="1" x14ac:dyDescent="0.2">
      <c r="A106" s="133"/>
      <c r="B106" s="133"/>
      <c r="C106" s="133"/>
      <c r="D106" s="133"/>
      <c r="E106" s="133"/>
      <c r="F106" s="133"/>
      <c r="G106" s="133"/>
      <c r="H106" s="240"/>
    </row>
    <row r="107" spans="1:8" ht="12" customHeight="1" x14ac:dyDescent="0.2">
      <c r="A107" s="133"/>
      <c r="B107" s="133"/>
      <c r="C107" s="133"/>
      <c r="D107" s="133"/>
      <c r="E107" s="133"/>
      <c r="F107" s="133"/>
      <c r="G107" s="133"/>
      <c r="H107" s="240"/>
    </row>
    <row r="108" spans="1:8" ht="12" customHeight="1" x14ac:dyDescent="0.2">
      <c r="A108" s="133"/>
      <c r="B108" s="133"/>
      <c r="C108" s="133"/>
      <c r="D108" s="133"/>
      <c r="E108" s="133"/>
      <c r="F108" s="133"/>
      <c r="G108" s="133"/>
      <c r="H108" s="240"/>
    </row>
    <row r="109" spans="1:8" ht="12" customHeight="1" x14ac:dyDescent="0.2">
      <c r="A109" s="133"/>
      <c r="B109" s="133"/>
      <c r="C109" s="133"/>
      <c r="D109" s="133"/>
      <c r="E109" s="133"/>
      <c r="F109" s="133"/>
      <c r="G109" s="133"/>
      <c r="H109" s="240"/>
    </row>
    <row r="110" spans="1:8" ht="12" customHeight="1" x14ac:dyDescent="0.2">
      <c r="A110" s="133"/>
      <c r="B110" s="133"/>
      <c r="C110" s="133"/>
      <c r="D110" s="133"/>
      <c r="E110" s="133"/>
      <c r="F110" s="133"/>
      <c r="G110" s="133"/>
      <c r="H110" s="240"/>
    </row>
    <row r="111" spans="1:8" ht="12" customHeight="1" x14ac:dyDescent="0.2">
      <c r="A111" s="133"/>
      <c r="B111" s="133"/>
      <c r="C111" s="133"/>
      <c r="D111" s="133"/>
      <c r="E111" s="133"/>
      <c r="F111" s="133"/>
      <c r="G111" s="133"/>
      <c r="H111" s="240"/>
    </row>
    <row r="112" spans="1:8" ht="12" customHeight="1" x14ac:dyDescent="0.2">
      <c r="A112" s="133"/>
      <c r="B112" s="133"/>
      <c r="C112" s="133"/>
      <c r="D112" s="133"/>
      <c r="E112" s="133"/>
      <c r="F112" s="133"/>
      <c r="G112" s="133"/>
      <c r="H112" s="240"/>
    </row>
    <row r="113" spans="1:8" ht="12" customHeight="1" x14ac:dyDescent="0.2">
      <c r="A113" s="133"/>
      <c r="B113" s="133"/>
      <c r="C113" s="133"/>
      <c r="D113" s="133"/>
      <c r="E113" s="133"/>
      <c r="F113" s="133"/>
      <c r="G113" s="133"/>
      <c r="H113" s="240"/>
    </row>
    <row r="114" spans="1:8" ht="12" customHeight="1" x14ac:dyDescent="0.2">
      <c r="A114" s="133"/>
      <c r="B114" s="133"/>
      <c r="C114" s="133"/>
      <c r="D114" s="133"/>
      <c r="E114" s="133"/>
      <c r="F114" s="133"/>
      <c r="G114" s="133"/>
      <c r="H114" s="240"/>
    </row>
    <row r="115" spans="1:8" ht="12" customHeight="1" x14ac:dyDescent="0.2">
      <c r="A115" s="133"/>
      <c r="B115" s="133"/>
      <c r="C115" s="133"/>
      <c r="D115" s="133"/>
      <c r="E115" s="133"/>
      <c r="F115" s="133"/>
      <c r="G115" s="133"/>
      <c r="H115" s="240"/>
    </row>
    <row r="116" spans="1:8" ht="12" customHeight="1" x14ac:dyDescent="0.2">
      <c r="A116" s="133"/>
      <c r="B116" s="133"/>
      <c r="C116" s="133"/>
      <c r="D116" s="133"/>
      <c r="E116" s="133"/>
      <c r="F116" s="133"/>
      <c r="G116" s="133"/>
      <c r="H116" s="240"/>
    </row>
    <row r="117" spans="1:8" ht="12" customHeight="1" x14ac:dyDescent="0.2">
      <c r="A117" s="133"/>
      <c r="B117" s="133"/>
      <c r="C117" s="133"/>
      <c r="D117" s="133"/>
      <c r="E117" s="133"/>
      <c r="F117" s="133"/>
      <c r="G117" s="133"/>
      <c r="H117" s="240"/>
    </row>
    <row r="118" spans="1:8" ht="12" customHeight="1" x14ac:dyDescent="0.2">
      <c r="A118" s="133"/>
      <c r="B118" s="133"/>
      <c r="C118" s="133"/>
      <c r="D118" s="133"/>
      <c r="E118" s="133"/>
      <c r="F118" s="133"/>
      <c r="G118" s="133"/>
      <c r="H118" s="240"/>
    </row>
    <row r="119" spans="1:8" ht="12" customHeight="1" x14ac:dyDescent="0.2">
      <c r="A119" s="133"/>
      <c r="B119" s="133"/>
      <c r="C119" s="133"/>
      <c r="D119" s="133"/>
      <c r="E119" s="133"/>
      <c r="F119" s="133"/>
      <c r="G119" s="133"/>
      <c r="H119" s="133"/>
    </row>
    <row r="120" spans="1:8" ht="12" customHeight="1" x14ac:dyDescent="0.2">
      <c r="A120" s="133"/>
      <c r="B120" s="133"/>
      <c r="C120" s="133"/>
      <c r="D120" s="133"/>
      <c r="E120" s="133"/>
      <c r="F120" s="133"/>
      <c r="G120" s="133"/>
      <c r="H120" s="133"/>
    </row>
    <row r="121" spans="1:8" ht="12" customHeight="1" x14ac:dyDescent="0.2">
      <c r="A121" s="133"/>
      <c r="B121" s="133"/>
      <c r="C121" s="133"/>
      <c r="D121" s="133"/>
      <c r="E121" s="133"/>
      <c r="F121" s="133"/>
      <c r="G121" s="133"/>
      <c r="H121" s="133"/>
    </row>
    <row r="122" spans="1:8" ht="12" customHeight="1" x14ac:dyDescent="0.2">
      <c r="A122" s="133"/>
      <c r="B122" s="133"/>
      <c r="C122" s="133"/>
      <c r="D122" s="133"/>
      <c r="E122" s="133"/>
      <c r="F122" s="133"/>
      <c r="G122" s="133"/>
      <c r="H122" s="133"/>
    </row>
    <row r="123" spans="1:8" ht="12" customHeight="1" x14ac:dyDescent="0.2">
      <c r="A123" s="133"/>
      <c r="B123" s="133"/>
      <c r="C123" s="133"/>
      <c r="D123" s="133"/>
      <c r="E123" s="133"/>
      <c r="F123" s="133"/>
      <c r="G123" s="133"/>
      <c r="H123" s="133"/>
    </row>
    <row r="124" spans="1:8" ht="12" customHeight="1" x14ac:dyDescent="0.2">
      <c r="A124" s="133"/>
      <c r="B124" s="133"/>
      <c r="C124" s="133"/>
      <c r="D124" s="133"/>
      <c r="E124" s="133"/>
      <c r="F124" s="133"/>
      <c r="G124" s="133"/>
      <c r="H124" s="133"/>
    </row>
    <row r="125" spans="1:8" ht="12" customHeight="1" x14ac:dyDescent="0.2">
      <c r="A125" s="133"/>
      <c r="B125" s="133"/>
      <c r="C125" s="133"/>
      <c r="D125" s="133"/>
      <c r="E125" s="133"/>
      <c r="F125" s="133"/>
      <c r="G125" s="133"/>
      <c r="H125" s="133"/>
    </row>
    <row r="126" spans="1:8" ht="12" customHeight="1" x14ac:dyDescent="0.2">
      <c r="A126" s="133"/>
      <c r="B126" s="133"/>
      <c r="C126" s="133"/>
      <c r="D126" s="133"/>
      <c r="E126" s="133"/>
      <c r="F126" s="133"/>
      <c r="G126" s="133"/>
      <c r="H126" s="133"/>
    </row>
    <row r="127" spans="1:8" ht="12" customHeight="1" x14ac:dyDescent="0.2">
      <c r="A127" s="133"/>
      <c r="B127" s="133"/>
      <c r="C127" s="133"/>
      <c r="D127" s="133"/>
      <c r="E127" s="133"/>
      <c r="F127" s="133"/>
      <c r="G127" s="133"/>
      <c r="H127" s="133"/>
    </row>
    <row r="128" spans="1:8" ht="12" customHeight="1" x14ac:dyDescent="0.2">
      <c r="A128" s="133"/>
      <c r="B128" s="133"/>
      <c r="C128" s="133"/>
      <c r="D128" s="133"/>
      <c r="E128" s="133"/>
      <c r="F128" s="133"/>
      <c r="G128" s="133"/>
      <c r="H128" s="133"/>
    </row>
    <row r="129" spans="1:8" ht="12" customHeight="1" x14ac:dyDescent="0.2">
      <c r="A129" s="133"/>
      <c r="B129" s="133"/>
      <c r="C129" s="133"/>
      <c r="D129" s="133"/>
      <c r="E129" s="133"/>
      <c r="F129" s="133"/>
      <c r="G129" s="133"/>
      <c r="H129" s="133"/>
    </row>
    <row r="130" spans="1:8" ht="12" customHeight="1" x14ac:dyDescent="0.2">
      <c r="A130" s="133"/>
      <c r="B130" s="133"/>
      <c r="C130" s="133"/>
      <c r="D130" s="133"/>
      <c r="E130" s="133"/>
      <c r="F130" s="133"/>
      <c r="G130" s="133"/>
      <c r="H130" s="133"/>
    </row>
    <row r="131" spans="1:8" ht="12" customHeight="1" x14ac:dyDescent="0.2">
      <c r="A131" s="133"/>
      <c r="B131" s="133"/>
      <c r="C131" s="133"/>
      <c r="D131" s="133"/>
      <c r="E131" s="133"/>
      <c r="F131" s="133"/>
      <c r="G131" s="133"/>
      <c r="H131" s="133"/>
    </row>
    <row r="132" spans="1:8" ht="12" customHeight="1" x14ac:dyDescent="0.2">
      <c r="A132" s="133"/>
      <c r="B132" s="133"/>
      <c r="C132" s="133"/>
      <c r="D132" s="133"/>
      <c r="E132" s="133"/>
      <c r="F132" s="133"/>
      <c r="G132" s="133"/>
      <c r="H132" s="133"/>
    </row>
    <row r="133" spans="1:8" ht="12" customHeight="1" x14ac:dyDescent="0.2">
      <c r="A133" s="133"/>
      <c r="B133" s="133"/>
      <c r="C133" s="133"/>
      <c r="D133" s="133"/>
      <c r="E133" s="133"/>
      <c r="F133" s="133"/>
      <c r="G133" s="133"/>
      <c r="H133" s="133"/>
    </row>
    <row r="134" spans="1:8" ht="12" customHeight="1" x14ac:dyDescent="0.2">
      <c r="A134" s="133"/>
      <c r="B134" s="133"/>
      <c r="C134" s="133"/>
      <c r="D134" s="133"/>
      <c r="E134" s="133"/>
      <c r="F134" s="133"/>
      <c r="G134" s="133"/>
      <c r="H134" s="133"/>
    </row>
    <row r="135" spans="1:8" ht="12" customHeight="1" x14ac:dyDescent="0.2">
      <c r="A135" s="133"/>
      <c r="B135" s="133"/>
      <c r="C135" s="133"/>
      <c r="D135" s="133"/>
      <c r="E135" s="133"/>
      <c r="F135" s="133"/>
      <c r="G135" s="133"/>
      <c r="H135" s="133"/>
    </row>
    <row r="136" spans="1:8" ht="12" customHeight="1" x14ac:dyDescent="0.2">
      <c r="A136" s="133"/>
      <c r="B136" s="133"/>
      <c r="C136" s="133"/>
      <c r="D136" s="133"/>
      <c r="E136" s="133"/>
      <c r="F136" s="133"/>
      <c r="G136" s="133"/>
      <c r="H136" s="133"/>
    </row>
    <row r="137" spans="1:8" ht="12" customHeight="1" x14ac:dyDescent="0.2">
      <c r="A137" s="133"/>
      <c r="B137" s="133"/>
      <c r="C137" s="133"/>
      <c r="D137" s="133"/>
      <c r="E137" s="133"/>
      <c r="F137" s="133"/>
      <c r="G137" s="133"/>
      <c r="H137" s="133"/>
    </row>
    <row r="138" spans="1:8" ht="12" customHeight="1" x14ac:dyDescent="0.2">
      <c r="A138" s="133"/>
      <c r="B138" s="133"/>
      <c r="C138" s="133"/>
      <c r="D138" s="133"/>
      <c r="E138" s="133"/>
      <c r="F138" s="133"/>
      <c r="G138" s="133"/>
      <c r="H138" s="133"/>
    </row>
    <row r="139" spans="1:8" ht="12" customHeight="1" x14ac:dyDescent="0.2">
      <c r="A139" s="133"/>
      <c r="B139" s="133"/>
      <c r="C139" s="133"/>
      <c r="D139" s="133"/>
      <c r="E139" s="133"/>
      <c r="F139" s="133"/>
      <c r="G139" s="133"/>
      <c r="H139" s="133"/>
    </row>
    <row r="140" spans="1:8" ht="12" customHeight="1" x14ac:dyDescent="0.2">
      <c r="A140" s="133"/>
      <c r="B140" s="133"/>
      <c r="C140" s="133"/>
      <c r="D140" s="133"/>
      <c r="E140" s="133"/>
      <c r="F140" s="133"/>
      <c r="G140" s="133"/>
      <c r="H140" s="133"/>
    </row>
    <row r="141" spans="1:8" ht="12" customHeight="1" x14ac:dyDescent="0.2">
      <c r="A141" s="133"/>
      <c r="B141" s="133"/>
      <c r="C141" s="133"/>
      <c r="D141" s="133"/>
      <c r="E141" s="133"/>
      <c r="F141" s="133"/>
      <c r="G141" s="133"/>
      <c r="H141" s="133"/>
    </row>
    <row r="142" spans="1:8" ht="12" customHeight="1" x14ac:dyDescent="0.2">
      <c r="A142" s="133"/>
      <c r="B142" s="133"/>
      <c r="C142" s="133"/>
      <c r="D142" s="133"/>
      <c r="E142" s="133"/>
      <c r="F142" s="133"/>
      <c r="G142" s="133"/>
      <c r="H142" s="133"/>
    </row>
    <row r="143" spans="1:8" ht="12" customHeight="1" x14ac:dyDescent="0.2">
      <c r="A143" s="133"/>
      <c r="B143" s="133"/>
      <c r="C143" s="133"/>
      <c r="D143" s="133"/>
      <c r="E143" s="133"/>
      <c r="F143" s="133"/>
      <c r="G143" s="133"/>
      <c r="H143" s="133"/>
    </row>
    <row r="144" spans="1:8" ht="12" customHeight="1" x14ac:dyDescent="0.2">
      <c r="A144" s="133"/>
      <c r="B144" s="133"/>
      <c r="C144" s="133"/>
      <c r="D144" s="133"/>
      <c r="E144" s="133"/>
      <c r="F144" s="133"/>
      <c r="G144" s="133"/>
      <c r="H144" s="133"/>
    </row>
    <row r="145" spans="1:8" ht="12" customHeight="1" x14ac:dyDescent="0.2">
      <c r="A145" s="133"/>
      <c r="B145" s="133"/>
      <c r="C145" s="133"/>
      <c r="D145" s="133"/>
      <c r="E145" s="133"/>
      <c r="F145" s="133"/>
      <c r="G145" s="133"/>
      <c r="H145" s="133"/>
    </row>
    <row r="146" spans="1:8" ht="12" customHeight="1" x14ac:dyDescent="0.2">
      <c r="A146" s="133"/>
      <c r="B146" s="133"/>
      <c r="C146" s="133"/>
      <c r="D146" s="133"/>
      <c r="E146" s="133"/>
      <c r="F146" s="133"/>
      <c r="G146" s="133"/>
      <c r="H146" s="133"/>
    </row>
    <row r="147" spans="1:8" ht="12" customHeight="1" x14ac:dyDescent="0.2">
      <c r="A147" s="133"/>
      <c r="B147" s="133"/>
      <c r="C147" s="133"/>
      <c r="D147" s="133"/>
      <c r="E147" s="133"/>
      <c r="F147" s="133"/>
      <c r="G147" s="133"/>
      <c r="H147" s="133"/>
    </row>
    <row r="148" spans="1:8" ht="12" customHeight="1" x14ac:dyDescent="0.2">
      <c r="A148" s="133"/>
      <c r="B148" s="133"/>
      <c r="C148" s="133"/>
      <c r="D148" s="133"/>
      <c r="E148" s="133"/>
      <c r="F148" s="133"/>
      <c r="G148" s="133"/>
      <c r="H148" s="133"/>
    </row>
    <row r="149" spans="1:8" ht="12" customHeight="1" x14ac:dyDescent="0.2">
      <c r="A149" s="133"/>
      <c r="B149" s="133"/>
      <c r="C149" s="133"/>
      <c r="D149" s="133"/>
      <c r="E149" s="133"/>
      <c r="F149" s="133"/>
      <c r="G149" s="133"/>
      <c r="H149" s="133"/>
    </row>
    <row r="150" spans="1:8" ht="12" customHeight="1" x14ac:dyDescent="0.2">
      <c r="A150" s="133"/>
      <c r="B150" s="133"/>
      <c r="C150" s="133"/>
      <c r="D150" s="133"/>
      <c r="E150" s="133"/>
      <c r="F150" s="133"/>
      <c r="G150" s="133"/>
      <c r="H150" s="133"/>
    </row>
    <row r="151" spans="1:8" ht="12" customHeight="1" x14ac:dyDescent="0.2"/>
    <row r="152" spans="1:8" ht="12" customHeight="1" x14ac:dyDescent="0.2"/>
    <row r="153" spans="1:8" ht="12" customHeight="1" x14ac:dyDescent="0.2"/>
    <row r="154" spans="1:8" ht="12" customHeight="1" x14ac:dyDescent="0.2"/>
    <row r="155" spans="1:8" ht="12" customHeight="1" x14ac:dyDescent="0.2"/>
    <row r="156" spans="1:8" ht="12" customHeight="1" x14ac:dyDescent="0.2"/>
    <row r="157" spans="1:8" ht="12" customHeight="1" x14ac:dyDescent="0.2"/>
    <row r="158" spans="1:8" ht="12" customHeight="1" x14ac:dyDescent="0.2"/>
    <row r="159" spans="1:8" ht="12" customHeight="1" x14ac:dyDescent="0.2"/>
    <row r="160" spans="1:8" ht="12" customHeight="1" x14ac:dyDescent="0.2"/>
    <row r="161" ht="12" customHeight="1" x14ac:dyDescent="0.2"/>
    <row r="162" ht="12" customHeight="1" x14ac:dyDescent="0.2"/>
    <row r="163" ht="12" customHeight="1" x14ac:dyDescent="0.2"/>
    <row r="164" ht="12" customHeight="1" x14ac:dyDescent="0.2"/>
    <row r="165" ht="12" customHeight="1" x14ac:dyDescent="0.2"/>
    <row r="166" ht="12" customHeight="1" x14ac:dyDescent="0.2"/>
    <row r="167" ht="12" customHeight="1" x14ac:dyDescent="0.2"/>
    <row r="168" ht="12" customHeight="1" x14ac:dyDescent="0.2"/>
    <row r="169" ht="12" customHeight="1" x14ac:dyDescent="0.2"/>
    <row r="170" ht="12" customHeight="1" x14ac:dyDescent="0.2"/>
    <row r="171" ht="12" customHeight="1" x14ac:dyDescent="0.2"/>
    <row r="172" ht="12" customHeight="1" x14ac:dyDescent="0.2"/>
    <row r="173" ht="12" customHeight="1" x14ac:dyDescent="0.2"/>
    <row r="174" ht="12" customHeight="1" x14ac:dyDescent="0.2"/>
    <row r="175" ht="12" customHeight="1" x14ac:dyDescent="0.2"/>
    <row r="176" ht="12" customHeight="1" x14ac:dyDescent="0.2"/>
    <row r="177" ht="12" customHeight="1" x14ac:dyDescent="0.2"/>
    <row r="178" ht="12" customHeight="1" x14ac:dyDescent="0.2"/>
    <row r="179" ht="12" customHeight="1" x14ac:dyDescent="0.2"/>
    <row r="180" ht="12" customHeight="1" x14ac:dyDescent="0.2"/>
    <row r="181" ht="12" customHeight="1" x14ac:dyDescent="0.2"/>
    <row r="182" ht="12" customHeight="1" x14ac:dyDescent="0.2"/>
    <row r="183" ht="12" customHeight="1" x14ac:dyDescent="0.2"/>
    <row r="184" ht="12" customHeight="1" x14ac:dyDescent="0.2"/>
    <row r="185" ht="12" customHeight="1" x14ac:dyDescent="0.2"/>
    <row r="186" ht="12" customHeight="1" x14ac:dyDescent="0.2"/>
    <row r="187" ht="12" customHeight="1" x14ac:dyDescent="0.2"/>
    <row r="188" ht="12" customHeight="1" x14ac:dyDescent="0.2"/>
    <row r="189" ht="12" customHeight="1" x14ac:dyDescent="0.2"/>
    <row r="190" ht="12" customHeight="1" x14ac:dyDescent="0.2"/>
    <row r="191" ht="12" customHeight="1" x14ac:dyDescent="0.2"/>
    <row r="192" ht="12" customHeight="1" x14ac:dyDescent="0.2"/>
    <row r="193" ht="12" customHeight="1" x14ac:dyDescent="0.2"/>
    <row r="194" ht="12" customHeight="1" x14ac:dyDescent="0.2"/>
    <row r="195" ht="12" customHeight="1" x14ac:dyDescent="0.2"/>
    <row r="196" ht="12" customHeight="1" x14ac:dyDescent="0.2"/>
    <row r="197" ht="12" customHeight="1" x14ac:dyDescent="0.2"/>
    <row r="198" ht="12" customHeight="1" x14ac:dyDescent="0.2"/>
    <row r="199" ht="12" customHeight="1" x14ac:dyDescent="0.2"/>
    <row r="200" ht="12" customHeight="1" x14ac:dyDescent="0.2"/>
    <row r="201" ht="12" customHeight="1" x14ac:dyDescent="0.2"/>
    <row r="202" ht="12" customHeight="1" x14ac:dyDescent="0.2"/>
    <row r="203" ht="12" customHeight="1" x14ac:dyDescent="0.2"/>
    <row r="204" ht="12" customHeight="1" x14ac:dyDescent="0.2"/>
    <row r="205" ht="12" customHeight="1" x14ac:dyDescent="0.2"/>
    <row r="206" ht="12" customHeight="1" x14ac:dyDescent="0.2"/>
    <row r="207" ht="12" customHeight="1" x14ac:dyDescent="0.2"/>
    <row r="208" ht="12" customHeight="1" x14ac:dyDescent="0.2"/>
    <row r="209" ht="12" customHeight="1" x14ac:dyDescent="0.2"/>
    <row r="210" ht="12" customHeight="1" x14ac:dyDescent="0.2"/>
    <row r="211" ht="12" customHeight="1" x14ac:dyDescent="0.2"/>
    <row r="212" ht="12" customHeight="1" x14ac:dyDescent="0.2"/>
    <row r="213" ht="12" customHeight="1" x14ac:dyDescent="0.2"/>
    <row r="214" ht="12" customHeight="1" x14ac:dyDescent="0.2"/>
    <row r="215" ht="12" customHeight="1" x14ac:dyDescent="0.2"/>
    <row r="216" ht="12" customHeight="1" x14ac:dyDescent="0.2"/>
    <row r="217" ht="12" customHeight="1" x14ac:dyDescent="0.2"/>
    <row r="218" ht="12" customHeight="1" x14ac:dyDescent="0.2"/>
    <row r="219" ht="12" customHeight="1" x14ac:dyDescent="0.2"/>
    <row r="220" ht="12" customHeight="1" x14ac:dyDescent="0.2"/>
    <row r="221" ht="12" customHeight="1" x14ac:dyDescent="0.2"/>
    <row r="222" ht="12" customHeight="1" x14ac:dyDescent="0.2"/>
    <row r="223" ht="12" customHeight="1" x14ac:dyDescent="0.2"/>
    <row r="224" ht="12" customHeight="1" x14ac:dyDescent="0.2"/>
    <row r="225" ht="12" customHeight="1" x14ac:dyDescent="0.2"/>
    <row r="226" ht="12" customHeight="1" x14ac:dyDescent="0.2"/>
    <row r="227" ht="12" customHeight="1" x14ac:dyDescent="0.2"/>
    <row r="228" ht="12" customHeight="1" x14ac:dyDescent="0.2"/>
    <row r="229" ht="12" customHeight="1" x14ac:dyDescent="0.2"/>
    <row r="230" ht="12" customHeight="1" x14ac:dyDescent="0.2"/>
    <row r="231" ht="12" customHeight="1" x14ac:dyDescent="0.2"/>
    <row r="232" ht="12" customHeight="1" x14ac:dyDescent="0.2"/>
    <row r="233" ht="12" customHeight="1" x14ac:dyDescent="0.2"/>
    <row r="234" ht="12" customHeight="1" x14ac:dyDescent="0.2"/>
    <row r="235" ht="12" customHeight="1" x14ac:dyDescent="0.2"/>
    <row r="236" ht="12" customHeight="1" x14ac:dyDescent="0.2"/>
    <row r="237" ht="12" customHeight="1" x14ac:dyDescent="0.2"/>
    <row r="238" ht="12" customHeight="1" x14ac:dyDescent="0.2"/>
    <row r="239" ht="12" customHeight="1" x14ac:dyDescent="0.2"/>
    <row r="240" ht="12" customHeight="1" x14ac:dyDescent="0.2"/>
    <row r="241" ht="12" customHeight="1" x14ac:dyDescent="0.2"/>
    <row r="242" ht="12" customHeight="1" x14ac:dyDescent="0.2"/>
    <row r="243" ht="12" customHeight="1" x14ac:dyDescent="0.2"/>
    <row r="244" ht="12" customHeight="1" x14ac:dyDescent="0.2"/>
    <row r="245" ht="12" customHeight="1" x14ac:dyDescent="0.2"/>
    <row r="246" ht="12" customHeight="1" x14ac:dyDescent="0.2"/>
    <row r="247" ht="12" customHeight="1" x14ac:dyDescent="0.2"/>
    <row r="248" ht="12" customHeight="1" x14ac:dyDescent="0.2"/>
    <row r="249" ht="12" customHeight="1" x14ac:dyDescent="0.2"/>
    <row r="250" ht="12" customHeight="1" x14ac:dyDescent="0.2"/>
    <row r="251" ht="12" customHeight="1" x14ac:dyDescent="0.2"/>
    <row r="252" ht="12" customHeight="1" x14ac:dyDescent="0.2"/>
    <row r="253" ht="12" customHeight="1" x14ac:dyDescent="0.2"/>
    <row r="254" ht="12" customHeight="1" x14ac:dyDescent="0.2"/>
    <row r="255" ht="12" customHeight="1" x14ac:dyDescent="0.2"/>
    <row r="256" ht="12" customHeight="1" x14ac:dyDescent="0.2"/>
    <row r="257" ht="12" customHeight="1" x14ac:dyDescent="0.2"/>
    <row r="258" ht="12" customHeight="1" x14ac:dyDescent="0.2"/>
    <row r="259" ht="12" customHeight="1" x14ac:dyDescent="0.2"/>
    <row r="260" ht="12" customHeight="1" x14ac:dyDescent="0.2"/>
    <row r="261" ht="12" customHeight="1" x14ac:dyDescent="0.2"/>
    <row r="262" ht="12" customHeight="1" x14ac:dyDescent="0.2"/>
    <row r="263" ht="12" customHeight="1" x14ac:dyDescent="0.2"/>
    <row r="264" ht="12" customHeight="1" x14ac:dyDescent="0.2"/>
    <row r="265" ht="12" customHeight="1" x14ac:dyDescent="0.2"/>
    <row r="266" ht="12" customHeight="1" x14ac:dyDescent="0.2"/>
    <row r="267" ht="12" customHeight="1" x14ac:dyDescent="0.2"/>
    <row r="268" ht="12" customHeight="1" x14ac:dyDescent="0.2"/>
    <row r="269" ht="12" customHeight="1" x14ac:dyDescent="0.2"/>
    <row r="270" ht="12" customHeight="1" x14ac:dyDescent="0.2"/>
    <row r="271" ht="12" customHeight="1" x14ac:dyDescent="0.2"/>
    <row r="272" ht="12" customHeight="1" x14ac:dyDescent="0.2"/>
    <row r="273" ht="12" customHeight="1" x14ac:dyDescent="0.2"/>
    <row r="274" ht="12" customHeight="1" x14ac:dyDescent="0.2"/>
    <row r="275" ht="12" customHeight="1" x14ac:dyDescent="0.2"/>
    <row r="276" ht="12" customHeight="1" x14ac:dyDescent="0.2"/>
    <row r="277" ht="12" customHeight="1" x14ac:dyDescent="0.2"/>
    <row r="278" ht="12" customHeight="1" x14ac:dyDescent="0.2"/>
    <row r="279" ht="12" customHeight="1" x14ac:dyDescent="0.2"/>
    <row r="280" ht="12" customHeight="1" x14ac:dyDescent="0.2"/>
    <row r="281" ht="12" customHeight="1" x14ac:dyDescent="0.2"/>
    <row r="282" ht="12" customHeight="1" x14ac:dyDescent="0.2"/>
    <row r="283" ht="12" customHeight="1" x14ac:dyDescent="0.2"/>
    <row r="284" ht="12" customHeight="1" x14ac:dyDescent="0.2"/>
    <row r="285" ht="12" customHeight="1" x14ac:dyDescent="0.2"/>
    <row r="286" ht="12" customHeight="1" x14ac:dyDescent="0.2"/>
    <row r="287" ht="12" customHeight="1" x14ac:dyDescent="0.2"/>
    <row r="288" ht="12" customHeight="1" x14ac:dyDescent="0.2"/>
    <row r="289" ht="12" customHeight="1" x14ac:dyDescent="0.2"/>
    <row r="290" ht="12" customHeight="1" x14ac:dyDescent="0.2"/>
    <row r="291" ht="12" customHeight="1" x14ac:dyDescent="0.2"/>
    <row r="292" ht="12" customHeight="1" x14ac:dyDescent="0.2"/>
    <row r="293" ht="12" customHeight="1" x14ac:dyDescent="0.2"/>
    <row r="294" ht="12" customHeight="1" x14ac:dyDescent="0.2"/>
    <row r="295" ht="12" customHeight="1" x14ac:dyDescent="0.2"/>
    <row r="296" ht="12" customHeight="1" x14ac:dyDescent="0.2"/>
    <row r="297" ht="12" customHeight="1" x14ac:dyDescent="0.2"/>
    <row r="298" ht="12" customHeight="1" x14ac:dyDescent="0.2"/>
    <row r="299" ht="12" customHeight="1" x14ac:dyDescent="0.2"/>
    <row r="300" ht="12" customHeight="1" x14ac:dyDescent="0.2"/>
    <row r="301" ht="12" customHeight="1" x14ac:dyDescent="0.2"/>
    <row r="302" ht="12" customHeight="1" x14ac:dyDescent="0.2"/>
    <row r="303" ht="12" customHeight="1" x14ac:dyDescent="0.2"/>
    <row r="304" ht="12" customHeight="1" x14ac:dyDescent="0.2"/>
    <row r="305" ht="12" customHeight="1" x14ac:dyDescent="0.2"/>
    <row r="306" ht="12" customHeight="1" x14ac:dyDescent="0.2"/>
    <row r="307" ht="12" customHeight="1" x14ac:dyDescent="0.2"/>
    <row r="308" ht="12" customHeight="1" x14ac:dyDescent="0.2"/>
    <row r="309" ht="12" customHeight="1" x14ac:dyDescent="0.2"/>
    <row r="310" ht="12" customHeight="1" x14ac:dyDescent="0.2"/>
    <row r="311" ht="12" customHeight="1" x14ac:dyDescent="0.2"/>
    <row r="312" ht="12" customHeight="1" x14ac:dyDescent="0.2"/>
    <row r="313" ht="12" customHeight="1" x14ac:dyDescent="0.2"/>
    <row r="314" ht="12" customHeight="1" x14ac:dyDescent="0.2"/>
    <row r="315" ht="12" customHeight="1" x14ac:dyDescent="0.2"/>
    <row r="316" ht="12" customHeight="1" x14ac:dyDescent="0.2"/>
    <row r="317" ht="12" customHeight="1" x14ac:dyDescent="0.2"/>
    <row r="318" ht="12" customHeight="1" x14ac:dyDescent="0.2"/>
    <row r="319" ht="12" customHeight="1" x14ac:dyDescent="0.2"/>
    <row r="320" ht="12" customHeight="1" x14ac:dyDescent="0.2"/>
    <row r="321" ht="12" customHeight="1" x14ac:dyDescent="0.2"/>
    <row r="322" ht="12" customHeight="1" x14ac:dyDescent="0.2"/>
    <row r="323" ht="12" customHeight="1" x14ac:dyDescent="0.2"/>
    <row r="324" ht="12" customHeight="1" x14ac:dyDescent="0.2"/>
    <row r="325" ht="12" customHeight="1" x14ac:dyDescent="0.2"/>
    <row r="326" ht="12" customHeight="1" x14ac:dyDescent="0.2"/>
    <row r="327" ht="12" customHeight="1" x14ac:dyDescent="0.2"/>
    <row r="328" ht="12" customHeight="1" x14ac:dyDescent="0.2"/>
    <row r="329" ht="12" customHeight="1" x14ac:dyDescent="0.2"/>
    <row r="330" ht="12" customHeight="1" x14ac:dyDescent="0.2"/>
    <row r="331" ht="12" customHeight="1" x14ac:dyDescent="0.2"/>
    <row r="332" ht="12" customHeight="1" x14ac:dyDescent="0.2"/>
    <row r="333" ht="12" customHeight="1" x14ac:dyDescent="0.2"/>
    <row r="334" ht="12" customHeight="1" x14ac:dyDescent="0.2"/>
    <row r="335" ht="12" customHeight="1" x14ac:dyDescent="0.2"/>
    <row r="336" ht="12" customHeight="1" x14ac:dyDescent="0.2"/>
    <row r="337" ht="12" customHeight="1" x14ac:dyDescent="0.2"/>
    <row r="338" ht="12" customHeight="1" x14ac:dyDescent="0.2"/>
    <row r="339" ht="12" customHeight="1" x14ac:dyDescent="0.2"/>
    <row r="340" ht="12" customHeight="1" x14ac:dyDescent="0.2"/>
    <row r="341" ht="12" customHeight="1" x14ac:dyDescent="0.2"/>
    <row r="342" ht="12" customHeight="1" x14ac:dyDescent="0.2"/>
    <row r="343" ht="12" customHeight="1" x14ac:dyDescent="0.2"/>
    <row r="344" ht="12" customHeight="1" x14ac:dyDescent="0.2"/>
    <row r="345" ht="12" customHeight="1" x14ac:dyDescent="0.2"/>
    <row r="346" ht="12" customHeight="1" x14ac:dyDescent="0.2"/>
    <row r="347" ht="12" customHeight="1" x14ac:dyDescent="0.2"/>
    <row r="348" ht="12" customHeight="1" x14ac:dyDescent="0.2"/>
    <row r="349" ht="12" customHeight="1" x14ac:dyDescent="0.2"/>
    <row r="350" ht="12" customHeight="1" x14ac:dyDescent="0.2"/>
    <row r="351" ht="12" customHeight="1" x14ac:dyDescent="0.2"/>
    <row r="352" ht="12" customHeight="1" x14ac:dyDescent="0.2"/>
    <row r="353" ht="12" customHeight="1" x14ac:dyDescent="0.2"/>
    <row r="354" ht="12" customHeight="1" x14ac:dyDescent="0.2"/>
    <row r="355" ht="12" customHeight="1" x14ac:dyDescent="0.2"/>
    <row r="356" ht="12" customHeight="1" x14ac:dyDescent="0.2"/>
    <row r="357" ht="12" customHeight="1" x14ac:dyDescent="0.2"/>
    <row r="358" ht="12" customHeight="1" x14ac:dyDescent="0.2"/>
    <row r="359" ht="12" customHeight="1" x14ac:dyDescent="0.2"/>
    <row r="360" ht="12" customHeight="1" x14ac:dyDescent="0.2"/>
    <row r="361" ht="12" customHeight="1" x14ac:dyDescent="0.2"/>
    <row r="362" ht="12" customHeight="1" x14ac:dyDescent="0.2"/>
    <row r="363" ht="12" customHeight="1" x14ac:dyDescent="0.2"/>
    <row r="364" ht="12" customHeight="1" x14ac:dyDescent="0.2"/>
    <row r="365" ht="12" customHeight="1" x14ac:dyDescent="0.2"/>
    <row r="366" ht="12" customHeight="1" x14ac:dyDescent="0.2"/>
    <row r="367" ht="12" customHeight="1" x14ac:dyDescent="0.2"/>
    <row r="368" ht="12" customHeight="1" x14ac:dyDescent="0.2"/>
    <row r="369" ht="12" customHeight="1" x14ac:dyDescent="0.2"/>
    <row r="370" ht="12" customHeight="1" x14ac:dyDescent="0.2"/>
    <row r="371" ht="12" customHeight="1" x14ac:dyDescent="0.2"/>
    <row r="372" ht="12" customHeight="1" x14ac:dyDescent="0.2"/>
    <row r="373" ht="12" customHeight="1" x14ac:dyDescent="0.2"/>
    <row r="374" ht="12" customHeight="1" x14ac:dyDescent="0.2"/>
    <row r="375" ht="12" customHeight="1" x14ac:dyDescent="0.2"/>
    <row r="376" ht="12" customHeight="1" x14ac:dyDescent="0.2"/>
    <row r="377" ht="12" customHeight="1" x14ac:dyDescent="0.2"/>
    <row r="378" ht="12" customHeight="1" x14ac:dyDescent="0.2"/>
    <row r="379" ht="12" customHeight="1" x14ac:dyDescent="0.2"/>
    <row r="380" ht="12" customHeight="1" x14ac:dyDescent="0.2"/>
    <row r="381" ht="12" customHeight="1" x14ac:dyDescent="0.2"/>
    <row r="382" ht="12" customHeight="1" x14ac:dyDescent="0.2"/>
    <row r="383" ht="12" customHeight="1" x14ac:dyDescent="0.2"/>
    <row r="384" ht="12" customHeight="1" x14ac:dyDescent="0.2"/>
    <row r="385" ht="12" customHeight="1" x14ac:dyDescent="0.2"/>
    <row r="386" ht="12" customHeight="1" x14ac:dyDescent="0.2"/>
    <row r="387" ht="12" customHeight="1" x14ac:dyDescent="0.2"/>
    <row r="388" ht="12" customHeight="1" x14ac:dyDescent="0.2"/>
    <row r="389" ht="12" customHeight="1" x14ac:dyDescent="0.2"/>
    <row r="390" ht="12" customHeight="1" x14ac:dyDescent="0.2"/>
    <row r="391" ht="12" customHeight="1" x14ac:dyDescent="0.2"/>
    <row r="392" ht="12" customHeight="1" x14ac:dyDescent="0.2"/>
    <row r="393" ht="12" customHeight="1" x14ac:dyDescent="0.2"/>
    <row r="394" ht="12" customHeight="1" x14ac:dyDescent="0.2"/>
    <row r="395" ht="12" customHeight="1" x14ac:dyDescent="0.2"/>
    <row r="396" ht="12" customHeight="1" x14ac:dyDescent="0.2"/>
    <row r="397" ht="12" customHeight="1" x14ac:dyDescent="0.2"/>
    <row r="398" ht="12" customHeight="1" x14ac:dyDescent="0.2"/>
    <row r="399" ht="12" customHeight="1" x14ac:dyDescent="0.2"/>
    <row r="400" ht="12" customHeight="1" x14ac:dyDescent="0.2"/>
    <row r="401" ht="12" customHeight="1" x14ac:dyDescent="0.2"/>
    <row r="402" ht="12" customHeight="1" x14ac:dyDescent="0.2"/>
    <row r="403" ht="12" customHeight="1" x14ac:dyDescent="0.2"/>
    <row r="404" ht="12" customHeight="1" x14ac:dyDescent="0.2"/>
    <row r="405" ht="12" customHeight="1" x14ac:dyDescent="0.2"/>
    <row r="406" ht="12" customHeight="1" x14ac:dyDescent="0.2"/>
    <row r="407" ht="12" customHeight="1" x14ac:dyDescent="0.2"/>
    <row r="408" ht="12" customHeight="1" x14ac:dyDescent="0.2"/>
    <row r="409" ht="12" customHeight="1" x14ac:dyDescent="0.2"/>
    <row r="410" ht="12" customHeight="1" x14ac:dyDescent="0.2"/>
    <row r="411" ht="12" customHeight="1" x14ac:dyDescent="0.2"/>
    <row r="412" ht="12" customHeight="1" x14ac:dyDescent="0.2"/>
    <row r="413" ht="12" customHeight="1" x14ac:dyDescent="0.2"/>
    <row r="414" ht="12" customHeight="1" x14ac:dyDescent="0.2"/>
    <row r="415" ht="12" customHeight="1" x14ac:dyDescent="0.2"/>
    <row r="416" ht="12" customHeight="1" x14ac:dyDescent="0.2"/>
    <row r="417" ht="12" customHeight="1" x14ac:dyDescent="0.2"/>
    <row r="418" ht="12" customHeight="1" x14ac:dyDescent="0.2"/>
    <row r="419" ht="12" customHeight="1" x14ac:dyDescent="0.2"/>
    <row r="420" ht="12" customHeight="1" x14ac:dyDescent="0.2"/>
    <row r="421" ht="12" customHeight="1" x14ac:dyDescent="0.2"/>
    <row r="422" ht="12" customHeight="1" x14ac:dyDescent="0.2"/>
    <row r="423" ht="12" customHeight="1" x14ac:dyDescent="0.2"/>
    <row r="424" ht="12" customHeight="1" x14ac:dyDescent="0.2"/>
    <row r="425" ht="12" customHeight="1" x14ac:dyDescent="0.2"/>
    <row r="426" ht="12" customHeight="1" x14ac:dyDescent="0.2"/>
    <row r="427" ht="12" customHeight="1" x14ac:dyDescent="0.2"/>
    <row r="428" ht="12" customHeight="1" x14ac:dyDescent="0.2"/>
    <row r="429" ht="12" customHeight="1" x14ac:dyDescent="0.2"/>
    <row r="430" ht="12" customHeight="1" x14ac:dyDescent="0.2"/>
    <row r="431" ht="12" customHeight="1" x14ac:dyDescent="0.2"/>
    <row r="432" ht="12" customHeight="1" x14ac:dyDescent="0.2"/>
    <row r="433" ht="12" customHeight="1" x14ac:dyDescent="0.2"/>
    <row r="434" ht="12" customHeight="1" x14ac:dyDescent="0.2"/>
    <row r="435" ht="12" customHeight="1" x14ac:dyDescent="0.2"/>
    <row r="436" ht="12" customHeight="1" x14ac:dyDescent="0.2"/>
    <row r="437" ht="12" customHeight="1" x14ac:dyDescent="0.2"/>
    <row r="438" ht="12" customHeight="1" x14ac:dyDescent="0.2"/>
    <row r="439" ht="12" customHeight="1" x14ac:dyDescent="0.2"/>
    <row r="440" ht="12" customHeight="1" x14ac:dyDescent="0.2"/>
    <row r="441" ht="12" customHeight="1" x14ac:dyDescent="0.2"/>
    <row r="442" ht="12" customHeight="1" x14ac:dyDescent="0.2"/>
    <row r="443" ht="12" customHeight="1" x14ac:dyDescent="0.2"/>
    <row r="444" ht="12" customHeight="1" x14ac:dyDescent="0.2"/>
    <row r="445" ht="12" customHeight="1" x14ac:dyDescent="0.2"/>
    <row r="446" ht="12" customHeight="1" x14ac:dyDescent="0.2"/>
  </sheetData>
  <pageMargins left="0.59055118110236227" right="0.39370078740157483" top="0.98425196850393704" bottom="0.78740157480314965" header="0.39370078740157483" footer="0.39370078740157483"/>
  <pageSetup paperSize="9" scale="75" orientation="portrait" r:id="rId1"/>
  <headerFooter scaleWithDoc="0" alignWithMargins="0">
    <oddFooter>&amp;L&amp;10Contract
Part C2: Pricing Data&amp;R&amp;10C2.2
Bills of Quantities</oddFooter>
  </headerFooter>
  <legacy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I113"/>
  <sheetViews>
    <sheetView view="pageBreakPreview" zoomScaleNormal="100" zoomScaleSheetLayoutView="100" zoomScalePageLayoutView="75" workbookViewId="0">
      <selection sqref="A1:I52"/>
    </sheetView>
  </sheetViews>
  <sheetFormatPr defaultColWidth="11.109375" defaultRowHeight="12" customHeight="1" x14ac:dyDescent="0.2"/>
  <cols>
    <col min="1" max="1" width="7.77734375" style="1" customWidth="1"/>
    <col min="2" max="3" width="3.77734375" style="1" customWidth="1"/>
    <col min="4" max="4" width="33.6640625" style="1" customWidth="1"/>
    <col min="5" max="5" width="6.77734375" style="3" customWidth="1"/>
    <col min="6" max="6" width="5.5546875" style="3" customWidth="1"/>
    <col min="7" max="7" width="7.77734375" style="7" customWidth="1"/>
    <col min="8" max="8" width="10.77734375" style="4" customWidth="1"/>
    <col min="9" max="9" width="17.33203125" style="4" customWidth="1"/>
    <col min="10" max="16384" width="11.109375" style="2"/>
  </cols>
  <sheetData>
    <row r="1" spans="1:9" ht="12" customHeight="1" x14ac:dyDescent="0.2">
      <c r="A1" s="22" t="s">
        <v>628</v>
      </c>
      <c r="B1" s="22"/>
      <c r="C1" s="22"/>
      <c r="D1" s="21"/>
      <c r="E1" s="23"/>
      <c r="F1" s="23"/>
      <c r="G1" s="124"/>
      <c r="H1" s="89"/>
      <c r="I1" s="26"/>
    </row>
    <row r="2" spans="1:9" ht="12" customHeight="1" x14ac:dyDescent="0.2">
      <c r="A2" s="21"/>
      <c r="B2" s="21"/>
      <c r="C2" s="21"/>
      <c r="D2" s="21"/>
      <c r="E2" s="23"/>
      <c r="F2" s="23"/>
      <c r="G2" s="124"/>
      <c r="H2" s="89"/>
      <c r="I2" s="91"/>
    </row>
    <row r="3" spans="1:9" ht="12" customHeight="1" x14ac:dyDescent="0.2">
      <c r="A3" s="92"/>
      <c r="B3" s="93"/>
      <c r="C3" s="94"/>
      <c r="D3" s="95"/>
      <c r="E3" s="92"/>
      <c r="F3" s="92"/>
      <c r="G3" s="125"/>
      <c r="H3" s="96"/>
      <c r="I3" s="97"/>
    </row>
    <row r="4" spans="1:9" ht="12" customHeight="1" x14ac:dyDescent="0.2">
      <c r="A4" s="38" t="s">
        <v>30</v>
      </c>
      <c r="B4" s="39" t="s">
        <v>31</v>
      </c>
      <c r="C4" s="40"/>
      <c r="D4" s="98"/>
      <c r="E4" s="38" t="s">
        <v>32</v>
      </c>
      <c r="F4" s="38" t="s">
        <v>607</v>
      </c>
      <c r="G4" s="99" t="s">
        <v>316</v>
      </c>
      <c r="H4" s="344" t="s">
        <v>605</v>
      </c>
      <c r="I4" s="438" t="s">
        <v>605</v>
      </c>
    </row>
    <row r="5" spans="1:9" ht="12" customHeight="1" x14ac:dyDescent="0.2">
      <c r="A5" s="38" t="s">
        <v>36</v>
      </c>
      <c r="B5" s="44"/>
      <c r="C5" s="45"/>
      <c r="D5" s="67"/>
      <c r="E5" s="38"/>
      <c r="F5" s="38"/>
      <c r="G5" s="99"/>
      <c r="H5" s="344" t="s">
        <v>34</v>
      </c>
      <c r="I5" s="438" t="s">
        <v>35</v>
      </c>
    </row>
    <row r="6" spans="1:9" ht="12" customHeight="1" x14ac:dyDescent="0.2">
      <c r="A6" s="100"/>
      <c r="B6" s="101"/>
      <c r="C6" s="102"/>
      <c r="D6" s="103"/>
      <c r="E6" s="100"/>
      <c r="F6" s="100"/>
      <c r="G6" s="126"/>
      <c r="H6" s="104"/>
      <c r="I6" s="54"/>
    </row>
    <row r="7" spans="1:9" ht="12" customHeight="1" x14ac:dyDescent="0.2">
      <c r="A7" s="116"/>
      <c r="B7" s="117"/>
      <c r="C7" s="118"/>
      <c r="D7" s="58"/>
      <c r="E7" s="33"/>
      <c r="F7" s="33"/>
      <c r="G7" s="127"/>
      <c r="H7" s="105"/>
      <c r="I7" s="141"/>
    </row>
    <row r="8" spans="1:9" ht="12" customHeight="1" x14ac:dyDescent="0.2">
      <c r="A8" s="65"/>
      <c r="B8" s="62" t="s">
        <v>157</v>
      </c>
      <c r="C8" s="22"/>
      <c r="D8" s="63"/>
      <c r="E8" s="47"/>
      <c r="F8" s="47"/>
      <c r="G8" s="112"/>
      <c r="H8" s="106"/>
      <c r="I8" s="108"/>
    </row>
    <row r="9" spans="1:9" ht="12" customHeight="1" x14ac:dyDescent="0.2">
      <c r="A9" s="38"/>
      <c r="B9" s="62" t="s">
        <v>158</v>
      </c>
      <c r="C9" s="22"/>
      <c r="D9" s="63"/>
      <c r="E9" s="47"/>
      <c r="F9" s="47"/>
      <c r="G9" s="112"/>
      <c r="H9" s="106"/>
      <c r="I9" s="108"/>
    </row>
    <row r="10" spans="1:9" ht="12" customHeight="1" x14ac:dyDescent="0.2">
      <c r="A10" s="38"/>
      <c r="B10" s="62"/>
      <c r="C10" s="22"/>
      <c r="D10" s="140"/>
      <c r="E10" s="47"/>
      <c r="F10" s="47"/>
      <c r="G10" s="112"/>
      <c r="H10" s="106"/>
      <c r="I10" s="108"/>
    </row>
    <row r="11" spans="1:9" ht="12" customHeight="1" x14ac:dyDescent="0.2">
      <c r="A11" s="38"/>
      <c r="B11" s="66"/>
      <c r="C11" s="22"/>
      <c r="D11" s="63"/>
      <c r="E11" s="47"/>
      <c r="F11" s="47"/>
      <c r="G11" s="112"/>
      <c r="H11" s="106"/>
      <c r="I11" s="108"/>
    </row>
    <row r="12" spans="1:9" ht="12" customHeight="1" x14ac:dyDescent="0.2">
      <c r="A12" s="38">
        <v>51.01</v>
      </c>
      <c r="B12" s="66" t="s">
        <v>159</v>
      </c>
      <c r="C12" s="22"/>
      <c r="D12" s="63"/>
      <c r="E12" s="47"/>
      <c r="F12" s="47"/>
      <c r="G12" s="112"/>
      <c r="H12" s="106"/>
      <c r="I12" s="108"/>
    </row>
    <row r="13" spans="1:9" ht="12" customHeight="1" x14ac:dyDescent="0.2">
      <c r="A13" s="38"/>
      <c r="B13" s="66"/>
      <c r="C13" s="22"/>
      <c r="D13" s="63"/>
      <c r="E13" s="47"/>
      <c r="F13" s="47"/>
      <c r="G13" s="112"/>
      <c r="H13" s="106"/>
      <c r="I13" s="108"/>
    </row>
    <row r="14" spans="1:9" ht="12" customHeight="1" x14ac:dyDescent="0.2">
      <c r="A14" s="38"/>
      <c r="B14" s="64" t="s">
        <v>44</v>
      </c>
      <c r="C14" s="70" t="s">
        <v>291</v>
      </c>
      <c r="D14" s="63"/>
      <c r="E14" s="47" t="s">
        <v>80</v>
      </c>
      <c r="F14" s="68" t="s">
        <v>607</v>
      </c>
      <c r="G14" s="111">
        <v>100</v>
      </c>
      <c r="H14" s="106"/>
      <c r="I14" s="108"/>
    </row>
    <row r="15" spans="1:9" ht="12" customHeight="1" x14ac:dyDescent="0.2">
      <c r="A15" s="38"/>
      <c r="B15" s="66"/>
      <c r="C15" s="22"/>
      <c r="D15" s="63"/>
      <c r="E15" s="47"/>
      <c r="F15" s="47"/>
      <c r="G15" s="112"/>
      <c r="H15" s="106"/>
      <c r="I15" s="108"/>
    </row>
    <row r="16" spans="1:9" ht="12" customHeight="1" x14ac:dyDescent="0.2">
      <c r="A16" s="38"/>
      <c r="B16" s="66"/>
      <c r="C16" s="22"/>
      <c r="D16" s="63"/>
      <c r="E16" s="47"/>
      <c r="F16" s="47"/>
      <c r="G16" s="112"/>
      <c r="H16" s="106"/>
      <c r="I16" s="108"/>
    </row>
    <row r="17" spans="1:9" ht="12" customHeight="1" x14ac:dyDescent="0.2">
      <c r="A17" s="38">
        <v>51.04</v>
      </c>
      <c r="B17" s="66" t="s">
        <v>361</v>
      </c>
      <c r="C17" s="21"/>
      <c r="D17" s="63"/>
      <c r="E17" s="47"/>
      <c r="F17" s="47"/>
      <c r="G17" s="78"/>
      <c r="H17" s="123"/>
      <c r="I17" s="108"/>
    </row>
    <row r="18" spans="1:9" ht="12" customHeight="1" x14ac:dyDescent="0.2">
      <c r="A18" s="38"/>
      <c r="B18" s="22"/>
      <c r="C18" s="21"/>
      <c r="D18" s="21"/>
      <c r="E18" s="47"/>
      <c r="F18" s="47"/>
      <c r="G18" s="78"/>
      <c r="H18" s="123"/>
      <c r="I18" s="108"/>
    </row>
    <row r="19" spans="1:9" ht="12" customHeight="1" x14ac:dyDescent="0.2">
      <c r="A19" s="38"/>
      <c r="B19" s="70" t="s">
        <v>44</v>
      </c>
      <c r="C19" s="70" t="s">
        <v>522</v>
      </c>
      <c r="D19" s="21"/>
      <c r="E19" s="47" t="s">
        <v>80</v>
      </c>
      <c r="F19" s="68" t="s">
        <v>607</v>
      </c>
      <c r="G19" s="111">
        <v>50</v>
      </c>
      <c r="H19" s="106"/>
      <c r="I19" s="108"/>
    </row>
    <row r="20" spans="1:9" ht="12" customHeight="1" x14ac:dyDescent="0.2">
      <c r="A20" s="38"/>
      <c r="B20" s="22"/>
      <c r="C20" s="70" t="s">
        <v>526</v>
      </c>
      <c r="D20" s="21"/>
      <c r="E20" s="47"/>
      <c r="F20" s="47"/>
      <c r="G20" s="112"/>
      <c r="H20" s="106"/>
      <c r="I20" s="108"/>
    </row>
    <row r="21" spans="1:9" ht="12" customHeight="1" x14ac:dyDescent="0.2">
      <c r="A21" s="38"/>
      <c r="B21" s="70"/>
      <c r="C21" s="70" t="s">
        <v>528</v>
      </c>
      <c r="D21" s="70"/>
      <c r="E21" s="47"/>
      <c r="F21" s="47"/>
      <c r="G21" s="111"/>
      <c r="H21" s="123"/>
      <c r="I21" s="108"/>
    </row>
    <row r="22" spans="1:9" ht="12" customHeight="1" x14ac:dyDescent="0.2">
      <c r="A22" s="38"/>
      <c r="B22" s="70"/>
      <c r="C22" s="22"/>
      <c r="D22" s="63"/>
      <c r="E22" s="68"/>
      <c r="F22" s="68"/>
      <c r="G22" s="111"/>
      <c r="H22" s="123"/>
      <c r="I22" s="108"/>
    </row>
    <row r="23" spans="1:9" ht="12" customHeight="1" x14ac:dyDescent="0.2">
      <c r="A23" s="38"/>
      <c r="B23" s="66"/>
      <c r="C23" s="22"/>
      <c r="D23" s="63"/>
      <c r="E23" s="47"/>
      <c r="F23" s="47"/>
      <c r="G23" s="111"/>
      <c r="H23" s="123"/>
      <c r="I23" s="108"/>
    </row>
    <row r="24" spans="1:9" ht="12" customHeight="1" x14ac:dyDescent="0.2">
      <c r="A24" s="65"/>
      <c r="B24" s="66"/>
      <c r="C24" s="22"/>
      <c r="D24" s="63"/>
      <c r="E24" s="47"/>
      <c r="F24" s="47"/>
      <c r="G24" s="111"/>
      <c r="H24" s="123"/>
      <c r="I24" s="108"/>
    </row>
    <row r="25" spans="1:9" ht="12" customHeight="1" x14ac:dyDescent="0.2">
      <c r="A25" s="65"/>
      <c r="B25" s="66"/>
      <c r="C25" s="22"/>
      <c r="D25" s="63"/>
      <c r="E25" s="47"/>
      <c r="F25" s="47"/>
      <c r="G25" s="111"/>
      <c r="H25" s="123"/>
      <c r="I25" s="108"/>
    </row>
    <row r="26" spans="1:9" ht="12" customHeight="1" x14ac:dyDescent="0.2">
      <c r="A26" s="65"/>
      <c r="B26" s="66"/>
      <c r="C26" s="22"/>
      <c r="D26" s="63"/>
      <c r="E26" s="47"/>
      <c r="F26" s="47"/>
      <c r="G26" s="111"/>
      <c r="H26" s="123"/>
      <c r="I26" s="108"/>
    </row>
    <row r="27" spans="1:9" ht="12" customHeight="1" x14ac:dyDescent="0.2">
      <c r="A27" s="65"/>
      <c r="B27" s="66"/>
      <c r="C27" s="22"/>
      <c r="D27" s="63"/>
      <c r="E27" s="47"/>
      <c r="F27" s="47"/>
      <c r="G27" s="111"/>
      <c r="H27" s="123"/>
      <c r="I27" s="108"/>
    </row>
    <row r="28" spans="1:9" ht="12" customHeight="1" x14ac:dyDescent="0.2">
      <c r="A28" s="65"/>
      <c r="B28" s="66"/>
      <c r="C28" s="22"/>
      <c r="D28" s="63"/>
      <c r="E28" s="47"/>
      <c r="F28" s="47"/>
      <c r="G28" s="111"/>
      <c r="H28" s="123"/>
      <c r="I28" s="108"/>
    </row>
    <row r="29" spans="1:9" ht="12" customHeight="1" x14ac:dyDescent="0.2">
      <c r="A29" s="65"/>
      <c r="B29" s="66"/>
      <c r="C29" s="22"/>
      <c r="D29" s="63"/>
      <c r="E29" s="47"/>
      <c r="F29" s="47"/>
      <c r="G29" s="111"/>
      <c r="H29" s="123"/>
      <c r="I29" s="108"/>
    </row>
    <row r="30" spans="1:9" ht="12" customHeight="1" x14ac:dyDescent="0.2">
      <c r="A30" s="65"/>
      <c r="B30" s="66"/>
      <c r="C30" s="22"/>
      <c r="D30" s="63"/>
      <c r="E30" s="47"/>
      <c r="F30" s="47"/>
      <c r="G30" s="111"/>
      <c r="H30" s="123"/>
      <c r="I30" s="108"/>
    </row>
    <row r="31" spans="1:9" ht="12" customHeight="1" x14ac:dyDescent="0.2">
      <c r="A31" s="65"/>
      <c r="B31" s="66"/>
      <c r="C31" s="22"/>
      <c r="D31" s="63"/>
      <c r="E31" s="47"/>
      <c r="F31" s="47"/>
      <c r="G31" s="111"/>
      <c r="H31" s="123"/>
      <c r="I31" s="108"/>
    </row>
    <row r="32" spans="1:9" ht="12" customHeight="1" x14ac:dyDescent="0.2">
      <c r="A32" s="65"/>
      <c r="B32" s="66"/>
      <c r="C32" s="22"/>
      <c r="D32" s="63"/>
      <c r="E32" s="47"/>
      <c r="F32" s="47"/>
      <c r="G32" s="111"/>
      <c r="H32" s="123"/>
      <c r="I32" s="108"/>
    </row>
    <row r="33" spans="1:9" ht="12" customHeight="1" x14ac:dyDescent="0.2">
      <c r="A33" s="65"/>
      <c r="B33" s="66"/>
      <c r="C33" s="22"/>
      <c r="D33" s="63"/>
      <c r="E33" s="47"/>
      <c r="F33" s="47"/>
      <c r="G33" s="111"/>
      <c r="H33" s="123"/>
      <c r="I33" s="108"/>
    </row>
    <row r="34" spans="1:9" ht="12" customHeight="1" x14ac:dyDescent="0.2">
      <c r="A34" s="65"/>
      <c r="B34" s="66"/>
      <c r="C34" s="22"/>
      <c r="D34" s="63"/>
      <c r="E34" s="47"/>
      <c r="F34" s="47"/>
      <c r="G34" s="111"/>
      <c r="H34" s="123"/>
      <c r="I34" s="108"/>
    </row>
    <row r="35" spans="1:9" ht="12" customHeight="1" x14ac:dyDescent="0.2">
      <c r="A35" s="65"/>
      <c r="B35" s="66"/>
      <c r="C35" s="22"/>
      <c r="D35" s="63"/>
      <c r="E35" s="47"/>
      <c r="F35" s="47"/>
      <c r="G35" s="111"/>
      <c r="H35" s="123"/>
      <c r="I35" s="108"/>
    </row>
    <row r="36" spans="1:9" ht="12" customHeight="1" x14ac:dyDescent="0.2">
      <c r="A36" s="65"/>
      <c r="B36" s="66"/>
      <c r="C36" s="22"/>
      <c r="D36" s="63"/>
      <c r="E36" s="47"/>
      <c r="F36" s="47"/>
      <c r="G36" s="111"/>
      <c r="H36" s="123"/>
      <c r="I36" s="108"/>
    </row>
    <row r="37" spans="1:9" ht="12" customHeight="1" x14ac:dyDescent="0.2">
      <c r="A37" s="65"/>
      <c r="B37" s="66"/>
      <c r="C37" s="22"/>
      <c r="D37" s="63"/>
      <c r="E37" s="47"/>
      <c r="F37" s="47"/>
      <c r="G37" s="111"/>
      <c r="H37" s="123"/>
      <c r="I37" s="108"/>
    </row>
    <row r="38" spans="1:9" ht="12" customHeight="1" x14ac:dyDescent="0.2">
      <c r="A38" s="65"/>
      <c r="B38" s="66"/>
      <c r="C38" s="22"/>
      <c r="D38" s="63"/>
      <c r="E38" s="47"/>
      <c r="F38" s="47"/>
      <c r="G38" s="111"/>
      <c r="H38" s="123"/>
      <c r="I38" s="108"/>
    </row>
    <row r="39" spans="1:9" ht="12" customHeight="1" x14ac:dyDescent="0.2">
      <c r="A39" s="65"/>
      <c r="B39" s="66"/>
      <c r="C39" s="22"/>
      <c r="D39" s="63"/>
      <c r="E39" s="47"/>
      <c r="F39" s="47"/>
      <c r="G39" s="111"/>
      <c r="H39" s="123"/>
      <c r="I39" s="108"/>
    </row>
    <row r="40" spans="1:9" ht="12" customHeight="1" x14ac:dyDescent="0.2">
      <c r="A40" s="65"/>
      <c r="B40" s="66"/>
      <c r="C40" s="22"/>
      <c r="D40" s="63"/>
      <c r="E40" s="47"/>
      <c r="F40" s="47"/>
      <c r="G40" s="111"/>
      <c r="H40" s="123"/>
      <c r="I40" s="108"/>
    </row>
    <row r="41" spans="1:9" ht="12" customHeight="1" x14ac:dyDescent="0.2">
      <c r="A41" s="65"/>
      <c r="B41" s="66"/>
      <c r="C41" s="22"/>
      <c r="D41" s="63"/>
      <c r="E41" s="47"/>
      <c r="F41" s="47"/>
      <c r="G41" s="111"/>
      <c r="H41" s="123"/>
      <c r="I41" s="108"/>
    </row>
    <row r="42" spans="1:9" ht="12" customHeight="1" x14ac:dyDescent="0.2">
      <c r="A42" s="65"/>
      <c r="B42" s="66"/>
      <c r="C42" s="22"/>
      <c r="D42" s="63"/>
      <c r="E42" s="47"/>
      <c r="F42" s="47"/>
      <c r="G42" s="111"/>
      <c r="H42" s="123"/>
      <c r="I42" s="108"/>
    </row>
    <row r="43" spans="1:9" ht="12" customHeight="1" x14ac:dyDescent="0.2">
      <c r="A43" s="65"/>
      <c r="B43" s="66"/>
      <c r="C43" s="22"/>
      <c r="D43" s="63"/>
      <c r="E43" s="47"/>
      <c r="F43" s="47"/>
      <c r="G43" s="111"/>
      <c r="H43" s="123"/>
      <c r="I43" s="108"/>
    </row>
    <row r="44" spans="1:9" ht="12" customHeight="1" x14ac:dyDescent="0.2">
      <c r="A44" s="65"/>
      <c r="B44" s="66"/>
      <c r="C44" s="22"/>
      <c r="D44" s="63"/>
      <c r="E44" s="47"/>
      <c r="F44" s="47"/>
      <c r="G44" s="111"/>
      <c r="H44" s="123"/>
      <c r="I44" s="108"/>
    </row>
    <row r="45" spans="1:9" ht="12" customHeight="1" x14ac:dyDescent="0.2">
      <c r="A45" s="65"/>
      <c r="B45" s="66"/>
      <c r="C45" s="22"/>
      <c r="D45" s="63"/>
      <c r="E45" s="47"/>
      <c r="F45" s="47"/>
      <c r="G45" s="112"/>
      <c r="H45" s="106"/>
      <c r="I45" s="108"/>
    </row>
    <row r="46" spans="1:9" ht="12" customHeight="1" x14ac:dyDescent="0.2">
      <c r="A46" s="65"/>
      <c r="B46" s="66"/>
      <c r="C46" s="22"/>
      <c r="D46" s="63"/>
      <c r="E46" s="47"/>
      <c r="F46" s="47"/>
      <c r="G46" s="112"/>
      <c r="H46" s="106"/>
      <c r="I46" s="108"/>
    </row>
    <row r="47" spans="1:9" ht="12" customHeight="1" x14ac:dyDescent="0.2">
      <c r="A47" s="65"/>
      <c r="B47" s="66"/>
      <c r="C47" s="22"/>
      <c r="D47" s="63"/>
      <c r="E47" s="47"/>
      <c r="F47" s="47"/>
      <c r="G47" s="112"/>
      <c r="H47" s="106"/>
      <c r="I47" s="108"/>
    </row>
    <row r="48" spans="1:9" ht="12" customHeight="1" x14ac:dyDescent="0.2">
      <c r="A48" s="65"/>
      <c r="B48" s="66"/>
      <c r="C48" s="22"/>
      <c r="D48" s="63"/>
      <c r="E48" s="47"/>
      <c r="F48" s="47"/>
      <c r="G48" s="112"/>
      <c r="H48" s="106"/>
      <c r="I48" s="108"/>
    </row>
    <row r="49" spans="1:9" ht="12" customHeight="1" x14ac:dyDescent="0.2">
      <c r="A49" s="113"/>
      <c r="B49" s="114"/>
      <c r="C49" s="27"/>
      <c r="D49" s="81"/>
      <c r="E49" s="50"/>
      <c r="F49" s="50"/>
      <c r="G49" s="130"/>
      <c r="H49" s="115"/>
      <c r="I49" s="108"/>
    </row>
    <row r="50" spans="1:9" ht="12" customHeight="1" x14ac:dyDescent="0.2">
      <c r="A50" s="116"/>
      <c r="B50" s="117"/>
      <c r="C50" s="118"/>
      <c r="D50" s="57"/>
      <c r="E50" s="35"/>
      <c r="F50" s="35"/>
      <c r="G50" s="131"/>
      <c r="H50" s="119"/>
      <c r="I50" s="97"/>
    </row>
    <row r="51" spans="1:9" ht="12" customHeight="1" x14ac:dyDescent="0.2">
      <c r="A51" s="38" t="s">
        <v>160</v>
      </c>
      <c r="B51" s="66" t="s">
        <v>75</v>
      </c>
      <c r="C51" s="22"/>
      <c r="D51" s="21"/>
      <c r="E51" s="23"/>
      <c r="F51" s="23"/>
      <c r="G51" s="124"/>
      <c r="H51" s="120"/>
      <c r="I51" s="86"/>
    </row>
    <row r="52" spans="1:9" ht="12" customHeight="1" x14ac:dyDescent="0.2">
      <c r="A52" s="113"/>
      <c r="B52" s="114"/>
      <c r="C52" s="27"/>
      <c r="D52" s="28"/>
      <c r="E52" s="29"/>
      <c r="F52" s="29"/>
      <c r="G52" s="132"/>
      <c r="H52" s="121"/>
      <c r="I52" s="104"/>
    </row>
    <row r="53" spans="1:9" ht="12" customHeight="1" x14ac:dyDescent="0.2">
      <c r="A53" s="21"/>
      <c r="B53" s="21"/>
      <c r="C53" s="21"/>
      <c r="D53" s="21"/>
      <c r="E53" s="23"/>
      <c r="F53" s="23"/>
      <c r="G53" s="84"/>
      <c r="H53" s="91"/>
      <c r="I53" s="91"/>
    </row>
    <row r="54" spans="1:9" ht="12" customHeight="1" x14ac:dyDescent="0.2">
      <c r="A54" s="21"/>
      <c r="B54" s="21"/>
      <c r="C54" s="21"/>
      <c r="D54" s="21"/>
      <c r="E54" s="23"/>
      <c r="F54" s="23"/>
      <c r="G54" s="84"/>
      <c r="H54" s="91"/>
      <c r="I54" s="91"/>
    </row>
    <row r="55" spans="1:9" ht="12" customHeight="1" x14ac:dyDescent="0.2">
      <c r="A55" s="21"/>
      <c r="B55" s="21"/>
      <c r="C55" s="21"/>
      <c r="D55" s="21"/>
      <c r="E55" s="23"/>
      <c r="F55" s="23"/>
      <c r="G55" s="84"/>
      <c r="H55" s="91"/>
      <c r="I55" s="91"/>
    </row>
    <row r="56" spans="1:9" ht="12" customHeight="1" x14ac:dyDescent="0.2">
      <c r="A56" s="21"/>
      <c r="B56" s="21"/>
      <c r="C56" s="21"/>
      <c r="D56" s="21"/>
      <c r="E56" s="23"/>
      <c r="F56" s="23"/>
      <c r="G56" s="84"/>
      <c r="H56" s="91"/>
      <c r="I56" s="91"/>
    </row>
    <row r="57" spans="1:9" ht="12" customHeight="1" x14ac:dyDescent="0.2">
      <c r="A57" s="21"/>
      <c r="B57" s="21"/>
      <c r="C57" s="21"/>
      <c r="D57" s="21"/>
      <c r="E57" s="23"/>
      <c r="F57" s="23"/>
      <c r="G57" s="84"/>
      <c r="H57" s="91"/>
      <c r="I57" s="91"/>
    </row>
    <row r="58" spans="1:9" ht="12" customHeight="1" x14ac:dyDescent="0.2">
      <c r="A58" s="21"/>
      <c r="B58" s="21"/>
      <c r="C58" s="21"/>
      <c r="D58" s="21"/>
      <c r="E58" s="23"/>
      <c r="F58" s="23"/>
      <c r="G58" s="84"/>
      <c r="H58" s="91"/>
      <c r="I58" s="91"/>
    </row>
    <row r="59" spans="1:9" ht="12" customHeight="1" x14ac:dyDescent="0.2">
      <c r="A59" s="21"/>
      <c r="B59" s="21"/>
      <c r="C59" s="21"/>
      <c r="D59" s="21"/>
      <c r="E59" s="23"/>
      <c r="F59" s="23"/>
      <c r="G59" s="84"/>
      <c r="H59" s="91"/>
      <c r="I59" s="91"/>
    </row>
    <row r="60" spans="1:9" ht="12" customHeight="1" x14ac:dyDescent="0.2">
      <c r="A60" s="21"/>
      <c r="B60" s="21"/>
      <c r="C60" s="21"/>
      <c r="D60" s="21"/>
      <c r="E60" s="23"/>
      <c r="F60" s="23"/>
      <c r="G60" s="84"/>
      <c r="H60" s="91"/>
      <c r="I60" s="91"/>
    </row>
    <row r="61" spans="1:9" ht="12" customHeight="1" x14ac:dyDescent="0.2">
      <c r="A61" s="21"/>
      <c r="B61" s="21"/>
      <c r="C61" s="21"/>
      <c r="D61" s="21"/>
      <c r="E61" s="23"/>
      <c r="F61" s="23"/>
      <c r="G61" s="84"/>
      <c r="H61" s="91"/>
      <c r="I61" s="91"/>
    </row>
    <row r="62" spans="1:9" ht="12" customHeight="1" x14ac:dyDescent="0.2">
      <c r="A62" s="21"/>
      <c r="B62" s="21"/>
      <c r="C62" s="21"/>
      <c r="D62" s="21"/>
      <c r="E62" s="23"/>
      <c r="F62" s="23"/>
      <c r="G62" s="84"/>
      <c r="H62" s="91"/>
      <c r="I62" s="91"/>
    </row>
    <row r="63" spans="1:9" ht="12" customHeight="1" x14ac:dyDescent="0.2">
      <c r="A63" s="21"/>
      <c r="B63" s="21"/>
      <c r="C63" s="21"/>
      <c r="D63" s="21"/>
      <c r="E63" s="23"/>
      <c r="F63" s="23"/>
      <c r="G63" s="84"/>
      <c r="H63" s="91"/>
      <c r="I63" s="91"/>
    </row>
    <row r="64" spans="1:9" ht="12" customHeight="1" x14ac:dyDescent="0.2">
      <c r="A64" s="21"/>
      <c r="B64" s="21"/>
      <c r="C64" s="21"/>
      <c r="D64" s="21"/>
      <c r="E64" s="23"/>
      <c r="F64" s="23"/>
      <c r="G64" s="84"/>
      <c r="H64" s="91"/>
      <c r="I64" s="91"/>
    </row>
    <row r="65" spans="1:9" ht="12" customHeight="1" x14ac:dyDescent="0.2">
      <c r="A65" s="21"/>
      <c r="B65" s="21"/>
      <c r="C65" s="21"/>
      <c r="D65" s="21"/>
      <c r="E65" s="23"/>
      <c r="F65" s="23"/>
      <c r="G65" s="84"/>
      <c r="H65" s="91"/>
      <c r="I65" s="91"/>
    </row>
    <row r="66" spans="1:9" ht="12" customHeight="1" x14ac:dyDescent="0.2">
      <c r="A66" s="21"/>
      <c r="B66" s="21"/>
      <c r="C66" s="21"/>
      <c r="D66" s="21"/>
      <c r="E66" s="23"/>
      <c r="F66" s="23"/>
      <c r="G66" s="84"/>
      <c r="H66" s="91"/>
      <c r="I66" s="91"/>
    </row>
    <row r="67" spans="1:9" ht="12" customHeight="1" x14ac:dyDescent="0.2">
      <c r="A67" s="21"/>
      <c r="B67" s="21"/>
      <c r="C67" s="21"/>
      <c r="D67" s="21"/>
      <c r="E67" s="23"/>
      <c r="F67" s="23"/>
      <c r="G67" s="84"/>
      <c r="H67" s="91"/>
      <c r="I67" s="91"/>
    </row>
    <row r="68" spans="1:9" ht="12" customHeight="1" x14ac:dyDescent="0.2">
      <c r="A68" s="21"/>
      <c r="B68" s="21"/>
      <c r="C68" s="21"/>
      <c r="D68" s="21"/>
      <c r="E68" s="23"/>
      <c r="F68" s="23"/>
      <c r="G68" s="84"/>
      <c r="H68" s="91"/>
      <c r="I68" s="91"/>
    </row>
    <row r="69" spans="1:9" ht="12" customHeight="1" x14ac:dyDescent="0.2">
      <c r="A69" s="21"/>
      <c r="B69" s="21"/>
      <c r="C69" s="21"/>
      <c r="D69" s="21"/>
      <c r="E69" s="23"/>
      <c r="F69" s="23"/>
      <c r="G69" s="84"/>
      <c r="H69" s="91"/>
      <c r="I69" s="91"/>
    </row>
    <row r="70" spans="1:9" ht="12" customHeight="1" x14ac:dyDescent="0.2">
      <c r="A70" s="21"/>
      <c r="B70" s="21"/>
      <c r="C70" s="21"/>
      <c r="D70" s="21"/>
      <c r="E70" s="23"/>
      <c r="F70" s="23"/>
      <c r="G70" s="84"/>
      <c r="H70" s="91"/>
      <c r="I70" s="91"/>
    </row>
    <row r="71" spans="1:9" ht="12" customHeight="1" x14ac:dyDescent="0.2">
      <c r="A71" s="21"/>
      <c r="B71" s="21"/>
      <c r="C71" s="21"/>
      <c r="D71" s="21"/>
      <c r="E71" s="23"/>
      <c r="F71" s="23"/>
      <c r="G71" s="84"/>
      <c r="H71" s="91"/>
      <c r="I71" s="91"/>
    </row>
    <row r="72" spans="1:9" ht="12" customHeight="1" x14ac:dyDescent="0.2">
      <c r="A72" s="21"/>
      <c r="B72" s="21"/>
      <c r="C72" s="21"/>
      <c r="D72" s="21"/>
      <c r="E72" s="23"/>
      <c r="F72" s="23"/>
      <c r="G72" s="84"/>
      <c r="H72" s="91"/>
      <c r="I72" s="91"/>
    </row>
    <row r="73" spans="1:9" ht="12" customHeight="1" x14ac:dyDescent="0.2">
      <c r="A73" s="21"/>
      <c r="B73" s="21"/>
      <c r="C73" s="21"/>
      <c r="D73" s="21"/>
      <c r="E73" s="23"/>
      <c r="F73" s="23"/>
      <c r="G73" s="84"/>
      <c r="H73" s="91"/>
      <c r="I73" s="91"/>
    </row>
    <row r="74" spans="1:9" ht="12" customHeight="1" x14ac:dyDescent="0.2">
      <c r="A74" s="21"/>
      <c r="B74" s="21"/>
      <c r="C74" s="21"/>
      <c r="D74" s="21"/>
      <c r="E74" s="23"/>
      <c r="F74" s="23"/>
      <c r="G74" s="84"/>
      <c r="H74" s="91"/>
      <c r="I74" s="91"/>
    </row>
    <row r="75" spans="1:9" ht="12" customHeight="1" x14ac:dyDescent="0.2">
      <c r="A75" s="21"/>
      <c r="B75" s="21"/>
      <c r="C75" s="21"/>
      <c r="D75" s="21"/>
      <c r="E75" s="23"/>
      <c r="F75" s="23"/>
      <c r="G75" s="84"/>
      <c r="H75" s="91"/>
      <c r="I75" s="91"/>
    </row>
    <row r="76" spans="1:9" ht="12" customHeight="1" x14ac:dyDescent="0.2">
      <c r="A76" s="21"/>
      <c r="B76" s="21"/>
      <c r="C76" s="21"/>
      <c r="D76" s="21"/>
      <c r="E76" s="23"/>
      <c r="F76" s="23"/>
      <c r="G76" s="84"/>
      <c r="H76" s="91"/>
      <c r="I76" s="91"/>
    </row>
    <row r="77" spans="1:9" ht="12" customHeight="1" x14ac:dyDescent="0.2">
      <c r="A77" s="21"/>
      <c r="B77" s="21"/>
      <c r="C77" s="21"/>
      <c r="D77" s="21"/>
      <c r="E77" s="23"/>
      <c r="F77" s="23"/>
      <c r="G77" s="84"/>
      <c r="H77" s="91"/>
      <c r="I77" s="91"/>
    </row>
    <row r="78" spans="1:9" ht="12" customHeight="1" x14ac:dyDescent="0.2">
      <c r="A78" s="21"/>
      <c r="B78" s="21"/>
      <c r="C78" s="21"/>
      <c r="D78" s="21"/>
      <c r="E78" s="23"/>
      <c r="F78" s="23"/>
      <c r="G78" s="84"/>
      <c r="H78" s="91"/>
      <c r="I78" s="91"/>
    </row>
    <row r="79" spans="1:9" ht="12" customHeight="1" x14ac:dyDescent="0.2">
      <c r="A79" s="21"/>
      <c r="B79" s="21"/>
      <c r="C79" s="21"/>
      <c r="D79" s="21"/>
      <c r="E79" s="23"/>
      <c r="F79" s="23"/>
      <c r="G79" s="84"/>
      <c r="H79" s="91"/>
      <c r="I79" s="91"/>
    </row>
    <row r="80" spans="1:9" ht="12" customHeight="1" x14ac:dyDescent="0.2">
      <c r="A80" s="21"/>
      <c r="B80" s="21"/>
      <c r="C80" s="21"/>
      <c r="D80" s="21"/>
      <c r="E80" s="23"/>
      <c r="F80" s="23"/>
      <c r="G80" s="84"/>
      <c r="H80" s="91"/>
      <c r="I80" s="91"/>
    </row>
    <row r="81" spans="1:9" ht="12" customHeight="1" x14ac:dyDescent="0.2">
      <c r="A81" s="21"/>
      <c r="B81" s="21"/>
      <c r="C81" s="21"/>
      <c r="D81" s="21"/>
      <c r="E81" s="23"/>
      <c r="F81" s="23"/>
      <c r="G81" s="84"/>
      <c r="H81" s="91"/>
      <c r="I81" s="91"/>
    </row>
    <row r="82" spans="1:9" ht="12" customHeight="1" x14ac:dyDescent="0.2">
      <c r="A82" s="21"/>
      <c r="B82" s="21"/>
      <c r="C82" s="21"/>
      <c r="D82" s="21"/>
      <c r="E82" s="23"/>
      <c r="F82" s="23"/>
      <c r="G82" s="84"/>
      <c r="H82" s="91"/>
      <c r="I82" s="91"/>
    </row>
    <row r="83" spans="1:9" ht="12" customHeight="1" x14ac:dyDescent="0.2">
      <c r="A83" s="21"/>
      <c r="B83" s="21"/>
      <c r="C83" s="21"/>
      <c r="D83" s="21"/>
      <c r="E83" s="23"/>
      <c r="F83" s="23"/>
      <c r="G83" s="84"/>
      <c r="H83" s="91"/>
      <c r="I83" s="91"/>
    </row>
    <row r="84" spans="1:9" ht="12" customHeight="1" x14ac:dyDescent="0.2">
      <c r="A84" s="21"/>
      <c r="B84" s="21"/>
      <c r="C84" s="21"/>
      <c r="D84" s="21"/>
      <c r="E84" s="23"/>
      <c r="F84" s="23"/>
      <c r="G84" s="84"/>
      <c r="H84" s="91"/>
      <c r="I84" s="91"/>
    </row>
    <row r="85" spans="1:9" ht="12" customHeight="1" x14ac:dyDescent="0.2">
      <c r="A85" s="21"/>
      <c r="B85" s="21"/>
      <c r="C85" s="21"/>
      <c r="D85" s="21"/>
      <c r="E85" s="23"/>
      <c r="F85" s="23"/>
      <c r="G85" s="84"/>
      <c r="H85" s="91"/>
      <c r="I85" s="91"/>
    </row>
    <row r="86" spans="1:9" ht="12" customHeight="1" x14ac:dyDescent="0.2">
      <c r="A86" s="21"/>
      <c r="B86" s="21"/>
      <c r="C86" s="21"/>
      <c r="D86" s="21"/>
      <c r="E86" s="23"/>
      <c r="F86" s="23"/>
      <c r="G86" s="84"/>
      <c r="H86" s="91"/>
      <c r="I86" s="91"/>
    </row>
    <row r="87" spans="1:9" ht="12" customHeight="1" x14ac:dyDescent="0.2">
      <c r="A87" s="21"/>
      <c r="B87" s="21"/>
      <c r="C87" s="21"/>
      <c r="D87" s="21"/>
      <c r="E87" s="23"/>
      <c r="F87" s="23"/>
      <c r="G87" s="84"/>
      <c r="H87" s="91"/>
      <c r="I87" s="91"/>
    </row>
    <row r="88" spans="1:9" ht="12" customHeight="1" x14ac:dyDescent="0.2">
      <c r="A88" s="21"/>
      <c r="B88" s="21"/>
      <c r="C88" s="21"/>
      <c r="D88" s="21"/>
      <c r="E88" s="23"/>
      <c r="F88" s="23"/>
      <c r="G88" s="84"/>
      <c r="H88" s="91"/>
      <c r="I88" s="91"/>
    </row>
    <row r="89" spans="1:9" ht="12" customHeight="1" x14ac:dyDescent="0.2">
      <c r="A89" s="21"/>
      <c r="B89" s="21"/>
      <c r="C89" s="21"/>
      <c r="D89" s="21"/>
      <c r="E89" s="23"/>
      <c r="F89" s="23"/>
      <c r="G89" s="84"/>
      <c r="H89" s="91"/>
      <c r="I89" s="91"/>
    </row>
    <row r="90" spans="1:9" ht="12" customHeight="1" x14ac:dyDescent="0.2">
      <c r="A90" s="21"/>
      <c r="B90" s="21"/>
      <c r="C90" s="21"/>
      <c r="D90" s="21"/>
      <c r="E90" s="23"/>
      <c r="F90" s="23"/>
      <c r="G90" s="84"/>
      <c r="H90" s="91"/>
      <c r="I90" s="91"/>
    </row>
    <row r="91" spans="1:9" ht="12" customHeight="1" x14ac:dyDescent="0.2">
      <c r="A91" s="21"/>
      <c r="B91" s="21"/>
      <c r="C91" s="21"/>
      <c r="D91" s="21"/>
      <c r="E91" s="23"/>
      <c r="F91" s="23"/>
      <c r="G91" s="84"/>
      <c r="H91" s="91"/>
      <c r="I91" s="91"/>
    </row>
    <row r="92" spans="1:9" ht="12" customHeight="1" x14ac:dyDescent="0.2">
      <c r="A92" s="21"/>
      <c r="B92" s="21"/>
      <c r="C92" s="21"/>
      <c r="D92" s="21"/>
      <c r="E92" s="23"/>
      <c r="F92" s="23"/>
      <c r="G92" s="84"/>
      <c r="H92" s="91"/>
      <c r="I92" s="91"/>
    </row>
    <row r="93" spans="1:9" ht="12" customHeight="1" x14ac:dyDescent="0.2">
      <c r="A93" s="21"/>
      <c r="B93" s="21"/>
      <c r="C93" s="21"/>
      <c r="D93" s="21"/>
      <c r="E93" s="23"/>
      <c r="F93" s="23"/>
      <c r="G93" s="84"/>
      <c r="H93" s="91"/>
      <c r="I93" s="91"/>
    </row>
    <row r="94" spans="1:9" ht="12" customHeight="1" x14ac:dyDescent="0.2">
      <c r="A94" s="21"/>
      <c r="B94" s="21"/>
      <c r="C94" s="21"/>
      <c r="D94" s="21"/>
      <c r="E94" s="23"/>
      <c r="F94" s="23"/>
      <c r="G94" s="84"/>
      <c r="H94" s="91"/>
      <c r="I94" s="91"/>
    </row>
    <row r="95" spans="1:9" ht="12" customHeight="1" x14ac:dyDescent="0.2">
      <c r="A95" s="21"/>
      <c r="B95" s="21"/>
      <c r="C95" s="21"/>
      <c r="D95" s="21"/>
      <c r="E95" s="23"/>
      <c r="F95" s="23"/>
      <c r="G95" s="84"/>
      <c r="H95" s="91"/>
      <c r="I95" s="91"/>
    </row>
    <row r="96" spans="1:9" ht="12" customHeight="1" x14ac:dyDescent="0.2">
      <c r="A96" s="21"/>
      <c r="B96" s="21"/>
      <c r="C96" s="21"/>
      <c r="D96" s="21"/>
      <c r="E96" s="23"/>
      <c r="F96" s="23"/>
      <c r="G96" s="84"/>
      <c r="H96" s="91"/>
      <c r="I96" s="91"/>
    </row>
    <row r="97" spans="1:9" ht="12" customHeight="1" x14ac:dyDescent="0.2">
      <c r="A97" s="21"/>
      <c r="B97" s="21"/>
      <c r="C97" s="21"/>
      <c r="D97" s="21"/>
      <c r="E97" s="23"/>
      <c r="F97" s="23"/>
      <c r="G97" s="84"/>
      <c r="H97" s="91"/>
      <c r="I97" s="91"/>
    </row>
    <row r="98" spans="1:9" ht="12" customHeight="1" x14ac:dyDescent="0.2">
      <c r="A98" s="21"/>
      <c r="B98" s="21"/>
      <c r="C98" s="21"/>
      <c r="D98" s="21"/>
      <c r="E98" s="23"/>
      <c r="F98" s="23"/>
      <c r="G98" s="84"/>
      <c r="H98" s="91"/>
      <c r="I98" s="91"/>
    </row>
    <row r="99" spans="1:9" ht="12" customHeight="1" x14ac:dyDescent="0.2">
      <c r="A99" s="21"/>
      <c r="B99" s="21"/>
      <c r="C99" s="21"/>
      <c r="D99" s="21"/>
      <c r="E99" s="23"/>
      <c r="F99" s="23"/>
      <c r="G99" s="84"/>
      <c r="H99" s="91"/>
      <c r="I99" s="91"/>
    </row>
    <row r="100" spans="1:9" ht="12" customHeight="1" x14ac:dyDescent="0.2">
      <c r="A100" s="21"/>
      <c r="B100" s="21"/>
      <c r="C100" s="21"/>
      <c r="D100" s="21"/>
      <c r="E100" s="23"/>
      <c r="F100" s="23"/>
      <c r="G100" s="84"/>
      <c r="H100" s="91"/>
      <c r="I100" s="91"/>
    </row>
    <row r="101" spans="1:9" ht="12" customHeight="1" x14ac:dyDescent="0.2">
      <c r="A101" s="21"/>
      <c r="B101" s="21"/>
      <c r="C101" s="21"/>
      <c r="D101" s="21"/>
      <c r="E101" s="23"/>
      <c r="F101" s="23"/>
      <c r="G101" s="84"/>
      <c r="H101" s="91"/>
      <c r="I101" s="91"/>
    </row>
    <row r="102" spans="1:9" ht="12" customHeight="1" x14ac:dyDescent="0.2">
      <c r="A102" s="21"/>
      <c r="B102" s="21"/>
      <c r="C102" s="21"/>
      <c r="D102" s="21"/>
      <c r="E102" s="23"/>
      <c r="F102" s="23"/>
      <c r="G102" s="84"/>
      <c r="H102" s="91"/>
      <c r="I102" s="91"/>
    </row>
    <row r="103" spans="1:9" ht="12" customHeight="1" x14ac:dyDescent="0.2">
      <c r="A103" s="21"/>
      <c r="B103" s="21"/>
      <c r="C103" s="21"/>
      <c r="D103" s="21"/>
      <c r="E103" s="23"/>
      <c r="F103" s="23"/>
      <c r="G103" s="84"/>
      <c r="H103" s="91"/>
      <c r="I103" s="91"/>
    </row>
    <row r="104" spans="1:9" ht="12" customHeight="1" x14ac:dyDescent="0.2">
      <c r="A104" s="21"/>
      <c r="B104" s="21"/>
      <c r="C104" s="21"/>
      <c r="D104" s="21"/>
      <c r="E104" s="23"/>
      <c r="F104" s="23"/>
      <c r="G104" s="84"/>
      <c r="H104" s="91"/>
      <c r="I104" s="91"/>
    </row>
    <row r="105" spans="1:9" ht="12" customHeight="1" x14ac:dyDescent="0.2">
      <c r="A105" s="21"/>
      <c r="B105" s="21"/>
      <c r="C105" s="21"/>
      <c r="D105" s="21"/>
      <c r="E105" s="23"/>
      <c r="F105" s="23"/>
      <c r="G105" s="84"/>
      <c r="H105" s="91"/>
      <c r="I105" s="91"/>
    </row>
    <row r="106" spans="1:9" ht="12" customHeight="1" x14ac:dyDescent="0.2">
      <c r="A106" s="21"/>
      <c r="B106" s="21"/>
      <c r="C106" s="21"/>
      <c r="D106" s="21"/>
      <c r="E106" s="23"/>
      <c r="F106" s="23"/>
      <c r="G106" s="84"/>
      <c r="H106" s="91"/>
      <c r="I106" s="91"/>
    </row>
    <row r="107" spans="1:9" ht="12" customHeight="1" x14ac:dyDescent="0.2">
      <c r="A107" s="21"/>
      <c r="B107" s="21"/>
      <c r="C107" s="21"/>
      <c r="D107" s="21"/>
      <c r="E107" s="23"/>
      <c r="F107" s="23"/>
      <c r="G107" s="84"/>
      <c r="H107" s="91"/>
      <c r="I107" s="91"/>
    </row>
    <row r="108" spans="1:9" ht="12" customHeight="1" x14ac:dyDescent="0.2">
      <c r="A108" s="21"/>
      <c r="B108" s="21"/>
      <c r="C108" s="21"/>
      <c r="D108" s="21"/>
      <c r="E108" s="23"/>
      <c r="F108" s="23"/>
      <c r="G108" s="84"/>
      <c r="H108" s="91"/>
      <c r="I108" s="91"/>
    </row>
    <row r="109" spans="1:9" ht="12" customHeight="1" x14ac:dyDescent="0.2">
      <c r="A109" s="21"/>
      <c r="B109" s="21"/>
      <c r="C109" s="21"/>
      <c r="D109" s="21"/>
      <c r="E109" s="23"/>
      <c r="F109" s="23"/>
      <c r="G109" s="84"/>
      <c r="H109" s="91"/>
      <c r="I109" s="91"/>
    </row>
    <row r="110" spans="1:9" ht="12" customHeight="1" x14ac:dyDescent="0.2">
      <c r="A110" s="21"/>
      <c r="B110" s="21"/>
      <c r="C110" s="21"/>
      <c r="D110" s="21"/>
      <c r="E110" s="23"/>
      <c r="F110" s="23"/>
      <c r="G110" s="84"/>
      <c r="H110" s="91"/>
      <c r="I110" s="91"/>
    </row>
    <row r="111" spans="1:9" ht="12" customHeight="1" x14ac:dyDescent="0.2">
      <c r="A111" s="21"/>
      <c r="B111" s="21"/>
      <c r="C111" s="21"/>
      <c r="D111" s="21"/>
      <c r="E111" s="23"/>
      <c r="F111" s="23"/>
      <c r="G111" s="84"/>
      <c r="H111" s="91"/>
      <c r="I111" s="91"/>
    </row>
    <row r="112" spans="1:9" ht="12" customHeight="1" x14ac:dyDescent="0.2">
      <c r="A112" s="21"/>
      <c r="B112" s="21"/>
      <c r="C112" s="21"/>
      <c r="D112" s="21"/>
      <c r="E112" s="23"/>
      <c r="F112" s="23"/>
      <c r="G112" s="84"/>
      <c r="H112" s="91"/>
      <c r="I112" s="91"/>
    </row>
    <row r="113" spans="1:9" ht="12" customHeight="1" x14ac:dyDescent="0.2">
      <c r="A113" s="21"/>
      <c r="B113" s="21"/>
      <c r="C113" s="21"/>
      <c r="D113" s="21"/>
      <c r="E113" s="23"/>
      <c r="F113" s="23"/>
      <c r="G113" s="84"/>
      <c r="H113" s="91"/>
      <c r="I113" s="91"/>
    </row>
  </sheetData>
  <phoneticPr fontId="0" type="noConversion"/>
  <pageMargins left="0.59055118110236227" right="0.39370078740157483" top="0.98425196850393704" bottom="0.78740157480314965" header="0.39370078740157483" footer="0.39370078740157483"/>
  <pageSetup paperSize="9" scale="75" firstPageNumber="58" orientation="portrait" r:id="rId1"/>
  <headerFooter scaleWithDoc="0" alignWithMargins="0">
    <oddFooter>&amp;L&amp;10Contract
Part C2: Pricing Data&amp;R&amp;10C2.2
Bills of Quantities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3:I116"/>
  <sheetViews>
    <sheetView view="pageBreakPreview" topLeftCell="A34" zoomScaleNormal="100" zoomScaleSheetLayoutView="100" zoomScalePageLayoutView="75" workbookViewId="0">
      <selection activeCell="A3" sqref="A3:I56"/>
    </sheetView>
  </sheetViews>
  <sheetFormatPr defaultColWidth="11.109375" defaultRowHeight="12" customHeight="1" x14ac:dyDescent="0.2"/>
  <cols>
    <col min="1" max="1" width="7.77734375" style="1" customWidth="1"/>
    <col min="2" max="3" width="3.77734375" style="1" customWidth="1"/>
    <col min="4" max="4" width="39.5546875" style="1" customWidth="1"/>
    <col min="5" max="5" width="6.77734375" style="3" customWidth="1"/>
    <col min="6" max="6" width="5.109375" style="3" customWidth="1"/>
    <col min="7" max="7" width="6.21875" style="7" customWidth="1"/>
    <col min="8" max="8" width="11" style="4" customWidth="1"/>
    <col min="9" max="9" width="18.5546875" style="4" customWidth="1"/>
    <col min="10" max="16384" width="11.109375" style="2"/>
  </cols>
  <sheetData>
    <row r="3" spans="1:9" ht="12" customHeight="1" x14ac:dyDescent="0.2">
      <c r="A3" s="22" t="s">
        <v>628</v>
      </c>
      <c r="B3" s="22"/>
      <c r="C3" s="22"/>
      <c r="D3" s="21"/>
      <c r="E3" s="23"/>
      <c r="F3" s="23"/>
      <c r="G3" s="124"/>
      <c r="H3" s="89"/>
      <c r="I3" s="26"/>
    </row>
    <row r="4" spans="1:9" ht="12" customHeight="1" x14ac:dyDescent="0.2">
      <c r="A4" s="21"/>
      <c r="B4" s="21"/>
      <c r="C4" s="21"/>
      <c r="D4" s="21"/>
      <c r="E4" s="23"/>
      <c r="F4" s="23"/>
      <c r="G4" s="124"/>
      <c r="H4" s="89"/>
      <c r="I4" s="91"/>
    </row>
    <row r="5" spans="1:9" ht="12" customHeight="1" x14ac:dyDescent="0.2">
      <c r="A5" s="92"/>
      <c r="B5" s="93"/>
      <c r="C5" s="94"/>
      <c r="D5" s="95"/>
      <c r="E5" s="92"/>
      <c r="F5" s="92"/>
      <c r="G5" s="125"/>
      <c r="H5" s="96"/>
      <c r="I5" s="338"/>
    </row>
    <row r="6" spans="1:9" ht="12" customHeight="1" x14ac:dyDescent="0.2">
      <c r="A6" s="38" t="s">
        <v>30</v>
      </c>
      <c r="B6" s="39" t="s">
        <v>31</v>
      </c>
      <c r="C6" s="40"/>
      <c r="D6" s="98"/>
      <c r="E6" s="38" t="s">
        <v>32</v>
      </c>
      <c r="F6" s="38" t="s">
        <v>607</v>
      </c>
      <c r="G6" s="99" t="s">
        <v>316</v>
      </c>
      <c r="H6" s="344" t="s">
        <v>605</v>
      </c>
      <c r="I6" s="344" t="s">
        <v>605</v>
      </c>
    </row>
    <row r="7" spans="1:9" ht="12" customHeight="1" x14ac:dyDescent="0.2">
      <c r="A7" s="38" t="s">
        <v>36</v>
      </c>
      <c r="B7" s="44"/>
      <c r="C7" s="45"/>
      <c r="D7" s="67"/>
      <c r="E7" s="38"/>
      <c r="F7" s="38"/>
      <c r="G7" s="99"/>
      <c r="H7" s="344" t="s">
        <v>34</v>
      </c>
      <c r="I7" s="344" t="s">
        <v>35</v>
      </c>
    </row>
    <row r="8" spans="1:9" ht="12" customHeight="1" x14ac:dyDescent="0.2">
      <c r="A8" s="100"/>
      <c r="B8" s="101"/>
      <c r="C8" s="102"/>
      <c r="D8" s="103"/>
      <c r="E8" s="100"/>
      <c r="F8" s="100"/>
      <c r="G8" s="126"/>
      <c r="H8" s="104"/>
      <c r="I8" s="345"/>
    </row>
    <row r="9" spans="1:9" ht="12" customHeight="1" x14ac:dyDescent="0.2">
      <c r="A9" s="55"/>
      <c r="B9" s="56"/>
      <c r="C9" s="57"/>
      <c r="D9" s="58"/>
      <c r="E9" s="33"/>
      <c r="F9" s="33"/>
      <c r="G9" s="127"/>
      <c r="H9" s="105"/>
      <c r="I9" s="346"/>
    </row>
    <row r="10" spans="1:9" ht="12" customHeight="1" x14ac:dyDescent="0.2">
      <c r="A10" s="65"/>
      <c r="B10" s="62" t="s">
        <v>87</v>
      </c>
      <c r="C10" s="22"/>
      <c r="D10" s="63"/>
      <c r="E10" s="47"/>
      <c r="F10" s="47"/>
      <c r="G10" s="112"/>
      <c r="H10" s="106"/>
      <c r="I10" s="307"/>
    </row>
    <row r="11" spans="1:9" ht="12" customHeight="1" x14ac:dyDescent="0.2">
      <c r="A11" s="38"/>
      <c r="B11" s="62"/>
      <c r="C11" s="22"/>
      <c r="D11" s="140"/>
      <c r="E11" s="47"/>
      <c r="F11" s="47"/>
      <c r="G11" s="112"/>
      <c r="H11" s="106"/>
      <c r="I11" s="307"/>
    </row>
    <row r="12" spans="1:9" ht="12" customHeight="1" x14ac:dyDescent="0.2">
      <c r="A12" s="38"/>
      <c r="B12" s="66"/>
      <c r="C12" s="22"/>
      <c r="D12" s="63"/>
      <c r="E12" s="47"/>
      <c r="F12" s="47"/>
      <c r="G12" s="112"/>
      <c r="H12" s="106"/>
      <c r="I12" s="307"/>
    </row>
    <row r="13" spans="1:9" ht="12" customHeight="1" x14ac:dyDescent="0.2">
      <c r="A13" s="38" t="s">
        <v>88</v>
      </c>
      <c r="B13" s="66" t="s">
        <v>89</v>
      </c>
      <c r="C13" s="22"/>
      <c r="D13" s="63"/>
      <c r="E13" s="47"/>
      <c r="F13" s="47"/>
      <c r="G13" s="112"/>
      <c r="H13" s="106"/>
      <c r="I13" s="307"/>
    </row>
    <row r="14" spans="1:9" ht="12" customHeight="1" x14ac:dyDescent="0.2">
      <c r="A14" s="38"/>
      <c r="B14" s="66"/>
      <c r="C14" s="22"/>
      <c r="D14" s="63"/>
      <c r="E14" s="47"/>
      <c r="F14" s="47"/>
      <c r="G14" s="112"/>
      <c r="H14" s="106"/>
      <c r="I14" s="307"/>
    </row>
    <row r="15" spans="1:9" ht="12" customHeight="1" x14ac:dyDescent="0.2">
      <c r="A15" s="38"/>
      <c r="B15" s="64" t="s">
        <v>44</v>
      </c>
      <c r="C15" s="21" t="s">
        <v>90</v>
      </c>
      <c r="D15" s="63"/>
      <c r="E15" s="47" t="s">
        <v>52</v>
      </c>
      <c r="F15" s="68" t="s">
        <v>607</v>
      </c>
      <c r="G15" s="111">
        <v>10</v>
      </c>
      <c r="H15" s="108"/>
      <c r="I15" s="307"/>
    </row>
    <row r="16" spans="1:9" ht="12" customHeight="1" x14ac:dyDescent="0.2">
      <c r="A16" s="38"/>
      <c r="B16" s="66"/>
      <c r="C16" s="22"/>
      <c r="D16" s="63"/>
      <c r="E16" s="47"/>
      <c r="F16" s="47"/>
      <c r="G16" s="111"/>
      <c r="H16" s="123"/>
      <c r="I16" s="307"/>
    </row>
    <row r="17" spans="1:9" ht="12" customHeight="1" x14ac:dyDescent="0.2">
      <c r="A17" s="38"/>
      <c r="B17" s="66"/>
      <c r="C17" s="22"/>
      <c r="D17" s="63"/>
      <c r="E17" s="47"/>
      <c r="F17" s="47"/>
      <c r="G17" s="111"/>
      <c r="H17" s="123"/>
      <c r="I17" s="307"/>
    </row>
    <row r="18" spans="1:9" ht="12" customHeight="1" x14ac:dyDescent="0.2">
      <c r="A18" s="38" t="s">
        <v>91</v>
      </c>
      <c r="B18" s="66" t="s">
        <v>92</v>
      </c>
      <c r="C18" s="22"/>
      <c r="D18" s="63"/>
      <c r="E18" s="47" t="s">
        <v>80</v>
      </c>
      <c r="F18" s="68" t="s">
        <v>607</v>
      </c>
      <c r="G18" s="111">
        <v>10</v>
      </c>
      <c r="H18" s="108"/>
      <c r="I18" s="307"/>
    </row>
    <row r="19" spans="1:9" ht="12" customHeight="1" x14ac:dyDescent="0.2">
      <c r="A19" s="38"/>
      <c r="B19" s="66"/>
      <c r="C19" s="22"/>
      <c r="D19" s="140"/>
      <c r="E19" s="47"/>
      <c r="F19" s="47"/>
      <c r="G19" s="111"/>
      <c r="H19" s="123"/>
      <c r="I19" s="307"/>
    </row>
    <row r="20" spans="1:9" ht="12" customHeight="1" x14ac:dyDescent="0.2">
      <c r="A20" s="38"/>
      <c r="B20" s="66"/>
      <c r="C20" s="22"/>
      <c r="D20" s="63"/>
      <c r="E20" s="47"/>
      <c r="F20" s="47"/>
      <c r="G20" s="111"/>
      <c r="H20" s="123"/>
      <c r="I20" s="307"/>
    </row>
    <row r="21" spans="1:9" ht="12" customHeight="1" x14ac:dyDescent="0.2">
      <c r="A21" s="38" t="s">
        <v>93</v>
      </c>
      <c r="B21" s="66" t="s">
        <v>94</v>
      </c>
      <c r="C21" s="22"/>
      <c r="D21" s="63"/>
      <c r="E21" s="47"/>
      <c r="F21" s="47"/>
      <c r="G21" s="111"/>
      <c r="H21" s="123"/>
      <c r="I21" s="307"/>
    </row>
    <row r="22" spans="1:9" ht="12" customHeight="1" x14ac:dyDescent="0.2">
      <c r="A22" s="38"/>
      <c r="B22" s="66"/>
      <c r="C22" s="22"/>
      <c r="D22" s="63"/>
      <c r="E22" s="47"/>
      <c r="F22" s="47"/>
      <c r="G22" s="111"/>
      <c r="H22" s="123"/>
      <c r="I22" s="307"/>
    </row>
    <row r="23" spans="1:9" ht="12" customHeight="1" x14ac:dyDescent="0.2">
      <c r="A23" s="38"/>
      <c r="B23" s="64" t="s">
        <v>41</v>
      </c>
      <c r="C23" s="21" t="s">
        <v>214</v>
      </c>
      <c r="D23" s="63"/>
      <c r="E23" s="47"/>
      <c r="F23" s="47"/>
      <c r="G23" s="111"/>
      <c r="H23" s="123"/>
      <c r="I23" s="307"/>
    </row>
    <row r="24" spans="1:9" ht="12" customHeight="1" x14ac:dyDescent="0.2">
      <c r="A24" s="38"/>
      <c r="B24" s="66"/>
      <c r="C24" s="21" t="s">
        <v>241</v>
      </c>
      <c r="D24" s="63"/>
      <c r="E24" s="47"/>
      <c r="F24" s="47"/>
      <c r="G24" s="111"/>
      <c r="H24" s="108"/>
      <c r="I24" s="307"/>
    </row>
    <row r="25" spans="1:9" ht="12" customHeight="1" x14ac:dyDescent="0.2">
      <c r="A25" s="38"/>
      <c r="B25" s="66"/>
      <c r="C25" s="21"/>
      <c r="D25" s="63"/>
      <c r="E25" s="47"/>
      <c r="F25" s="47"/>
      <c r="G25" s="111"/>
      <c r="H25" s="108"/>
      <c r="I25" s="307"/>
    </row>
    <row r="26" spans="1:9" ht="12" customHeight="1" x14ac:dyDescent="0.2">
      <c r="A26" s="38"/>
      <c r="B26" s="66"/>
      <c r="C26" s="21" t="s">
        <v>239</v>
      </c>
      <c r="D26" s="63"/>
      <c r="E26" s="47" t="s">
        <v>52</v>
      </c>
      <c r="F26" s="68" t="s">
        <v>607</v>
      </c>
      <c r="G26" s="111">
        <v>20</v>
      </c>
      <c r="H26" s="108"/>
      <c r="I26" s="307"/>
    </row>
    <row r="27" spans="1:9" ht="12" customHeight="1" x14ac:dyDescent="0.2">
      <c r="A27" s="38"/>
      <c r="B27" s="66"/>
      <c r="C27" s="21"/>
      <c r="D27" s="63"/>
      <c r="E27" s="47"/>
      <c r="F27" s="47"/>
      <c r="G27" s="111"/>
      <c r="H27" s="108"/>
      <c r="I27" s="307"/>
    </row>
    <row r="28" spans="1:9" ht="12" customHeight="1" x14ac:dyDescent="0.2">
      <c r="A28" s="38"/>
      <c r="B28" s="66"/>
      <c r="C28" s="21" t="s">
        <v>240</v>
      </c>
      <c r="D28" s="63"/>
      <c r="E28" s="47" t="s">
        <v>52</v>
      </c>
      <c r="F28" s="68" t="s">
        <v>607</v>
      </c>
      <c r="G28" s="111">
        <v>10</v>
      </c>
      <c r="H28" s="108"/>
      <c r="I28" s="307"/>
    </row>
    <row r="29" spans="1:9" ht="12" customHeight="1" x14ac:dyDescent="0.2">
      <c r="A29" s="38"/>
      <c r="B29" s="66"/>
      <c r="C29" s="21"/>
      <c r="D29" s="63"/>
      <c r="E29" s="47"/>
      <c r="F29" s="47"/>
      <c r="G29" s="111"/>
      <c r="H29" s="123"/>
      <c r="I29" s="307"/>
    </row>
    <row r="30" spans="1:9" ht="12" customHeight="1" x14ac:dyDescent="0.2">
      <c r="A30" s="38"/>
      <c r="B30" s="64" t="s">
        <v>46</v>
      </c>
      <c r="C30" s="21" t="s">
        <v>62</v>
      </c>
      <c r="D30" s="63"/>
      <c r="E30" s="47" t="s">
        <v>52</v>
      </c>
      <c r="F30" s="68" t="s">
        <v>607</v>
      </c>
      <c r="G30" s="111">
        <v>10</v>
      </c>
      <c r="H30" s="108"/>
      <c r="I30" s="307"/>
    </row>
    <row r="31" spans="1:9" ht="12" customHeight="1" x14ac:dyDescent="0.2">
      <c r="A31" s="38"/>
      <c r="B31" s="66"/>
      <c r="C31" s="21" t="s">
        <v>215</v>
      </c>
      <c r="D31" s="63"/>
      <c r="E31" s="47"/>
      <c r="F31" s="47"/>
      <c r="G31" s="111"/>
      <c r="H31" s="123"/>
      <c r="I31" s="307"/>
    </row>
    <row r="32" spans="1:9" ht="12" customHeight="1" x14ac:dyDescent="0.2">
      <c r="A32" s="38"/>
      <c r="B32" s="66"/>
      <c r="C32" s="21"/>
      <c r="D32" s="63"/>
      <c r="E32" s="47"/>
      <c r="F32" s="47"/>
      <c r="G32" s="111"/>
      <c r="H32" s="123"/>
      <c r="I32" s="307"/>
    </row>
    <row r="33" spans="1:9" ht="12" customHeight="1" x14ac:dyDescent="0.2">
      <c r="A33" s="38"/>
      <c r="B33" s="66"/>
      <c r="C33" s="22"/>
      <c r="D33" s="63"/>
      <c r="E33" s="47"/>
      <c r="F33" s="47"/>
      <c r="G33" s="111"/>
      <c r="H33" s="123"/>
      <c r="I33" s="307"/>
    </row>
    <row r="34" spans="1:9" ht="12" customHeight="1" x14ac:dyDescent="0.2">
      <c r="A34" s="211" t="s">
        <v>96</v>
      </c>
      <c r="B34" s="66" t="s">
        <v>183</v>
      </c>
      <c r="C34" s="22"/>
      <c r="D34" s="67"/>
      <c r="E34" s="47" t="s">
        <v>80</v>
      </c>
      <c r="F34" s="68" t="s">
        <v>607</v>
      </c>
      <c r="G34" s="111">
        <v>50</v>
      </c>
      <c r="H34" s="108"/>
      <c r="I34" s="307"/>
    </row>
    <row r="35" spans="1:9" ht="12" customHeight="1" x14ac:dyDescent="0.2">
      <c r="A35" s="38"/>
      <c r="B35" s="66"/>
      <c r="C35" s="22"/>
      <c r="D35" s="67"/>
      <c r="E35" s="47"/>
      <c r="F35" s="47"/>
      <c r="G35" s="111"/>
      <c r="H35" s="123"/>
      <c r="I35" s="307"/>
    </row>
    <row r="36" spans="1:9" ht="12" customHeight="1" x14ac:dyDescent="0.2">
      <c r="A36" s="211" t="s">
        <v>96</v>
      </c>
      <c r="B36" s="66" t="s">
        <v>625</v>
      </c>
      <c r="C36" s="22"/>
      <c r="D36" s="67"/>
      <c r="E36" s="47" t="s">
        <v>52</v>
      </c>
      <c r="F36" s="68" t="s">
        <v>607</v>
      </c>
      <c r="G36" s="111">
        <v>50</v>
      </c>
      <c r="H36" s="108"/>
      <c r="I36" s="307"/>
    </row>
    <row r="37" spans="1:9" ht="12" customHeight="1" x14ac:dyDescent="0.2">
      <c r="A37" s="38"/>
      <c r="B37" s="66"/>
      <c r="C37" s="22"/>
      <c r="D37" s="63"/>
      <c r="E37" s="47"/>
      <c r="F37" s="47"/>
      <c r="G37" s="111"/>
      <c r="H37" s="123"/>
      <c r="I37" s="307"/>
    </row>
    <row r="38" spans="1:9" ht="12" customHeight="1" x14ac:dyDescent="0.2">
      <c r="A38" s="65"/>
      <c r="B38" s="66"/>
      <c r="C38" s="22"/>
      <c r="D38" s="67"/>
      <c r="E38" s="47"/>
      <c r="F38" s="47"/>
      <c r="G38" s="111"/>
      <c r="H38" s="123"/>
      <c r="I38" s="307"/>
    </row>
    <row r="39" spans="1:9" ht="12" customHeight="1" x14ac:dyDescent="0.2">
      <c r="A39" s="65"/>
      <c r="B39" s="66"/>
      <c r="C39" s="22"/>
      <c r="D39" s="63"/>
      <c r="E39" s="47"/>
      <c r="F39" s="47"/>
      <c r="G39" s="111"/>
      <c r="H39" s="123"/>
      <c r="I39" s="307"/>
    </row>
    <row r="40" spans="1:9" ht="12" customHeight="1" x14ac:dyDescent="0.2">
      <c r="A40" s="65"/>
      <c r="B40" s="66"/>
      <c r="C40" s="22"/>
      <c r="D40" s="63"/>
      <c r="E40" s="47"/>
      <c r="F40" s="47"/>
      <c r="G40" s="111"/>
      <c r="H40" s="123"/>
      <c r="I40" s="307"/>
    </row>
    <row r="41" spans="1:9" ht="12" customHeight="1" x14ac:dyDescent="0.2">
      <c r="A41" s="65"/>
      <c r="B41" s="66"/>
      <c r="C41" s="22"/>
      <c r="D41" s="63"/>
      <c r="E41" s="47"/>
      <c r="F41" s="47"/>
      <c r="G41" s="111"/>
      <c r="H41" s="123"/>
      <c r="I41" s="307"/>
    </row>
    <row r="42" spans="1:9" ht="12" customHeight="1" x14ac:dyDescent="0.2">
      <c r="A42" s="65"/>
      <c r="B42" s="66"/>
      <c r="C42" s="22"/>
      <c r="D42" s="63"/>
      <c r="E42" s="47"/>
      <c r="F42" s="47"/>
      <c r="G42" s="111"/>
      <c r="H42" s="123"/>
      <c r="I42" s="307"/>
    </row>
    <row r="43" spans="1:9" ht="12" customHeight="1" x14ac:dyDescent="0.2">
      <c r="A43" s="65"/>
      <c r="B43" s="66"/>
      <c r="C43" s="22"/>
      <c r="D43" s="63"/>
      <c r="E43" s="47"/>
      <c r="F43" s="47"/>
      <c r="G43" s="111"/>
      <c r="H43" s="123"/>
      <c r="I43" s="307"/>
    </row>
    <row r="44" spans="1:9" ht="12" customHeight="1" x14ac:dyDescent="0.2">
      <c r="A44" s="65"/>
      <c r="B44" s="66"/>
      <c r="C44" s="22"/>
      <c r="D44" s="63"/>
      <c r="E44" s="47"/>
      <c r="F44" s="47"/>
      <c r="G44" s="111"/>
      <c r="H44" s="123"/>
      <c r="I44" s="307"/>
    </row>
    <row r="45" spans="1:9" ht="12" customHeight="1" x14ac:dyDescent="0.2">
      <c r="A45" s="65"/>
      <c r="B45" s="66"/>
      <c r="C45" s="22"/>
      <c r="D45" s="63"/>
      <c r="E45" s="47"/>
      <c r="F45" s="47"/>
      <c r="G45" s="111"/>
      <c r="H45" s="123"/>
      <c r="I45" s="307"/>
    </row>
    <row r="46" spans="1:9" ht="12" customHeight="1" x14ac:dyDescent="0.2">
      <c r="A46" s="65"/>
      <c r="B46" s="66"/>
      <c r="C46" s="22"/>
      <c r="D46" s="63"/>
      <c r="E46" s="47"/>
      <c r="F46" s="47"/>
      <c r="G46" s="111"/>
      <c r="H46" s="123"/>
      <c r="I46" s="307"/>
    </row>
    <row r="47" spans="1:9" ht="12" customHeight="1" x14ac:dyDescent="0.2">
      <c r="A47" s="65"/>
      <c r="B47" s="66"/>
      <c r="C47" s="22"/>
      <c r="D47" s="63"/>
      <c r="E47" s="47"/>
      <c r="F47" s="47"/>
      <c r="G47" s="111"/>
      <c r="H47" s="123"/>
      <c r="I47" s="307"/>
    </row>
    <row r="48" spans="1:9" ht="12" customHeight="1" x14ac:dyDescent="0.2">
      <c r="A48" s="65"/>
      <c r="B48" s="66"/>
      <c r="C48" s="22"/>
      <c r="D48" s="63"/>
      <c r="E48" s="47"/>
      <c r="F48" s="47"/>
      <c r="G48" s="111"/>
      <c r="H48" s="123"/>
      <c r="I48" s="307"/>
    </row>
    <row r="49" spans="1:9" ht="12" customHeight="1" x14ac:dyDescent="0.2">
      <c r="A49" s="65"/>
      <c r="B49" s="66"/>
      <c r="C49" s="22"/>
      <c r="D49" s="63"/>
      <c r="E49" s="47"/>
      <c r="F49" s="47"/>
      <c r="G49" s="111"/>
      <c r="H49" s="123"/>
      <c r="I49" s="307"/>
    </row>
    <row r="50" spans="1:9" ht="12" customHeight="1" x14ac:dyDescent="0.2">
      <c r="A50" s="65"/>
      <c r="B50" s="66"/>
      <c r="C50" s="22"/>
      <c r="D50" s="63"/>
      <c r="E50" s="47"/>
      <c r="F50" s="47"/>
      <c r="G50" s="111"/>
      <c r="H50" s="123"/>
      <c r="I50" s="307"/>
    </row>
    <row r="51" spans="1:9" ht="12" customHeight="1" x14ac:dyDescent="0.2">
      <c r="A51" s="65"/>
      <c r="B51" s="64"/>
      <c r="C51" s="21"/>
      <c r="D51" s="63"/>
      <c r="E51" s="47"/>
      <c r="F51" s="47"/>
      <c r="G51" s="111"/>
      <c r="H51" s="123"/>
      <c r="I51" s="307"/>
    </row>
    <row r="52" spans="1:9" ht="12" customHeight="1" x14ac:dyDescent="0.2">
      <c r="A52" s="65"/>
      <c r="B52" s="66"/>
      <c r="C52" s="22"/>
      <c r="D52" s="63"/>
      <c r="E52" s="47"/>
      <c r="F52" s="47"/>
      <c r="G52" s="111"/>
      <c r="H52" s="123"/>
      <c r="I52" s="307"/>
    </row>
    <row r="53" spans="1:9" ht="12" customHeight="1" x14ac:dyDescent="0.2">
      <c r="A53" s="113"/>
      <c r="B53" s="114"/>
      <c r="C53" s="27"/>
      <c r="D53" s="81"/>
      <c r="E53" s="50"/>
      <c r="F53" s="50"/>
      <c r="G53" s="130"/>
      <c r="H53" s="115"/>
      <c r="I53" s="307"/>
    </row>
    <row r="54" spans="1:9" ht="12" customHeight="1" x14ac:dyDescent="0.2">
      <c r="A54" s="116"/>
      <c r="B54" s="117"/>
      <c r="C54" s="118"/>
      <c r="D54" s="57"/>
      <c r="E54" s="35"/>
      <c r="F54" s="35"/>
      <c r="G54" s="131"/>
      <c r="H54" s="119"/>
      <c r="I54" s="338"/>
    </row>
    <row r="55" spans="1:9" ht="12" customHeight="1" x14ac:dyDescent="0.2">
      <c r="A55" s="38" t="s">
        <v>95</v>
      </c>
      <c r="B55" s="66" t="s">
        <v>75</v>
      </c>
      <c r="C55" s="22"/>
      <c r="D55" s="21"/>
      <c r="E55" s="23"/>
      <c r="F55" s="23"/>
      <c r="G55" s="124"/>
      <c r="H55" s="120"/>
      <c r="I55" s="339"/>
    </row>
    <row r="56" spans="1:9" ht="12" customHeight="1" x14ac:dyDescent="0.2">
      <c r="A56" s="113"/>
      <c r="B56" s="114"/>
      <c r="C56" s="27"/>
      <c r="D56" s="28"/>
      <c r="E56" s="29"/>
      <c r="F56" s="29"/>
      <c r="G56" s="132"/>
      <c r="H56" s="121"/>
      <c r="I56" s="337"/>
    </row>
    <row r="57" spans="1:9" ht="12" customHeight="1" x14ac:dyDescent="0.2">
      <c r="A57" s="21"/>
      <c r="B57" s="21"/>
      <c r="C57" s="21"/>
      <c r="D57" s="21"/>
      <c r="E57" s="23"/>
      <c r="F57" s="23"/>
      <c r="G57" s="84"/>
      <c r="H57" s="91"/>
      <c r="I57" s="91"/>
    </row>
    <row r="58" spans="1:9" ht="12" customHeight="1" x14ac:dyDescent="0.2">
      <c r="A58" s="21"/>
      <c r="B58" s="21"/>
      <c r="C58" s="21"/>
      <c r="D58" s="21"/>
      <c r="E58" s="23"/>
      <c r="F58" s="23"/>
      <c r="G58" s="84"/>
      <c r="H58" s="91"/>
      <c r="I58" s="91"/>
    </row>
    <row r="59" spans="1:9" ht="12" customHeight="1" x14ac:dyDescent="0.2">
      <c r="A59" s="21"/>
      <c r="B59" s="21"/>
      <c r="C59" s="21"/>
      <c r="D59" s="21"/>
      <c r="E59" s="23"/>
      <c r="F59" s="23"/>
      <c r="G59" s="84"/>
      <c r="H59" s="91"/>
      <c r="I59" s="91"/>
    </row>
    <row r="60" spans="1:9" ht="12" customHeight="1" x14ac:dyDescent="0.2">
      <c r="A60" s="21"/>
      <c r="B60" s="21"/>
      <c r="C60" s="21"/>
      <c r="D60" s="21"/>
      <c r="E60" s="23"/>
      <c r="F60" s="23"/>
      <c r="G60" s="84"/>
      <c r="H60" s="91"/>
      <c r="I60" s="91"/>
    </row>
    <row r="61" spans="1:9" ht="12" customHeight="1" x14ac:dyDescent="0.2">
      <c r="A61" s="21"/>
      <c r="B61" s="21"/>
      <c r="C61" s="21"/>
      <c r="D61" s="21"/>
      <c r="E61" s="23"/>
      <c r="F61" s="23"/>
      <c r="G61" s="84"/>
      <c r="H61" s="91"/>
      <c r="I61" s="91"/>
    </row>
    <row r="62" spans="1:9" ht="12" customHeight="1" x14ac:dyDescent="0.2">
      <c r="A62" s="21"/>
      <c r="B62" s="21"/>
      <c r="C62" s="21"/>
      <c r="D62" s="21"/>
      <c r="E62" s="23"/>
      <c r="F62" s="23"/>
      <c r="G62" s="84"/>
      <c r="H62" s="91"/>
      <c r="I62" s="91"/>
    </row>
    <row r="63" spans="1:9" ht="12" customHeight="1" x14ac:dyDescent="0.2">
      <c r="A63" s="21"/>
      <c r="B63" s="21"/>
      <c r="C63" s="21"/>
      <c r="D63" s="21"/>
      <c r="E63" s="23"/>
      <c r="F63" s="23"/>
      <c r="G63" s="84"/>
      <c r="H63" s="91"/>
      <c r="I63" s="91"/>
    </row>
    <row r="64" spans="1:9" ht="12" customHeight="1" x14ac:dyDescent="0.2">
      <c r="A64" s="21"/>
      <c r="B64" s="21"/>
      <c r="C64" s="21"/>
      <c r="D64" s="21"/>
      <c r="E64" s="23"/>
      <c r="F64" s="23"/>
      <c r="G64" s="84"/>
      <c r="H64" s="91"/>
      <c r="I64" s="91"/>
    </row>
    <row r="65" spans="1:9" ht="12" customHeight="1" x14ac:dyDescent="0.2">
      <c r="A65" s="21"/>
      <c r="B65" s="21"/>
      <c r="C65" s="21"/>
      <c r="D65" s="21"/>
      <c r="E65" s="23"/>
      <c r="F65" s="23"/>
      <c r="G65" s="84"/>
      <c r="H65" s="91"/>
      <c r="I65" s="91"/>
    </row>
    <row r="66" spans="1:9" ht="12" customHeight="1" x14ac:dyDescent="0.2">
      <c r="A66" s="21"/>
      <c r="B66" s="21"/>
      <c r="C66" s="21"/>
      <c r="D66" s="21"/>
      <c r="E66" s="23"/>
      <c r="F66" s="23"/>
      <c r="G66" s="84"/>
      <c r="H66" s="91"/>
      <c r="I66" s="91"/>
    </row>
    <row r="67" spans="1:9" ht="12" customHeight="1" x14ac:dyDescent="0.2">
      <c r="A67" s="21"/>
      <c r="B67" s="21"/>
      <c r="C67" s="21"/>
      <c r="D67" s="21"/>
      <c r="E67" s="23"/>
      <c r="F67" s="23"/>
      <c r="G67" s="84"/>
      <c r="H67" s="91"/>
      <c r="I67" s="91"/>
    </row>
    <row r="68" spans="1:9" ht="12" customHeight="1" x14ac:dyDescent="0.2">
      <c r="A68" s="21"/>
      <c r="B68" s="21"/>
      <c r="C68" s="21"/>
      <c r="D68" s="21"/>
      <c r="E68" s="23"/>
      <c r="F68" s="23"/>
      <c r="G68" s="84"/>
      <c r="H68" s="91"/>
      <c r="I68" s="91"/>
    </row>
    <row r="69" spans="1:9" ht="12" customHeight="1" x14ac:dyDescent="0.2">
      <c r="A69" s="21"/>
      <c r="B69" s="21"/>
      <c r="C69" s="21"/>
      <c r="D69" s="21"/>
      <c r="E69" s="23"/>
      <c r="F69" s="23"/>
      <c r="G69" s="84"/>
      <c r="H69" s="91"/>
      <c r="I69" s="91"/>
    </row>
    <row r="70" spans="1:9" ht="12" customHeight="1" x14ac:dyDescent="0.2">
      <c r="A70" s="21"/>
      <c r="B70" s="21"/>
      <c r="C70" s="21"/>
      <c r="D70" s="21"/>
      <c r="E70" s="23"/>
      <c r="F70" s="23"/>
      <c r="G70" s="84"/>
      <c r="H70" s="91"/>
      <c r="I70" s="91"/>
    </row>
    <row r="71" spans="1:9" ht="12" customHeight="1" x14ac:dyDescent="0.2">
      <c r="A71" s="21"/>
      <c r="B71" s="21"/>
      <c r="C71" s="21"/>
      <c r="D71" s="21"/>
      <c r="E71" s="23"/>
      <c r="F71" s="23"/>
      <c r="G71" s="84"/>
      <c r="H71" s="91"/>
      <c r="I71" s="91"/>
    </row>
    <row r="72" spans="1:9" ht="12" customHeight="1" x14ac:dyDescent="0.2">
      <c r="A72" s="21"/>
      <c r="B72" s="21"/>
      <c r="C72" s="21"/>
      <c r="D72" s="21"/>
      <c r="E72" s="23"/>
      <c r="F72" s="23"/>
      <c r="G72" s="84"/>
      <c r="H72" s="91"/>
      <c r="I72" s="91"/>
    </row>
    <row r="73" spans="1:9" ht="12" customHeight="1" x14ac:dyDescent="0.2">
      <c r="A73" s="21"/>
      <c r="B73" s="21"/>
      <c r="C73" s="21"/>
      <c r="D73" s="21"/>
      <c r="E73" s="23"/>
      <c r="F73" s="23"/>
      <c r="G73" s="84"/>
      <c r="H73" s="91"/>
      <c r="I73" s="91"/>
    </row>
    <row r="74" spans="1:9" ht="12" customHeight="1" x14ac:dyDescent="0.2">
      <c r="A74" s="21"/>
      <c r="B74" s="21"/>
      <c r="C74" s="21"/>
      <c r="D74" s="21"/>
      <c r="E74" s="23"/>
      <c r="F74" s="23"/>
      <c r="G74" s="84"/>
      <c r="H74" s="91"/>
      <c r="I74" s="91"/>
    </row>
    <row r="75" spans="1:9" ht="12" customHeight="1" x14ac:dyDescent="0.2">
      <c r="A75" s="21"/>
      <c r="B75" s="21"/>
      <c r="C75" s="21"/>
      <c r="D75" s="21"/>
      <c r="E75" s="23"/>
      <c r="F75" s="23"/>
      <c r="G75" s="84"/>
      <c r="H75" s="91"/>
      <c r="I75" s="91"/>
    </row>
    <row r="76" spans="1:9" ht="12" customHeight="1" x14ac:dyDescent="0.2">
      <c r="A76" s="21"/>
      <c r="B76" s="21"/>
      <c r="C76" s="21"/>
      <c r="D76" s="21"/>
      <c r="E76" s="23"/>
      <c r="F76" s="23"/>
      <c r="G76" s="84"/>
      <c r="H76" s="91"/>
      <c r="I76" s="91"/>
    </row>
    <row r="77" spans="1:9" ht="12" customHeight="1" x14ac:dyDescent="0.2">
      <c r="A77" s="21"/>
      <c r="B77" s="21"/>
      <c r="C77" s="21"/>
      <c r="D77" s="21"/>
      <c r="E77" s="23"/>
      <c r="F77" s="23"/>
      <c r="G77" s="84"/>
      <c r="H77" s="91"/>
      <c r="I77" s="91"/>
    </row>
    <row r="78" spans="1:9" ht="12" customHeight="1" x14ac:dyDescent="0.2">
      <c r="A78" s="21"/>
      <c r="B78" s="21"/>
      <c r="C78" s="21"/>
      <c r="D78" s="21"/>
      <c r="E78" s="23"/>
      <c r="F78" s="23"/>
      <c r="G78" s="84"/>
      <c r="H78" s="91"/>
      <c r="I78" s="91"/>
    </row>
    <row r="79" spans="1:9" ht="12" customHeight="1" x14ac:dyDescent="0.2">
      <c r="A79" s="21"/>
      <c r="B79" s="21"/>
      <c r="C79" s="21"/>
      <c r="D79" s="21"/>
      <c r="E79" s="23"/>
      <c r="F79" s="23"/>
      <c r="G79" s="84"/>
      <c r="H79" s="91"/>
      <c r="I79" s="91"/>
    </row>
    <row r="80" spans="1:9" ht="12" customHeight="1" x14ac:dyDescent="0.2">
      <c r="A80" s="21"/>
      <c r="B80" s="21"/>
      <c r="C80" s="21"/>
      <c r="D80" s="21"/>
      <c r="E80" s="23"/>
      <c r="F80" s="23"/>
      <c r="G80" s="84"/>
      <c r="H80" s="91"/>
      <c r="I80" s="91"/>
    </row>
    <row r="81" spans="1:9" ht="12" customHeight="1" x14ac:dyDescent="0.2">
      <c r="A81" s="21"/>
      <c r="B81" s="21"/>
      <c r="C81" s="21"/>
      <c r="D81" s="21"/>
      <c r="E81" s="23"/>
      <c r="F81" s="23"/>
      <c r="G81" s="84"/>
      <c r="H81" s="91"/>
      <c r="I81" s="91"/>
    </row>
    <row r="82" spans="1:9" ht="12" customHeight="1" x14ac:dyDescent="0.2">
      <c r="A82" s="21"/>
      <c r="B82" s="21"/>
      <c r="C82" s="21"/>
      <c r="D82" s="21"/>
      <c r="E82" s="23"/>
      <c r="F82" s="23"/>
      <c r="G82" s="84"/>
      <c r="H82" s="91"/>
      <c r="I82" s="91"/>
    </row>
    <row r="83" spans="1:9" ht="12" customHeight="1" x14ac:dyDescent="0.2">
      <c r="A83" s="21"/>
      <c r="B83" s="21"/>
      <c r="C83" s="21"/>
      <c r="D83" s="21"/>
      <c r="E83" s="23"/>
      <c r="F83" s="23"/>
      <c r="G83" s="84"/>
      <c r="H83" s="91"/>
      <c r="I83" s="91"/>
    </row>
    <row r="84" spans="1:9" ht="12" customHeight="1" x14ac:dyDescent="0.2">
      <c r="A84" s="21"/>
      <c r="B84" s="21"/>
      <c r="C84" s="21"/>
      <c r="D84" s="21"/>
      <c r="E84" s="23"/>
      <c r="F84" s="23"/>
      <c r="G84" s="84"/>
      <c r="H84" s="91"/>
      <c r="I84" s="91"/>
    </row>
    <row r="85" spans="1:9" ht="12" customHeight="1" x14ac:dyDescent="0.2">
      <c r="A85" s="21"/>
      <c r="B85" s="21"/>
      <c r="C85" s="21"/>
      <c r="D85" s="21"/>
      <c r="E85" s="23"/>
      <c r="F85" s="23"/>
      <c r="G85" s="84"/>
      <c r="H85" s="91"/>
      <c r="I85" s="91"/>
    </row>
    <row r="86" spans="1:9" ht="12" customHeight="1" x14ac:dyDescent="0.2">
      <c r="A86" s="21"/>
      <c r="B86" s="21"/>
      <c r="C86" s="21"/>
      <c r="D86" s="21"/>
      <c r="E86" s="23"/>
      <c r="F86" s="23"/>
      <c r="G86" s="84"/>
      <c r="H86" s="91"/>
      <c r="I86" s="91"/>
    </row>
    <row r="87" spans="1:9" ht="12" customHeight="1" x14ac:dyDescent="0.2">
      <c r="A87" s="21"/>
      <c r="B87" s="21"/>
      <c r="C87" s="21"/>
      <c r="D87" s="21"/>
      <c r="E87" s="23"/>
      <c r="F87" s="23"/>
      <c r="G87" s="84"/>
      <c r="H87" s="91"/>
      <c r="I87" s="91"/>
    </row>
    <row r="88" spans="1:9" ht="12" customHeight="1" x14ac:dyDescent="0.2">
      <c r="A88" s="21"/>
      <c r="B88" s="21"/>
      <c r="C88" s="21"/>
      <c r="D88" s="21"/>
      <c r="E88" s="23"/>
      <c r="F88" s="23"/>
      <c r="G88" s="84"/>
      <c r="H88" s="91"/>
      <c r="I88" s="91"/>
    </row>
    <row r="89" spans="1:9" ht="12" customHeight="1" x14ac:dyDescent="0.2">
      <c r="A89" s="21"/>
      <c r="B89" s="21"/>
      <c r="C89" s="21"/>
      <c r="D89" s="21"/>
      <c r="E89" s="23"/>
      <c r="F89" s="23"/>
      <c r="G89" s="84"/>
      <c r="H89" s="91"/>
      <c r="I89" s="91"/>
    </row>
    <row r="90" spans="1:9" ht="12" customHeight="1" x14ac:dyDescent="0.2">
      <c r="A90" s="21"/>
      <c r="B90" s="21"/>
      <c r="C90" s="21"/>
      <c r="D90" s="21"/>
      <c r="E90" s="23"/>
      <c r="F90" s="23"/>
      <c r="G90" s="84"/>
      <c r="H90" s="91"/>
      <c r="I90" s="91"/>
    </row>
    <row r="91" spans="1:9" ht="12" customHeight="1" x14ac:dyDescent="0.2">
      <c r="A91" s="21"/>
      <c r="B91" s="21"/>
      <c r="C91" s="21"/>
      <c r="D91" s="21"/>
      <c r="E91" s="23"/>
      <c r="F91" s="23"/>
      <c r="G91" s="84"/>
      <c r="H91" s="91"/>
      <c r="I91" s="91"/>
    </row>
    <row r="92" spans="1:9" ht="12" customHeight="1" x14ac:dyDescent="0.2">
      <c r="A92" s="21"/>
      <c r="B92" s="21"/>
      <c r="C92" s="21"/>
      <c r="D92" s="21"/>
      <c r="E92" s="23"/>
      <c r="F92" s="23"/>
      <c r="G92" s="84"/>
      <c r="H92" s="91"/>
      <c r="I92" s="91"/>
    </row>
    <row r="93" spans="1:9" ht="12" customHeight="1" x14ac:dyDescent="0.2">
      <c r="A93" s="21"/>
      <c r="B93" s="21"/>
      <c r="C93" s="21"/>
      <c r="D93" s="21"/>
      <c r="E93" s="23"/>
      <c r="F93" s="23"/>
      <c r="G93" s="84"/>
      <c r="H93" s="91"/>
      <c r="I93" s="91"/>
    </row>
    <row r="94" spans="1:9" ht="12" customHeight="1" x14ac:dyDescent="0.2">
      <c r="A94" s="21"/>
      <c r="B94" s="21"/>
      <c r="C94" s="21"/>
      <c r="D94" s="21"/>
      <c r="E94" s="23"/>
      <c r="F94" s="23"/>
      <c r="G94" s="84"/>
      <c r="H94" s="91"/>
      <c r="I94" s="91"/>
    </row>
    <row r="95" spans="1:9" ht="12" customHeight="1" x14ac:dyDescent="0.2">
      <c r="A95" s="21"/>
      <c r="B95" s="21"/>
      <c r="C95" s="21"/>
      <c r="D95" s="21"/>
      <c r="E95" s="23"/>
      <c r="F95" s="23"/>
      <c r="G95" s="84"/>
      <c r="H95" s="91"/>
      <c r="I95" s="91"/>
    </row>
    <row r="96" spans="1:9" ht="12" customHeight="1" x14ac:dyDescent="0.2">
      <c r="A96" s="21"/>
      <c r="B96" s="21"/>
      <c r="C96" s="21"/>
      <c r="D96" s="21"/>
      <c r="E96" s="23"/>
      <c r="F96" s="23"/>
      <c r="G96" s="84"/>
      <c r="H96" s="91"/>
      <c r="I96" s="91"/>
    </row>
    <row r="97" spans="1:9" ht="12" customHeight="1" x14ac:dyDescent="0.2">
      <c r="A97" s="21"/>
      <c r="B97" s="21"/>
      <c r="C97" s="21"/>
      <c r="D97" s="21"/>
      <c r="E97" s="23"/>
      <c r="F97" s="23"/>
      <c r="G97" s="84"/>
      <c r="H97" s="91"/>
      <c r="I97" s="91"/>
    </row>
    <row r="98" spans="1:9" ht="12" customHeight="1" x14ac:dyDescent="0.2">
      <c r="A98" s="21"/>
      <c r="B98" s="21"/>
      <c r="C98" s="21"/>
      <c r="D98" s="21"/>
      <c r="E98" s="23"/>
      <c r="F98" s="23"/>
      <c r="G98" s="84"/>
      <c r="H98" s="91"/>
      <c r="I98" s="91"/>
    </row>
    <row r="99" spans="1:9" ht="12" customHeight="1" x14ac:dyDescent="0.2">
      <c r="A99" s="21"/>
      <c r="B99" s="21"/>
      <c r="C99" s="21"/>
      <c r="D99" s="21"/>
      <c r="E99" s="23"/>
      <c r="F99" s="23"/>
      <c r="G99" s="84"/>
      <c r="H99" s="91"/>
      <c r="I99" s="91"/>
    </row>
    <row r="100" spans="1:9" ht="12" customHeight="1" x14ac:dyDescent="0.2">
      <c r="A100" s="21"/>
      <c r="B100" s="21"/>
      <c r="C100" s="21"/>
      <c r="D100" s="21"/>
      <c r="E100" s="23"/>
      <c r="F100" s="23"/>
      <c r="G100" s="84"/>
      <c r="H100" s="91"/>
      <c r="I100" s="91"/>
    </row>
    <row r="101" spans="1:9" ht="12" customHeight="1" x14ac:dyDescent="0.2">
      <c r="A101" s="21"/>
      <c r="B101" s="21"/>
      <c r="C101" s="21"/>
      <c r="D101" s="21"/>
      <c r="E101" s="23"/>
      <c r="F101" s="23"/>
      <c r="G101" s="84"/>
      <c r="H101" s="91"/>
      <c r="I101" s="91"/>
    </row>
    <row r="102" spans="1:9" ht="12" customHeight="1" x14ac:dyDescent="0.2">
      <c r="A102" s="21"/>
      <c r="B102" s="21"/>
      <c r="C102" s="21"/>
      <c r="D102" s="21"/>
      <c r="E102" s="23"/>
      <c r="F102" s="23"/>
      <c r="G102" s="84"/>
      <c r="H102" s="91"/>
      <c r="I102" s="91"/>
    </row>
    <row r="103" spans="1:9" ht="12" customHeight="1" x14ac:dyDescent="0.2">
      <c r="A103" s="21"/>
      <c r="B103" s="21"/>
      <c r="C103" s="21"/>
      <c r="D103" s="21"/>
      <c r="E103" s="23"/>
      <c r="F103" s="23"/>
      <c r="G103" s="84"/>
      <c r="H103" s="91"/>
      <c r="I103" s="91"/>
    </row>
    <row r="104" spans="1:9" ht="12" customHeight="1" x14ac:dyDescent="0.2">
      <c r="A104" s="21"/>
      <c r="B104" s="21"/>
      <c r="C104" s="21"/>
      <c r="D104" s="21"/>
      <c r="E104" s="23"/>
      <c r="F104" s="23"/>
      <c r="G104" s="84"/>
      <c r="H104" s="91"/>
      <c r="I104" s="91"/>
    </row>
    <row r="105" spans="1:9" ht="12" customHeight="1" x14ac:dyDescent="0.2">
      <c r="A105" s="21"/>
      <c r="B105" s="21"/>
      <c r="C105" s="21"/>
      <c r="D105" s="21"/>
      <c r="E105" s="23"/>
      <c r="F105" s="23"/>
      <c r="G105" s="84"/>
      <c r="H105" s="91"/>
      <c r="I105" s="91"/>
    </row>
    <row r="106" spans="1:9" ht="12" customHeight="1" x14ac:dyDescent="0.2">
      <c r="A106" s="21"/>
      <c r="B106" s="21"/>
      <c r="C106" s="21"/>
      <c r="D106" s="21"/>
      <c r="E106" s="23"/>
      <c r="F106" s="23"/>
      <c r="G106" s="84"/>
      <c r="H106" s="91"/>
      <c r="I106" s="91"/>
    </row>
    <row r="107" spans="1:9" ht="12" customHeight="1" x14ac:dyDescent="0.2">
      <c r="A107" s="21"/>
      <c r="B107" s="21"/>
      <c r="C107" s="21"/>
      <c r="D107" s="21"/>
      <c r="E107" s="23"/>
      <c r="F107" s="23"/>
      <c r="G107" s="84"/>
      <c r="H107" s="91"/>
      <c r="I107" s="91"/>
    </row>
    <row r="108" spans="1:9" ht="12" customHeight="1" x14ac:dyDescent="0.2">
      <c r="A108" s="21"/>
      <c r="B108" s="21"/>
      <c r="C108" s="21"/>
      <c r="D108" s="21"/>
      <c r="E108" s="23"/>
      <c r="F108" s="23"/>
      <c r="G108" s="84"/>
      <c r="H108" s="91"/>
      <c r="I108" s="91"/>
    </row>
    <row r="109" spans="1:9" ht="12" customHeight="1" x14ac:dyDescent="0.2">
      <c r="A109" s="21"/>
      <c r="B109" s="21"/>
      <c r="C109" s="21"/>
      <c r="D109" s="21"/>
      <c r="E109" s="23"/>
      <c r="F109" s="23"/>
      <c r="G109" s="84"/>
      <c r="H109" s="91"/>
      <c r="I109" s="91"/>
    </row>
    <row r="110" spans="1:9" ht="12" customHeight="1" x14ac:dyDescent="0.2">
      <c r="A110" s="21"/>
      <c r="B110" s="21"/>
      <c r="C110" s="21"/>
      <c r="D110" s="21"/>
      <c r="E110" s="23"/>
      <c r="F110" s="23"/>
      <c r="G110" s="84"/>
      <c r="H110" s="91"/>
      <c r="I110" s="91"/>
    </row>
    <row r="111" spans="1:9" ht="12" customHeight="1" x14ac:dyDescent="0.2">
      <c r="A111" s="21"/>
      <c r="B111" s="21"/>
      <c r="C111" s="21"/>
      <c r="D111" s="21"/>
      <c r="E111" s="23"/>
      <c r="F111" s="23"/>
      <c r="G111" s="84"/>
      <c r="H111" s="91"/>
      <c r="I111" s="91"/>
    </row>
    <row r="112" spans="1:9" ht="12" customHeight="1" x14ac:dyDescent="0.2">
      <c r="A112" s="21"/>
      <c r="B112" s="21"/>
      <c r="C112" s="21"/>
      <c r="D112" s="21"/>
      <c r="E112" s="23"/>
      <c r="F112" s="23"/>
      <c r="G112" s="84"/>
      <c r="H112" s="91"/>
      <c r="I112" s="91"/>
    </row>
    <row r="113" spans="1:9" ht="12" customHeight="1" x14ac:dyDescent="0.2">
      <c r="A113" s="21"/>
      <c r="B113" s="21"/>
      <c r="C113" s="21"/>
      <c r="D113" s="21"/>
      <c r="E113" s="23"/>
      <c r="F113" s="23"/>
      <c r="G113" s="84"/>
      <c r="H113" s="91"/>
      <c r="I113" s="91"/>
    </row>
    <row r="114" spans="1:9" ht="12" customHeight="1" x14ac:dyDescent="0.2">
      <c r="A114" s="21"/>
      <c r="B114" s="21"/>
      <c r="C114" s="21"/>
      <c r="D114" s="21"/>
      <c r="E114" s="23"/>
      <c r="F114" s="23"/>
      <c r="G114" s="84"/>
      <c r="H114" s="91"/>
      <c r="I114" s="91"/>
    </row>
    <row r="115" spans="1:9" ht="12" customHeight="1" x14ac:dyDescent="0.2">
      <c r="A115" s="21"/>
      <c r="B115" s="21"/>
      <c r="C115" s="21"/>
      <c r="D115" s="21"/>
      <c r="E115" s="23"/>
      <c r="F115" s="23"/>
      <c r="G115" s="84"/>
      <c r="H115" s="91"/>
      <c r="I115" s="91"/>
    </row>
    <row r="116" spans="1:9" ht="12" customHeight="1" x14ac:dyDescent="0.2">
      <c r="A116" s="21"/>
      <c r="B116" s="21"/>
      <c r="C116" s="21"/>
      <c r="D116" s="21"/>
      <c r="E116" s="23"/>
      <c r="F116" s="23"/>
      <c r="G116" s="84"/>
      <c r="H116" s="91"/>
      <c r="I116" s="91"/>
    </row>
  </sheetData>
  <phoneticPr fontId="0" type="noConversion"/>
  <pageMargins left="0.59055118110236227" right="0.39370078740157483" top="0.98425196850393704" bottom="0.78740157480314965" header="0.39370078740157483" footer="0.39370078740157483"/>
  <pageSetup paperSize="9" scale="75" firstPageNumber="89" orientation="portrait" r:id="rId1"/>
  <headerFooter scaleWithDoc="0" alignWithMargins="0">
    <oddFooter>&amp;L&amp;10Contract
Part C2: Pricing Data&amp;R&amp;10C2.2
Bills of Quantities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3:I116"/>
  <sheetViews>
    <sheetView view="pageBreakPreview" topLeftCell="A37" zoomScaleNormal="100" zoomScaleSheetLayoutView="100" zoomScalePageLayoutView="75" workbookViewId="0">
      <selection activeCell="A3" sqref="A3:I57"/>
    </sheetView>
  </sheetViews>
  <sheetFormatPr defaultColWidth="11.109375" defaultRowHeight="12" customHeight="1" x14ac:dyDescent="0.2"/>
  <cols>
    <col min="1" max="1" width="7.77734375" style="1" customWidth="1"/>
    <col min="2" max="3" width="3.77734375" style="1" customWidth="1"/>
    <col min="4" max="4" width="35.109375" style="1" customWidth="1"/>
    <col min="5" max="5" width="6.77734375" style="3" customWidth="1"/>
    <col min="6" max="6" width="5" style="3" customWidth="1"/>
    <col min="7" max="7" width="7.77734375" style="7" customWidth="1"/>
    <col min="8" max="8" width="12.44140625" style="4" customWidth="1"/>
    <col min="9" max="9" width="18.88671875" style="4" customWidth="1"/>
    <col min="10" max="16384" width="11.109375" style="2"/>
  </cols>
  <sheetData>
    <row r="3" spans="1:9" ht="12" customHeight="1" x14ac:dyDescent="0.2">
      <c r="A3" s="22" t="s">
        <v>628</v>
      </c>
      <c r="B3" s="22"/>
      <c r="C3" s="22"/>
      <c r="D3" s="21"/>
      <c r="E3" s="23"/>
      <c r="F3" s="23"/>
      <c r="G3" s="124"/>
      <c r="H3" s="89"/>
      <c r="I3" s="26"/>
    </row>
    <row r="4" spans="1:9" ht="12" customHeight="1" x14ac:dyDescent="0.2">
      <c r="A4" s="21"/>
      <c r="B4" s="21"/>
      <c r="C4" s="21"/>
      <c r="D4" s="21"/>
      <c r="E4" s="23"/>
      <c r="F4" s="23"/>
      <c r="G4" s="124"/>
      <c r="H4" s="89"/>
      <c r="I4" s="91"/>
    </row>
    <row r="5" spans="1:9" ht="12" customHeight="1" x14ac:dyDescent="0.2">
      <c r="A5" s="92"/>
      <c r="B5" s="93"/>
      <c r="C5" s="94"/>
      <c r="D5" s="95"/>
      <c r="E5" s="92"/>
      <c r="F5" s="92"/>
      <c r="G5" s="125"/>
      <c r="H5" s="96"/>
      <c r="I5" s="97"/>
    </row>
    <row r="6" spans="1:9" ht="12" customHeight="1" x14ac:dyDescent="0.2">
      <c r="A6" s="38" t="s">
        <v>30</v>
      </c>
      <c r="B6" s="39" t="s">
        <v>31</v>
      </c>
      <c r="C6" s="40"/>
      <c r="D6" s="134"/>
      <c r="E6" s="38" t="s">
        <v>32</v>
      </c>
      <c r="F6" s="38" t="s">
        <v>607</v>
      </c>
      <c r="G6" s="99" t="s">
        <v>316</v>
      </c>
      <c r="H6" s="43" t="s">
        <v>605</v>
      </c>
      <c r="I6" s="344" t="s">
        <v>605</v>
      </c>
    </row>
    <row r="7" spans="1:9" ht="12" customHeight="1" x14ac:dyDescent="0.2">
      <c r="A7" s="38" t="s">
        <v>36</v>
      </c>
      <c r="B7" s="44"/>
      <c r="C7" s="45"/>
      <c r="D7" s="67"/>
      <c r="E7" s="38"/>
      <c r="F7" s="38"/>
      <c r="G7" s="99"/>
      <c r="H7" s="43" t="s">
        <v>34</v>
      </c>
      <c r="I7" s="344" t="s">
        <v>35</v>
      </c>
    </row>
    <row r="8" spans="1:9" ht="12" customHeight="1" x14ac:dyDescent="0.2">
      <c r="A8" s="100"/>
      <c r="B8" s="101"/>
      <c r="C8" s="102"/>
      <c r="D8" s="103"/>
      <c r="E8" s="100"/>
      <c r="F8" s="100"/>
      <c r="G8" s="126"/>
      <c r="H8" s="104"/>
      <c r="I8" s="345"/>
    </row>
    <row r="9" spans="1:9" ht="12" customHeight="1" x14ac:dyDescent="0.2">
      <c r="A9" s="55"/>
      <c r="B9" s="56"/>
      <c r="C9" s="57"/>
      <c r="D9" s="58"/>
      <c r="E9" s="33"/>
      <c r="F9" s="33"/>
      <c r="G9" s="127"/>
      <c r="H9" s="105"/>
      <c r="I9" s="60"/>
    </row>
    <row r="10" spans="1:9" ht="12" customHeight="1" x14ac:dyDescent="0.2">
      <c r="A10" s="61"/>
      <c r="B10" s="62" t="s">
        <v>252</v>
      </c>
      <c r="C10" s="21"/>
      <c r="D10" s="135"/>
      <c r="E10" s="47"/>
      <c r="F10" s="47"/>
      <c r="G10" s="112"/>
      <c r="H10" s="106"/>
      <c r="I10" s="108"/>
    </row>
    <row r="11" spans="1:9" ht="12" customHeight="1" x14ac:dyDescent="0.2">
      <c r="A11" s="61"/>
      <c r="B11" s="64"/>
      <c r="C11" s="21"/>
      <c r="D11" s="137"/>
      <c r="E11" s="47"/>
      <c r="F11" s="47"/>
      <c r="G11" s="112"/>
      <c r="H11" s="106"/>
      <c r="I11" s="108"/>
    </row>
    <row r="12" spans="1:9" ht="12" customHeight="1" x14ac:dyDescent="0.2">
      <c r="A12" s="38"/>
      <c r="B12" s="64"/>
      <c r="C12" s="22"/>
      <c r="D12" s="63"/>
      <c r="E12" s="47"/>
      <c r="F12" s="47"/>
      <c r="G12" s="112"/>
      <c r="H12" s="106"/>
      <c r="I12" s="108"/>
    </row>
    <row r="13" spans="1:9" ht="12" customHeight="1" x14ac:dyDescent="0.2">
      <c r="A13" s="38" t="s">
        <v>253</v>
      </c>
      <c r="B13" s="66" t="s">
        <v>254</v>
      </c>
      <c r="C13" s="22"/>
      <c r="D13" s="135"/>
      <c r="E13" s="47"/>
      <c r="F13" s="47"/>
      <c r="G13" s="112"/>
      <c r="H13" s="106"/>
      <c r="I13" s="108"/>
    </row>
    <row r="14" spans="1:9" ht="12" customHeight="1" x14ac:dyDescent="0.2">
      <c r="A14" s="38"/>
      <c r="B14" s="66"/>
      <c r="C14" s="22"/>
      <c r="D14" s="63"/>
      <c r="E14" s="47"/>
      <c r="F14" s="47"/>
      <c r="G14" s="112"/>
      <c r="H14" s="106"/>
      <c r="I14" s="108"/>
    </row>
    <row r="15" spans="1:9" ht="12" customHeight="1" x14ac:dyDescent="0.2">
      <c r="A15" s="38"/>
      <c r="B15" s="64" t="s">
        <v>41</v>
      </c>
      <c r="C15" s="21" t="s">
        <v>255</v>
      </c>
      <c r="D15" s="63"/>
      <c r="E15" s="47" t="s">
        <v>60</v>
      </c>
      <c r="F15" s="68" t="s">
        <v>607</v>
      </c>
      <c r="G15" s="111">
        <v>10</v>
      </c>
      <c r="H15" s="123"/>
      <c r="I15" s="108"/>
    </row>
    <row r="16" spans="1:9" ht="12" customHeight="1" x14ac:dyDescent="0.2">
      <c r="A16" s="38"/>
      <c r="B16" s="66"/>
      <c r="C16" s="21"/>
      <c r="D16" s="63"/>
      <c r="E16" s="47"/>
      <c r="F16" s="47"/>
      <c r="G16" s="111"/>
      <c r="H16" s="123"/>
      <c r="I16" s="108"/>
    </row>
    <row r="17" spans="1:9" ht="12" customHeight="1" x14ac:dyDescent="0.2">
      <c r="A17" s="38"/>
      <c r="B17" s="64" t="s">
        <v>44</v>
      </c>
      <c r="C17" s="21" t="s">
        <v>256</v>
      </c>
      <c r="D17" s="63"/>
      <c r="E17" s="47" t="s">
        <v>60</v>
      </c>
      <c r="F17" s="47"/>
      <c r="G17" s="111">
        <v>10</v>
      </c>
      <c r="H17" s="123"/>
      <c r="I17" s="110"/>
    </row>
    <row r="18" spans="1:9" ht="12" customHeight="1" x14ac:dyDescent="0.2">
      <c r="A18" s="38"/>
      <c r="B18" s="64"/>
      <c r="C18" s="22"/>
      <c r="D18" s="63"/>
      <c r="E18" s="47"/>
      <c r="F18" s="47"/>
      <c r="G18" s="111"/>
      <c r="H18" s="123"/>
      <c r="I18" s="108"/>
    </row>
    <row r="19" spans="1:9" ht="12" customHeight="1" x14ac:dyDescent="0.2">
      <c r="A19" s="38"/>
      <c r="B19" s="64"/>
      <c r="C19" s="22"/>
      <c r="D19" s="63"/>
      <c r="E19" s="47"/>
      <c r="F19" s="47"/>
      <c r="G19" s="111"/>
      <c r="H19" s="123"/>
      <c r="I19" s="108"/>
    </row>
    <row r="20" spans="1:9" ht="12" customHeight="1" x14ac:dyDescent="0.2">
      <c r="A20" s="38" t="s">
        <v>257</v>
      </c>
      <c r="B20" s="66" t="s">
        <v>258</v>
      </c>
      <c r="C20" s="22"/>
      <c r="D20" s="67"/>
      <c r="E20" s="47"/>
      <c r="F20" s="47"/>
      <c r="G20" s="111"/>
      <c r="H20" s="123"/>
      <c r="I20" s="108"/>
    </row>
    <row r="21" spans="1:9" ht="12" customHeight="1" x14ac:dyDescent="0.2">
      <c r="A21" s="38"/>
      <c r="B21" s="66" t="s">
        <v>259</v>
      </c>
      <c r="C21" s="22"/>
      <c r="D21" s="67"/>
      <c r="E21" s="47"/>
      <c r="F21" s="47"/>
      <c r="G21" s="111"/>
      <c r="H21" s="123"/>
      <c r="I21" s="108"/>
    </row>
    <row r="22" spans="1:9" ht="12" customHeight="1" x14ac:dyDescent="0.2">
      <c r="A22" s="38"/>
      <c r="B22" s="66" t="s">
        <v>260</v>
      </c>
      <c r="C22" s="22"/>
      <c r="D22" s="67"/>
      <c r="E22" s="47" t="s">
        <v>60</v>
      </c>
      <c r="F22" s="47"/>
      <c r="G22" s="111">
        <v>10</v>
      </c>
      <c r="H22" s="123"/>
      <c r="I22" s="138"/>
    </row>
    <row r="23" spans="1:9" ht="12" customHeight="1" x14ac:dyDescent="0.2">
      <c r="A23" s="38"/>
      <c r="B23" s="64"/>
      <c r="C23" s="21"/>
      <c r="D23" s="63"/>
      <c r="E23" s="47"/>
      <c r="F23" s="47"/>
      <c r="G23" s="111"/>
      <c r="H23" s="123"/>
      <c r="I23" s="108"/>
    </row>
    <row r="24" spans="1:9" ht="12" customHeight="1" x14ac:dyDescent="0.2">
      <c r="A24" s="38"/>
      <c r="B24" s="64"/>
      <c r="C24" s="21"/>
      <c r="D24" s="63"/>
      <c r="E24" s="47"/>
      <c r="F24" s="47"/>
      <c r="G24" s="111"/>
      <c r="H24" s="123"/>
      <c r="I24" s="108"/>
    </row>
    <row r="25" spans="1:9" ht="12" customHeight="1" x14ac:dyDescent="0.2">
      <c r="A25" s="38" t="s">
        <v>261</v>
      </c>
      <c r="B25" s="66" t="s">
        <v>262</v>
      </c>
      <c r="C25" s="22"/>
      <c r="D25" s="135"/>
      <c r="E25" s="47"/>
      <c r="F25" s="47"/>
      <c r="G25" s="111"/>
      <c r="H25" s="123"/>
      <c r="I25" s="108"/>
    </row>
    <row r="26" spans="1:9" ht="12" customHeight="1" x14ac:dyDescent="0.2">
      <c r="A26" s="38"/>
      <c r="B26" s="66"/>
      <c r="C26" s="22"/>
      <c r="D26" s="63"/>
      <c r="E26" s="47"/>
      <c r="F26" s="47"/>
      <c r="G26" s="111"/>
      <c r="H26" s="123"/>
      <c r="I26" s="108"/>
    </row>
    <row r="27" spans="1:9" ht="12" customHeight="1" x14ac:dyDescent="0.2">
      <c r="A27" s="38"/>
      <c r="B27" s="64" t="s">
        <v>41</v>
      </c>
      <c r="C27" s="21" t="s">
        <v>263</v>
      </c>
      <c r="D27" s="63"/>
      <c r="E27" s="68" t="s">
        <v>242</v>
      </c>
      <c r="F27" s="68"/>
      <c r="G27" s="111">
        <v>10</v>
      </c>
      <c r="H27" s="123"/>
      <c r="I27" s="138"/>
    </row>
    <row r="28" spans="1:9" ht="12" customHeight="1" x14ac:dyDescent="0.2">
      <c r="A28" s="38"/>
      <c r="B28" s="66"/>
      <c r="C28" s="21"/>
      <c r="D28" s="63"/>
      <c r="E28" s="47"/>
      <c r="F28" s="47"/>
      <c r="G28" s="111"/>
      <c r="H28" s="123"/>
      <c r="I28" s="108"/>
    </row>
    <row r="29" spans="1:9" ht="12" customHeight="1" x14ac:dyDescent="0.2">
      <c r="A29" s="38"/>
      <c r="B29" s="64" t="s">
        <v>44</v>
      </c>
      <c r="C29" s="21" t="s">
        <v>264</v>
      </c>
      <c r="D29" s="63"/>
      <c r="E29" s="68" t="s">
        <v>242</v>
      </c>
      <c r="F29" s="68" t="s">
        <v>607</v>
      </c>
      <c r="G29" s="111">
        <v>10</v>
      </c>
      <c r="H29" s="123"/>
      <c r="I29" s="108"/>
    </row>
    <row r="30" spans="1:9" ht="12" customHeight="1" x14ac:dyDescent="0.2">
      <c r="A30" s="38"/>
      <c r="B30" s="66"/>
      <c r="C30" s="21"/>
      <c r="D30" s="63"/>
      <c r="E30" s="47"/>
      <c r="F30" s="47"/>
      <c r="G30" s="111"/>
      <c r="H30" s="123"/>
      <c r="I30" s="108"/>
    </row>
    <row r="31" spans="1:9" ht="12" customHeight="1" x14ac:dyDescent="0.2">
      <c r="A31" s="38"/>
      <c r="B31" s="66"/>
      <c r="C31" s="21"/>
      <c r="D31" s="63"/>
      <c r="E31" s="47"/>
      <c r="F31" s="47"/>
      <c r="G31" s="111"/>
      <c r="H31" s="123"/>
      <c r="I31" s="108"/>
    </row>
    <row r="32" spans="1:9" ht="12" customHeight="1" x14ac:dyDescent="0.2">
      <c r="A32" s="38" t="s">
        <v>265</v>
      </c>
      <c r="B32" s="66" t="s">
        <v>266</v>
      </c>
      <c r="C32" s="22"/>
      <c r="D32" s="135"/>
      <c r="E32" s="47"/>
      <c r="F32" s="47"/>
      <c r="G32" s="111"/>
      <c r="H32" s="123"/>
      <c r="I32" s="108"/>
    </row>
    <row r="33" spans="1:9" ht="12" customHeight="1" x14ac:dyDescent="0.2">
      <c r="A33" s="38"/>
      <c r="B33" s="66"/>
      <c r="C33" s="22"/>
      <c r="D33" s="63"/>
      <c r="E33" s="47"/>
      <c r="F33" s="47"/>
      <c r="G33" s="111"/>
      <c r="H33" s="123"/>
      <c r="I33" s="108"/>
    </row>
    <row r="34" spans="1:9" ht="12" customHeight="1" x14ac:dyDescent="0.2">
      <c r="A34" s="38"/>
      <c r="B34" s="64" t="s">
        <v>41</v>
      </c>
      <c r="C34" s="21" t="s">
        <v>267</v>
      </c>
      <c r="D34" s="63"/>
      <c r="E34" s="68" t="s">
        <v>242</v>
      </c>
      <c r="F34" s="68" t="s">
        <v>607</v>
      </c>
      <c r="G34" s="111">
        <v>10</v>
      </c>
      <c r="H34" s="123"/>
      <c r="I34" s="108"/>
    </row>
    <row r="35" spans="1:9" ht="12" customHeight="1" x14ac:dyDescent="0.2">
      <c r="A35" s="38"/>
      <c r="B35" s="66"/>
      <c r="C35" s="21"/>
      <c r="D35" s="63"/>
      <c r="E35" s="47"/>
      <c r="F35" s="47"/>
      <c r="G35" s="111"/>
      <c r="H35" s="123"/>
      <c r="I35" s="108"/>
    </row>
    <row r="36" spans="1:9" ht="12" customHeight="1" x14ac:dyDescent="0.2">
      <c r="A36" s="38"/>
      <c r="B36" s="66"/>
      <c r="C36" s="21"/>
      <c r="D36" s="63"/>
      <c r="E36" s="47"/>
      <c r="F36" s="47"/>
      <c r="G36" s="111"/>
      <c r="H36" s="123"/>
      <c r="I36" s="108"/>
    </row>
    <row r="37" spans="1:9" ht="12" customHeight="1" x14ac:dyDescent="0.2">
      <c r="A37" s="38" t="s">
        <v>268</v>
      </c>
      <c r="B37" s="66" t="s">
        <v>269</v>
      </c>
      <c r="C37" s="22"/>
      <c r="D37" s="135"/>
      <c r="E37" s="68" t="s">
        <v>242</v>
      </c>
      <c r="F37" s="68" t="s">
        <v>607</v>
      </c>
      <c r="G37" s="111">
        <v>10</v>
      </c>
      <c r="H37" s="123"/>
      <c r="I37" s="108"/>
    </row>
    <row r="38" spans="1:9" ht="12" customHeight="1" x14ac:dyDescent="0.2">
      <c r="A38" s="38"/>
      <c r="B38" s="66"/>
      <c r="C38" s="21"/>
      <c r="D38" s="63"/>
      <c r="E38" s="47"/>
      <c r="F38" s="47"/>
      <c r="G38" s="111"/>
      <c r="H38" s="123"/>
      <c r="I38" s="108"/>
    </row>
    <row r="39" spans="1:9" ht="12" customHeight="1" x14ac:dyDescent="0.2">
      <c r="A39" s="38"/>
      <c r="B39" s="66"/>
      <c r="C39" s="21"/>
      <c r="D39" s="63"/>
      <c r="E39" s="47"/>
      <c r="F39" s="47"/>
      <c r="G39" s="111"/>
      <c r="H39" s="123"/>
      <c r="I39" s="108"/>
    </row>
    <row r="40" spans="1:9" ht="12" customHeight="1" x14ac:dyDescent="0.2">
      <c r="A40" s="38" t="s">
        <v>270</v>
      </c>
      <c r="B40" s="66" t="s">
        <v>271</v>
      </c>
      <c r="C40" s="22"/>
      <c r="D40" s="135"/>
      <c r="E40" s="47" t="s">
        <v>60</v>
      </c>
      <c r="F40" s="47"/>
      <c r="G40" s="111">
        <v>10</v>
      </c>
      <c r="H40" s="123"/>
      <c r="I40" s="138"/>
    </row>
    <row r="41" spans="1:9" ht="12" customHeight="1" x14ac:dyDescent="0.2">
      <c r="A41" s="38"/>
      <c r="B41" s="66"/>
      <c r="C41" s="21"/>
      <c r="D41" s="63"/>
      <c r="E41" s="47"/>
      <c r="F41" s="46"/>
      <c r="G41" s="111"/>
      <c r="H41" s="123"/>
      <c r="I41" s="108"/>
    </row>
    <row r="42" spans="1:9" ht="12" customHeight="1" x14ac:dyDescent="0.2">
      <c r="A42" s="38"/>
      <c r="B42" s="66"/>
      <c r="C42" s="21"/>
      <c r="D42" s="63"/>
      <c r="E42" s="47"/>
      <c r="F42" s="46"/>
      <c r="G42" s="111"/>
      <c r="H42" s="123"/>
      <c r="I42" s="108"/>
    </row>
    <row r="43" spans="1:9" ht="12" customHeight="1" x14ac:dyDescent="0.2">
      <c r="A43" s="38" t="s">
        <v>273</v>
      </c>
      <c r="B43" s="66" t="s">
        <v>274</v>
      </c>
      <c r="C43" s="22"/>
      <c r="D43" s="135"/>
      <c r="E43" s="47"/>
      <c r="F43" s="46"/>
      <c r="G43" s="111"/>
      <c r="H43" s="123"/>
      <c r="I43" s="108"/>
    </row>
    <row r="44" spans="1:9" ht="12" customHeight="1" x14ac:dyDescent="0.2">
      <c r="A44" s="38"/>
      <c r="B44" s="66" t="s">
        <v>275</v>
      </c>
      <c r="C44" s="22"/>
      <c r="D44" s="63"/>
      <c r="E44" s="68" t="s">
        <v>242</v>
      </c>
      <c r="F44" s="221"/>
      <c r="G44" s="111">
        <v>10</v>
      </c>
      <c r="H44" s="123"/>
      <c r="I44" s="138"/>
    </row>
    <row r="45" spans="1:9" ht="12" customHeight="1" x14ac:dyDescent="0.2">
      <c r="A45" s="233"/>
      <c r="B45" s="66"/>
      <c r="C45" s="22"/>
      <c r="D45" s="63"/>
      <c r="E45" s="139"/>
      <c r="F45" s="90"/>
      <c r="G45" s="111"/>
      <c r="H45" s="123"/>
      <c r="I45" s="108"/>
    </row>
    <row r="46" spans="1:9" ht="12" customHeight="1" x14ac:dyDescent="0.2">
      <c r="A46" s="234"/>
      <c r="B46" s="66"/>
      <c r="C46" s="22"/>
      <c r="D46" s="63"/>
      <c r="E46" s="139"/>
      <c r="F46" s="90"/>
      <c r="G46" s="111"/>
      <c r="H46" s="123"/>
      <c r="I46" s="108"/>
    </row>
    <row r="47" spans="1:9" ht="12" customHeight="1" x14ac:dyDescent="0.2">
      <c r="A47" s="234"/>
      <c r="B47" s="66"/>
      <c r="C47" s="22"/>
      <c r="D47" s="63"/>
      <c r="E47" s="139"/>
      <c r="F47" s="90"/>
      <c r="G47" s="111"/>
      <c r="H47" s="123"/>
      <c r="I47" s="108"/>
    </row>
    <row r="48" spans="1:9" ht="12" customHeight="1" x14ac:dyDescent="0.2">
      <c r="A48" s="234"/>
      <c r="B48" s="66"/>
      <c r="C48" s="22"/>
      <c r="D48" s="63"/>
      <c r="E48" s="139"/>
      <c r="F48" s="90"/>
      <c r="G48" s="111"/>
      <c r="H48" s="123"/>
      <c r="I48" s="108"/>
    </row>
    <row r="49" spans="1:9" ht="12" customHeight="1" x14ac:dyDescent="0.2">
      <c r="A49" s="139"/>
      <c r="B49" s="66"/>
      <c r="C49" s="22"/>
      <c r="D49" s="63"/>
      <c r="E49" s="139"/>
      <c r="F49" s="90"/>
      <c r="G49" s="111"/>
      <c r="H49" s="123"/>
      <c r="I49" s="108"/>
    </row>
    <row r="50" spans="1:9" ht="12" customHeight="1" x14ac:dyDescent="0.2">
      <c r="A50" s="139"/>
      <c r="B50" s="66"/>
      <c r="C50" s="22"/>
      <c r="D50" s="63"/>
      <c r="E50" s="139"/>
      <c r="F50" s="90"/>
      <c r="G50" s="111"/>
      <c r="H50" s="123"/>
      <c r="I50" s="108"/>
    </row>
    <row r="51" spans="1:9" ht="12" customHeight="1" x14ac:dyDescent="0.2">
      <c r="A51" s="139"/>
      <c r="B51" s="66"/>
      <c r="C51" s="22"/>
      <c r="D51" s="63"/>
      <c r="E51" s="139"/>
      <c r="F51" s="90"/>
      <c r="G51" s="111"/>
      <c r="H51" s="123"/>
      <c r="I51" s="108"/>
    </row>
    <row r="52" spans="1:9" ht="12" customHeight="1" x14ac:dyDescent="0.2">
      <c r="A52" s="65"/>
      <c r="B52" s="66"/>
      <c r="C52" s="22"/>
      <c r="D52" s="63"/>
      <c r="E52" s="47"/>
      <c r="F52" s="46"/>
      <c r="G52" s="112"/>
      <c r="H52" s="106"/>
      <c r="I52" s="108"/>
    </row>
    <row r="53" spans="1:9" ht="12" customHeight="1" x14ac:dyDescent="0.2">
      <c r="A53" s="65"/>
      <c r="B53" s="66"/>
      <c r="C53" s="22"/>
      <c r="D53" s="67"/>
      <c r="E53" s="47"/>
      <c r="F53" s="47"/>
      <c r="G53" s="112"/>
      <c r="H53" s="106"/>
      <c r="I53" s="108"/>
    </row>
    <row r="54" spans="1:9" ht="12" customHeight="1" x14ac:dyDescent="0.2">
      <c r="A54" s="113"/>
      <c r="B54" s="114"/>
      <c r="C54" s="27"/>
      <c r="D54" s="81"/>
      <c r="E54" s="50"/>
      <c r="F54" s="50"/>
      <c r="G54" s="130"/>
      <c r="H54" s="115"/>
      <c r="I54" s="108"/>
    </row>
    <row r="55" spans="1:9" ht="12" customHeight="1" x14ac:dyDescent="0.2">
      <c r="A55" s="116"/>
      <c r="B55" s="117"/>
      <c r="C55" s="118"/>
      <c r="D55" s="57"/>
      <c r="E55" s="35"/>
      <c r="F55" s="35"/>
      <c r="G55" s="131"/>
      <c r="H55" s="119"/>
      <c r="I55" s="97"/>
    </row>
    <row r="56" spans="1:9" ht="12" customHeight="1" x14ac:dyDescent="0.2">
      <c r="A56" s="38" t="s">
        <v>272</v>
      </c>
      <c r="B56" s="66" t="s">
        <v>75</v>
      </c>
      <c r="C56" s="21"/>
      <c r="D56" s="136"/>
      <c r="E56" s="23"/>
      <c r="F56" s="23"/>
      <c r="G56" s="124"/>
      <c r="H56" s="120"/>
      <c r="I56" s="86"/>
    </row>
    <row r="57" spans="1:9" ht="12" customHeight="1" x14ac:dyDescent="0.2">
      <c r="A57" s="79"/>
      <c r="B57" s="114"/>
      <c r="C57" s="28"/>
      <c r="D57" s="28"/>
      <c r="E57" s="29"/>
      <c r="F57" s="29"/>
      <c r="G57" s="132"/>
      <c r="H57" s="121"/>
      <c r="I57" s="104"/>
    </row>
    <row r="58" spans="1:9" ht="12" customHeight="1" x14ac:dyDescent="0.2">
      <c r="A58" s="21"/>
      <c r="B58" s="21"/>
      <c r="C58" s="21"/>
      <c r="D58" s="21"/>
      <c r="E58" s="23"/>
      <c r="F58" s="23"/>
      <c r="G58" s="124"/>
      <c r="H58" s="89"/>
      <c r="I58" s="91"/>
    </row>
    <row r="59" spans="1:9" ht="12" customHeight="1" x14ac:dyDescent="0.2">
      <c r="A59" s="21"/>
      <c r="B59" s="21"/>
      <c r="C59" s="21"/>
      <c r="D59" s="21"/>
      <c r="E59" s="23"/>
      <c r="F59" s="23"/>
      <c r="G59" s="84"/>
      <c r="H59" s="91"/>
      <c r="I59" s="91"/>
    </row>
    <row r="60" spans="1:9" ht="12" customHeight="1" x14ac:dyDescent="0.2">
      <c r="A60" s="21"/>
      <c r="B60" s="21"/>
      <c r="C60" s="21"/>
      <c r="D60" s="21"/>
      <c r="E60" s="23"/>
      <c r="F60" s="23"/>
      <c r="G60" s="84"/>
      <c r="H60" s="91"/>
      <c r="I60" s="91"/>
    </row>
    <row r="61" spans="1:9" ht="12" customHeight="1" x14ac:dyDescent="0.2">
      <c r="A61" s="21"/>
      <c r="B61" s="21"/>
      <c r="C61" s="21"/>
      <c r="D61" s="21"/>
      <c r="E61" s="23"/>
      <c r="F61" s="23"/>
      <c r="G61" s="84"/>
      <c r="H61" s="91"/>
      <c r="I61" s="91"/>
    </row>
    <row r="62" spans="1:9" ht="12" customHeight="1" x14ac:dyDescent="0.2">
      <c r="A62" s="21"/>
      <c r="B62" s="21"/>
      <c r="C62" s="21"/>
      <c r="D62" s="21"/>
      <c r="E62" s="23"/>
      <c r="F62" s="23"/>
      <c r="G62" s="84"/>
      <c r="H62" s="91"/>
      <c r="I62" s="91"/>
    </row>
    <row r="63" spans="1:9" ht="12" customHeight="1" x14ac:dyDescent="0.2">
      <c r="A63" s="21"/>
      <c r="B63" s="21"/>
      <c r="C63" s="21"/>
      <c r="D63" s="21"/>
      <c r="E63" s="23"/>
      <c r="F63" s="23"/>
      <c r="G63" s="84"/>
      <c r="H63" s="91"/>
      <c r="I63" s="91"/>
    </row>
    <row r="64" spans="1:9" ht="12" customHeight="1" x14ac:dyDescent="0.2">
      <c r="A64" s="21"/>
      <c r="B64" s="21"/>
      <c r="C64" s="21"/>
      <c r="D64" s="21"/>
      <c r="E64" s="23"/>
      <c r="F64" s="23"/>
      <c r="G64" s="84"/>
      <c r="H64" s="91"/>
      <c r="I64" s="91"/>
    </row>
    <row r="65" spans="1:9" ht="12" customHeight="1" x14ac:dyDescent="0.2">
      <c r="A65" s="21"/>
      <c r="B65" s="21"/>
      <c r="C65" s="21"/>
      <c r="D65" s="21"/>
      <c r="E65" s="23"/>
      <c r="F65" s="23"/>
      <c r="G65" s="84"/>
      <c r="H65" s="91"/>
      <c r="I65" s="91"/>
    </row>
    <row r="66" spans="1:9" ht="12" customHeight="1" x14ac:dyDescent="0.2">
      <c r="A66" s="21"/>
      <c r="B66" s="21"/>
      <c r="C66" s="21"/>
      <c r="D66" s="21"/>
      <c r="E66" s="23"/>
      <c r="F66" s="23"/>
      <c r="G66" s="84"/>
      <c r="H66" s="91"/>
      <c r="I66" s="91"/>
    </row>
    <row r="67" spans="1:9" ht="12" customHeight="1" x14ac:dyDescent="0.2">
      <c r="A67" s="21"/>
      <c r="B67" s="21"/>
      <c r="C67" s="21"/>
      <c r="D67" s="21"/>
      <c r="E67" s="23"/>
      <c r="F67" s="23"/>
      <c r="G67" s="84"/>
      <c r="H67" s="91"/>
      <c r="I67" s="91"/>
    </row>
    <row r="68" spans="1:9" ht="12" customHeight="1" x14ac:dyDescent="0.2">
      <c r="A68" s="21"/>
      <c r="B68" s="21"/>
      <c r="C68" s="21"/>
      <c r="D68" s="21"/>
      <c r="E68" s="23"/>
      <c r="F68" s="23"/>
      <c r="G68" s="84"/>
      <c r="H68" s="91"/>
      <c r="I68" s="91"/>
    </row>
    <row r="69" spans="1:9" ht="12" customHeight="1" x14ac:dyDescent="0.2">
      <c r="A69" s="21"/>
      <c r="B69" s="21"/>
      <c r="C69" s="21"/>
      <c r="D69" s="21"/>
      <c r="E69" s="23"/>
      <c r="F69" s="23"/>
      <c r="G69" s="84"/>
      <c r="H69" s="91"/>
      <c r="I69" s="91"/>
    </row>
    <row r="70" spans="1:9" ht="12" customHeight="1" x14ac:dyDescent="0.2">
      <c r="A70" s="21"/>
      <c r="B70" s="21"/>
      <c r="C70" s="21"/>
      <c r="D70" s="21"/>
      <c r="E70" s="23"/>
      <c r="F70" s="23"/>
      <c r="G70" s="84"/>
      <c r="H70" s="91"/>
      <c r="I70" s="91"/>
    </row>
    <row r="71" spans="1:9" ht="12" customHeight="1" x14ac:dyDescent="0.2">
      <c r="A71" s="21"/>
      <c r="B71" s="21"/>
      <c r="C71" s="21"/>
      <c r="D71" s="21"/>
      <c r="E71" s="23"/>
      <c r="F71" s="23"/>
      <c r="G71" s="84"/>
      <c r="H71" s="91"/>
      <c r="I71" s="91"/>
    </row>
    <row r="72" spans="1:9" ht="12" customHeight="1" x14ac:dyDescent="0.2">
      <c r="A72" s="21"/>
      <c r="B72" s="21"/>
      <c r="C72" s="21"/>
      <c r="D72" s="21"/>
      <c r="E72" s="23"/>
      <c r="F72" s="23"/>
      <c r="G72" s="84"/>
      <c r="H72" s="91"/>
      <c r="I72" s="91"/>
    </row>
    <row r="73" spans="1:9" ht="12" customHeight="1" x14ac:dyDescent="0.2">
      <c r="A73" s="21"/>
      <c r="B73" s="21"/>
      <c r="C73" s="21"/>
      <c r="D73" s="21"/>
      <c r="E73" s="23"/>
      <c r="F73" s="23"/>
      <c r="G73" s="84"/>
      <c r="H73" s="91"/>
      <c r="I73" s="91"/>
    </row>
    <row r="74" spans="1:9" ht="12" customHeight="1" x14ac:dyDescent="0.2">
      <c r="A74" s="21"/>
      <c r="B74" s="21"/>
      <c r="C74" s="21"/>
      <c r="D74" s="21"/>
      <c r="E74" s="23"/>
      <c r="F74" s="23"/>
      <c r="G74" s="84"/>
      <c r="H74" s="91"/>
      <c r="I74" s="91"/>
    </row>
    <row r="75" spans="1:9" ht="12" customHeight="1" x14ac:dyDescent="0.2">
      <c r="A75" s="21"/>
      <c r="B75" s="21"/>
      <c r="C75" s="21"/>
      <c r="D75" s="21"/>
      <c r="E75" s="23"/>
      <c r="F75" s="23"/>
      <c r="G75" s="84"/>
      <c r="H75" s="91"/>
      <c r="I75" s="91"/>
    </row>
    <row r="76" spans="1:9" ht="12" customHeight="1" x14ac:dyDescent="0.2">
      <c r="A76" s="21"/>
      <c r="B76" s="21"/>
      <c r="C76" s="21"/>
      <c r="D76" s="21"/>
      <c r="E76" s="23"/>
      <c r="F76" s="23"/>
      <c r="G76" s="84"/>
      <c r="H76" s="91"/>
      <c r="I76" s="91"/>
    </row>
    <row r="77" spans="1:9" ht="12" customHeight="1" x14ac:dyDescent="0.2">
      <c r="A77" s="21"/>
      <c r="B77" s="21"/>
      <c r="C77" s="21"/>
      <c r="D77" s="21"/>
      <c r="E77" s="23"/>
      <c r="F77" s="23"/>
      <c r="G77" s="84"/>
      <c r="H77" s="91"/>
      <c r="I77" s="91"/>
    </row>
    <row r="78" spans="1:9" ht="12" customHeight="1" x14ac:dyDescent="0.2">
      <c r="A78" s="21"/>
      <c r="B78" s="21"/>
      <c r="C78" s="21"/>
      <c r="D78" s="21"/>
      <c r="E78" s="23"/>
      <c r="F78" s="23"/>
      <c r="G78" s="84"/>
      <c r="H78" s="91"/>
      <c r="I78" s="91"/>
    </row>
    <row r="79" spans="1:9" ht="12" customHeight="1" x14ac:dyDescent="0.2">
      <c r="A79" s="21"/>
      <c r="B79" s="21"/>
      <c r="C79" s="21"/>
      <c r="D79" s="21"/>
      <c r="E79" s="23"/>
      <c r="F79" s="23"/>
      <c r="G79" s="84"/>
      <c r="H79" s="91"/>
      <c r="I79" s="91"/>
    </row>
    <row r="80" spans="1:9" ht="12" customHeight="1" x14ac:dyDescent="0.2">
      <c r="A80" s="21"/>
      <c r="B80" s="21"/>
      <c r="C80" s="21"/>
      <c r="D80" s="21"/>
      <c r="E80" s="23"/>
      <c r="F80" s="23"/>
      <c r="G80" s="84"/>
      <c r="H80" s="91"/>
      <c r="I80" s="91"/>
    </row>
    <row r="81" spans="1:9" ht="12" customHeight="1" x14ac:dyDescent="0.2">
      <c r="A81" s="21"/>
      <c r="B81" s="21"/>
      <c r="C81" s="21"/>
      <c r="D81" s="21"/>
      <c r="E81" s="23"/>
      <c r="F81" s="23"/>
      <c r="G81" s="84"/>
      <c r="H81" s="91"/>
      <c r="I81" s="91"/>
    </row>
    <row r="82" spans="1:9" ht="12" customHeight="1" x14ac:dyDescent="0.2">
      <c r="A82" s="21"/>
      <c r="B82" s="21"/>
      <c r="C82" s="21"/>
      <c r="D82" s="21"/>
      <c r="E82" s="23"/>
      <c r="F82" s="23"/>
      <c r="G82" s="84"/>
      <c r="H82" s="91"/>
      <c r="I82" s="91"/>
    </row>
    <row r="83" spans="1:9" ht="12" customHeight="1" x14ac:dyDescent="0.2">
      <c r="A83" s="21"/>
      <c r="B83" s="21"/>
      <c r="C83" s="21"/>
      <c r="D83" s="21"/>
      <c r="E83" s="23"/>
      <c r="F83" s="23"/>
      <c r="G83" s="84"/>
      <c r="H83" s="91"/>
      <c r="I83" s="91"/>
    </row>
    <row r="84" spans="1:9" ht="12" customHeight="1" x14ac:dyDescent="0.2">
      <c r="A84" s="21"/>
      <c r="B84" s="21"/>
      <c r="C84" s="21"/>
      <c r="D84" s="21"/>
      <c r="E84" s="23"/>
      <c r="F84" s="23"/>
      <c r="G84" s="84"/>
      <c r="H84" s="91"/>
      <c r="I84" s="91"/>
    </row>
    <row r="85" spans="1:9" ht="12" customHeight="1" x14ac:dyDescent="0.2">
      <c r="A85" s="21"/>
      <c r="B85" s="21"/>
      <c r="C85" s="21"/>
      <c r="D85" s="21"/>
      <c r="E85" s="23"/>
      <c r="F85" s="23"/>
      <c r="G85" s="84"/>
      <c r="H85" s="91"/>
      <c r="I85" s="91"/>
    </row>
    <row r="86" spans="1:9" ht="12" customHeight="1" x14ac:dyDescent="0.2">
      <c r="A86" s="21"/>
      <c r="B86" s="21"/>
      <c r="C86" s="21"/>
      <c r="D86" s="21"/>
      <c r="E86" s="23"/>
      <c r="F86" s="23"/>
      <c r="G86" s="84"/>
      <c r="H86" s="91"/>
      <c r="I86" s="91"/>
    </row>
    <row r="87" spans="1:9" ht="12" customHeight="1" x14ac:dyDescent="0.2">
      <c r="A87" s="21"/>
      <c r="B87" s="21"/>
      <c r="C87" s="21"/>
      <c r="D87" s="21"/>
      <c r="E87" s="23"/>
      <c r="F87" s="23"/>
      <c r="G87" s="84"/>
      <c r="H87" s="91"/>
      <c r="I87" s="91"/>
    </row>
    <row r="88" spans="1:9" ht="12" customHeight="1" x14ac:dyDescent="0.2">
      <c r="A88" s="21"/>
      <c r="B88" s="21"/>
      <c r="C88" s="21"/>
      <c r="D88" s="21"/>
      <c r="E88" s="23"/>
      <c r="F88" s="23"/>
      <c r="G88" s="84"/>
      <c r="H88" s="91"/>
      <c r="I88" s="91"/>
    </row>
    <row r="89" spans="1:9" ht="12" customHeight="1" x14ac:dyDescent="0.2">
      <c r="A89" s="21"/>
      <c r="B89" s="21"/>
      <c r="C89" s="21"/>
      <c r="D89" s="21"/>
      <c r="E89" s="23"/>
      <c r="F89" s="23"/>
      <c r="G89" s="84"/>
      <c r="H89" s="91"/>
      <c r="I89" s="91"/>
    </row>
    <row r="90" spans="1:9" ht="12" customHeight="1" x14ac:dyDescent="0.2">
      <c r="A90" s="21"/>
      <c r="B90" s="21"/>
      <c r="C90" s="21"/>
      <c r="D90" s="21"/>
      <c r="E90" s="23"/>
      <c r="F90" s="23"/>
      <c r="G90" s="84"/>
      <c r="H90" s="91"/>
      <c r="I90" s="91"/>
    </row>
    <row r="91" spans="1:9" ht="12" customHeight="1" x14ac:dyDescent="0.2">
      <c r="A91" s="21"/>
      <c r="B91" s="21"/>
      <c r="C91" s="21"/>
      <c r="D91" s="21"/>
      <c r="E91" s="23"/>
      <c r="F91" s="23"/>
      <c r="G91" s="84"/>
      <c r="H91" s="91"/>
      <c r="I91" s="91"/>
    </row>
    <row r="92" spans="1:9" ht="12" customHeight="1" x14ac:dyDescent="0.2">
      <c r="A92" s="21"/>
      <c r="B92" s="21"/>
      <c r="C92" s="21"/>
      <c r="D92" s="21"/>
      <c r="E92" s="23"/>
      <c r="F92" s="23"/>
      <c r="G92" s="84"/>
      <c r="H92" s="91"/>
      <c r="I92" s="91"/>
    </row>
    <row r="93" spans="1:9" ht="12" customHeight="1" x14ac:dyDescent="0.2">
      <c r="A93" s="21"/>
      <c r="B93" s="21"/>
      <c r="C93" s="21"/>
      <c r="D93" s="21"/>
      <c r="E93" s="23"/>
      <c r="F93" s="23"/>
      <c r="G93" s="84"/>
      <c r="H93" s="91"/>
      <c r="I93" s="91"/>
    </row>
    <row r="94" spans="1:9" ht="12" customHeight="1" x14ac:dyDescent="0.2">
      <c r="A94" s="21"/>
      <c r="B94" s="21"/>
      <c r="C94" s="21"/>
      <c r="D94" s="21"/>
      <c r="E94" s="23"/>
      <c r="F94" s="23"/>
      <c r="G94" s="84"/>
      <c r="H94" s="91"/>
      <c r="I94" s="91"/>
    </row>
    <row r="95" spans="1:9" ht="12" customHeight="1" x14ac:dyDescent="0.2">
      <c r="A95" s="21"/>
      <c r="B95" s="21"/>
      <c r="C95" s="21"/>
      <c r="D95" s="21"/>
      <c r="E95" s="23"/>
      <c r="F95" s="23"/>
      <c r="G95" s="84"/>
      <c r="H95" s="91"/>
      <c r="I95" s="91"/>
    </row>
    <row r="96" spans="1:9" ht="12" customHeight="1" x14ac:dyDescent="0.2">
      <c r="A96" s="21"/>
      <c r="B96" s="21"/>
      <c r="C96" s="21"/>
      <c r="D96" s="21"/>
      <c r="E96" s="23"/>
      <c r="F96" s="23"/>
      <c r="G96" s="84"/>
      <c r="H96" s="91"/>
      <c r="I96" s="91"/>
    </row>
    <row r="97" spans="1:9" ht="12" customHeight="1" x14ac:dyDescent="0.2">
      <c r="A97" s="21"/>
      <c r="B97" s="21"/>
      <c r="C97" s="21"/>
      <c r="D97" s="21"/>
      <c r="E97" s="23"/>
      <c r="F97" s="23"/>
      <c r="G97" s="84"/>
      <c r="H97" s="91"/>
      <c r="I97" s="91"/>
    </row>
    <row r="98" spans="1:9" ht="12" customHeight="1" x14ac:dyDescent="0.2">
      <c r="A98" s="21"/>
      <c r="B98" s="21"/>
      <c r="C98" s="21"/>
      <c r="D98" s="21"/>
      <c r="E98" s="23"/>
      <c r="F98" s="23"/>
      <c r="G98" s="84"/>
      <c r="H98" s="91"/>
      <c r="I98" s="91"/>
    </row>
    <row r="99" spans="1:9" ht="12" customHeight="1" x14ac:dyDescent="0.2">
      <c r="A99" s="21"/>
      <c r="B99" s="21"/>
      <c r="C99" s="21"/>
      <c r="D99" s="21"/>
      <c r="E99" s="23"/>
      <c r="F99" s="23"/>
      <c r="G99" s="84"/>
      <c r="H99" s="91"/>
      <c r="I99" s="91"/>
    </row>
    <row r="100" spans="1:9" ht="12" customHeight="1" x14ac:dyDescent="0.2">
      <c r="A100" s="21"/>
      <c r="B100" s="21"/>
      <c r="C100" s="21"/>
      <c r="D100" s="21"/>
      <c r="E100" s="23"/>
      <c r="F100" s="23"/>
      <c r="G100" s="84"/>
      <c r="H100" s="91"/>
      <c r="I100" s="91"/>
    </row>
    <row r="101" spans="1:9" ht="12" customHeight="1" x14ac:dyDescent="0.2">
      <c r="A101" s="21"/>
      <c r="B101" s="21"/>
      <c r="C101" s="21"/>
      <c r="D101" s="21"/>
      <c r="E101" s="23"/>
      <c r="F101" s="23"/>
      <c r="G101" s="84"/>
      <c r="H101" s="91"/>
      <c r="I101" s="91"/>
    </row>
    <row r="102" spans="1:9" ht="12" customHeight="1" x14ac:dyDescent="0.2">
      <c r="A102" s="21"/>
      <c r="B102" s="21"/>
      <c r="C102" s="21"/>
      <c r="D102" s="21"/>
      <c r="E102" s="23"/>
      <c r="F102" s="23"/>
      <c r="G102" s="84"/>
      <c r="H102" s="91"/>
      <c r="I102" s="91"/>
    </row>
    <row r="103" spans="1:9" ht="12" customHeight="1" x14ac:dyDescent="0.2">
      <c r="A103" s="21"/>
      <c r="B103" s="21"/>
      <c r="C103" s="21"/>
      <c r="D103" s="21"/>
      <c r="E103" s="23"/>
      <c r="F103" s="23"/>
      <c r="G103" s="84"/>
      <c r="H103" s="91"/>
      <c r="I103" s="91"/>
    </row>
    <row r="104" spans="1:9" ht="12" customHeight="1" x14ac:dyDescent="0.2">
      <c r="A104" s="21"/>
      <c r="B104" s="21"/>
      <c r="C104" s="21"/>
      <c r="D104" s="21"/>
      <c r="E104" s="23"/>
      <c r="F104" s="23"/>
      <c r="G104" s="84"/>
      <c r="H104" s="91"/>
      <c r="I104" s="91"/>
    </row>
    <row r="105" spans="1:9" ht="12" customHeight="1" x14ac:dyDescent="0.2">
      <c r="A105" s="21"/>
      <c r="B105" s="21"/>
      <c r="C105" s="21"/>
      <c r="D105" s="21"/>
      <c r="E105" s="23"/>
      <c r="F105" s="23"/>
      <c r="G105" s="84"/>
      <c r="H105" s="91"/>
      <c r="I105" s="91"/>
    </row>
    <row r="106" spans="1:9" ht="12" customHeight="1" x14ac:dyDescent="0.2">
      <c r="A106" s="21"/>
      <c r="B106" s="21"/>
      <c r="C106" s="21"/>
      <c r="D106" s="21"/>
      <c r="E106" s="23"/>
      <c r="F106" s="23"/>
      <c r="G106" s="84"/>
      <c r="H106" s="91"/>
      <c r="I106" s="91"/>
    </row>
    <row r="107" spans="1:9" ht="12" customHeight="1" x14ac:dyDescent="0.2">
      <c r="A107" s="21"/>
      <c r="B107" s="21"/>
      <c r="C107" s="21"/>
      <c r="D107" s="21"/>
      <c r="E107" s="23"/>
      <c r="F107" s="23"/>
      <c r="G107" s="84"/>
      <c r="H107" s="91"/>
      <c r="I107" s="91"/>
    </row>
    <row r="108" spans="1:9" ht="12" customHeight="1" x14ac:dyDescent="0.2">
      <c r="A108" s="21"/>
      <c r="B108" s="21"/>
      <c r="C108" s="21"/>
      <c r="D108" s="21"/>
      <c r="E108" s="23"/>
      <c r="F108" s="23"/>
      <c r="G108" s="84"/>
      <c r="H108" s="91"/>
      <c r="I108" s="91"/>
    </row>
    <row r="109" spans="1:9" ht="12" customHeight="1" x14ac:dyDescent="0.2">
      <c r="A109" s="21"/>
      <c r="B109" s="21"/>
      <c r="C109" s="21"/>
      <c r="D109" s="21"/>
      <c r="E109" s="23"/>
      <c r="F109" s="23"/>
      <c r="G109" s="84"/>
      <c r="H109" s="91"/>
      <c r="I109" s="91"/>
    </row>
    <row r="110" spans="1:9" ht="12" customHeight="1" x14ac:dyDescent="0.2">
      <c r="A110" s="21"/>
      <c r="B110" s="21"/>
      <c r="C110" s="21"/>
      <c r="D110" s="21"/>
      <c r="E110" s="23"/>
      <c r="F110" s="23"/>
      <c r="G110" s="84"/>
      <c r="H110" s="91"/>
      <c r="I110" s="91"/>
    </row>
    <row r="111" spans="1:9" ht="12" customHeight="1" x14ac:dyDescent="0.2">
      <c r="A111" s="21"/>
      <c r="B111" s="21"/>
      <c r="C111" s="21"/>
      <c r="D111" s="21"/>
      <c r="E111" s="23"/>
      <c r="F111" s="23"/>
      <c r="G111" s="84"/>
      <c r="H111" s="91"/>
      <c r="I111" s="91"/>
    </row>
    <row r="112" spans="1:9" ht="12" customHeight="1" x14ac:dyDescent="0.2">
      <c r="A112" s="21"/>
      <c r="B112" s="21"/>
      <c r="C112" s="21"/>
      <c r="D112" s="21"/>
      <c r="E112" s="23"/>
      <c r="F112" s="23"/>
      <c r="G112" s="84"/>
      <c r="H112" s="91"/>
      <c r="I112" s="91"/>
    </row>
    <row r="113" spans="1:9" ht="12" customHeight="1" x14ac:dyDescent="0.2">
      <c r="A113" s="21"/>
      <c r="B113" s="21"/>
      <c r="C113" s="21"/>
      <c r="D113" s="21"/>
      <c r="E113" s="23"/>
      <c r="F113" s="23"/>
      <c r="G113" s="84"/>
      <c r="H113" s="91"/>
      <c r="I113" s="91"/>
    </row>
    <row r="114" spans="1:9" ht="12" customHeight="1" x14ac:dyDescent="0.2">
      <c r="A114" s="21"/>
      <c r="B114" s="21"/>
      <c r="C114" s="21"/>
      <c r="D114" s="21"/>
      <c r="E114" s="23"/>
      <c r="F114" s="23"/>
      <c r="G114" s="84"/>
      <c r="H114" s="91"/>
      <c r="I114" s="91"/>
    </row>
    <row r="115" spans="1:9" ht="12" customHeight="1" x14ac:dyDescent="0.2">
      <c r="A115" s="21"/>
      <c r="B115" s="21"/>
      <c r="C115" s="21"/>
      <c r="D115" s="21"/>
      <c r="E115" s="23"/>
      <c r="F115" s="23"/>
      <c r="G115" s="84"/>
      <c r="H115" s="91"/>
      <c r="I115" s="91"/>
    </row>
    <row r="116" spans="1:9" ht="12" customHeight="1" x14ac:dyDescent="0.2">
      <c r="A116" s="21"/>
      <c r="B116" s="21"/>
      <c r="C116" s="21"/>
      <c r="D116" s="21"/>
      <c r="E116" s="23"/>
      <c r="F116" s="23"/>
      <c r="G116" s="84"/>
      <c r="H116" s="91"/>
      <c r="I116" s="91"/>
    </row>
  </sheetData>
  <pageMargins left="0.59055118110236227" right="0.39370078740157483" top="0.98425196850393704" bottom="0.78740157480314965" header="0.39370078740157483" footer="0.39370078740157483"/>
  <pageSetup paperSize="9" scale="75" firstPageNumber="58" orientation="portrait" r:id="rId1"/>
  <headerFooter scaleWithDoc="0" alignWithMargins="0">
    <oddFooter>&amp;L&amp;10Contract
Part C2: Pricing Data&amp;R&amp;10C2.2
Bills of Quantities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3:I443"/>
  <sheetViews>
    <sheetView view="pageBreakPreview" topLeftCell="A30" zoomScaleNormal="100" zoomScaleSheetLayoutView="100" zoomScalePageLayoutView="75" workbookViewId="0">
      <selection activeCell="A3" sqref="A3:I57"/>
    </sheetView>
  </sheetViews>
  <sheetFormatPr defaultRowHeight="15" x14ac:dyDescent="0.2"/>
  <cols>
    <col min="1" max="1" width="7.77734375" customWidth="1"/>
    <col min="2" max="3" width="3.77734375" customWidth="1"/>
    <col min="4" max="4" width="41.6640625" customWidth="1"/>
    <col min="5" max="6" width="6.77734375" customWidth="1"/>
    <col min="7" max="7" width="7.77734375" customWidth="1"/>
    <col min="8" max="8" width="10.5546875" customWidth="1"/>
    <col min="9" max="9" width="12.77734375" customWidth="1"/>
  </cols>
  <sheetData>
    <row r="3" spans="1:9" ht="12" customHeight="1" x14ac:dyDescent="0.2">
      <c r="A3" s="22" t="s">
        <v>628</v>
      </c>
      <c r="B3" s="22"/>
      <c r="C3" s="22"/>
      <c r="D3" s="21"/>
      <c r="E3" s="23"/>
      <c r="F3" s="23"/>
      <c r="G3" s="124"/>
      <c r="H3" s="89"/>
      <c r="I3" s="26"/>
    </row>
    <row r="4" spans="1:9" ht="12" customHeight="1" x14ac:dyDescent="0.2">
      <c r="A4" s="21"/>
      <c r="B4" s="21"/>
      <c r="C4" s="21"/>
      <c r="D4" s="21"/>
      <c r="E4" s="23"/>
      <c r="F4" s="23"/>
      <c r="G4" s="124"/>
      <c r="H4" s="89"/>
      <c r="I4" s="91"/>
    </row>
    <row r="5" spans="1:9" ht="12" customHeight="1" x14ac:dyDescent="0.2">
      <c r="A5" s="92"/>
      <c r="B5" s="93"/>
      <c r="C5" s="94"/>
      <c r="D5" s="95"/>
      <c r="E5" s="92"/>
      <c r="F5" s="92"/>
      <c r="G5" s="125"/>
      <c r="H5" s="96"/>
      <c r="I5" s="97"/>
    </row>
    <row r="6" spans="1:9" ht="12" customHeight="1" x14ac:dyDescent="0.2">
      <c r="A6" s="38" t="s">
        <v>30</v>
      </c>
      <c r="B6" s="39" t="s">
        <v>31</v>
      </c>
      <c r="C6" s="40"/>
      <c r="D6" s="134"/>
      <c r="E6" s="38" t="s">
        <v>32</v>
      </c>
      <c r="F6" s="38" t="s">
        <v>607</v>
      </c>
      <c r="G6" s="99" t="s">
        <v>316</v>
      </c>
      <c r="H6" s="438" t="s">
        <v>605</v>
      </c>
      <c r="I6" s="438" t="s">
        <v>605</v>
      </c>
    </row>
    <row r="7" spans="1:9" ht="12" customHeight="1" x14ac:dyDescent="0.2">
      <c r="A7" s="38" t="s">
        <v>36</v>
      </c>
      <c r="B7" s="44"/>
      <c r="C7" s="45"/>
      <c r="D7" s="67"/>
      <c r="E7" s="38"/>
      <c r="F7" s="38"/>
      <c r="G7" s="99"/>
      <c r="H7" s="438" t="s">
        <v>34</v>
      </c>
      <c r="I7" s="438" t="s">
        <v>35</v>
      </c>
    </row>
    <row r="8" spans="1:9" ht="12" customHeight="1" x14ac:dyDescent="0.2">
      <c r="A8" s="79"/>
      <c r="B8" s="80"/>
      <c r="C8" s="28"/>
      <c r="D8" s="81"/>
      <c r="E8" s="50"/>
      <c r="F8" s="50"/>
      <c r="G8" s="130"/>
      <c r="H8" s="104"/>
      <c r="I8" s="54"/>
    </row>
    <row r="9" spans="1:9" ht="12" customHeight="1" x14ac:dyDescent="0.2">
      <c r="A9" s="61"/>
      <c r="B9" s="62" t="s">
        <v>299</v>
      </c>
      <c r="C9" s="21"/>
      <c r="D9" s="135"/>
      <c r="E9" s="47"/>
      <c r="F9" s="47"/>
      <c r="G9" s="112"/>
      <c r="H9" s="106"/>
      <c r="I9" s="60"/>
    </row>
    <row r="10" spans="1:9" ht="12" customHeight="1" x14ac:dyDescent="0.2">
      <c r="A10" s="38"/>
      <c r="B10" s="64"/>
      <c r="C10" s="22"/>
      <c r="D10" s="63"/>
      <c r="E10" s="47"/>
      <c r="F10" s="47"/>
      <c r="G10" s="112"/>
      <c r="H10" s="106"/>
      <c r="I10" s="108"/>
    </row>
    <row r="11" spans="1:9" ht="12" customHeight="1" x14ac:dyDescent="0.2">
      <c r="A11" s="38"/>
      <c r="B11" s="64"/>
      <c r="C11" s="22"/>
      <c r="D11" s="63"/>
      <c r="E11" s="47"/>
      <c r="F11" s="47"/>
      <c r="G11" s="112"/>
      <c r="H11" s="106"/>
      <c r="I11" s="108"/>
    </row>
    <row r="12" spans="1:9" ht="12" customHeight="1" x14ac:dyDescent="0.2">
      <c r="A12" s="38" t="s">
        <v>492</v>
      </c>
      <c r="B12" s="66" t="s">
        <v>300</v>
      </c>
      <c r="C12" s="22"/>
      <c r="D12" s="135"/>
      <c r="E12" s="47"/>
      <c r="F12" s="47"/>
      <c r="G12" s="112"/>
      <c r="H12" s="106"/>
      <c r="I12" s="108"/>
    </row>
    <row r="13" spans="1:9" ht="12" customHeight="1" x14ac:dyDescent="0.2">
      <c r="A13" s="38"/>
      <c r="B13" s="66" t="s">
        <v>301</v>
      </c>
      <c r="C13" s="22"/>
      <c r="D13" s="63"/>
      <c r="E13" s="47"/>
      <c r="F13" s="47"/>
      <c r="G13" s="112"/>
      <c r="H13" s="106"/>
      <c r="I13" s="108"/>
    </row>
    <row r="14" spans="1:9" ht="12" customHeight="1" x14ac:dyDescent="0.2">
      <c r="A14" s="38"/>
      <c r="B14" s="66" t="s">
        <v>302</v>
      </c>
      <c r="C14" s="22"/>
      <c r="D14" s="63"/>
      <c r="E14" s="47"/>
      <c r="F14" s="47"/>
      <c r="G14" s="111"/>
      <c r="H14" s="123"/>
      <c r="I14" s="108"/>
    </row>
    <row r="15" spans="1:9" ht="12" customHeight="1" x14ac:dyDescent="0.2">
      <c r="A15" s="38"/>
      <c r="B15" s="66" t="s">
        <v>303</v>
      </c>
      <c r="C15" s="22"/>
      <c r="D15" s="63"/>
      <c r="E15" s="47"/>
      <c r="F15" s="47"/>
      <c r="G15" s="111"/>
      <c r="H15" s="123"/>
      <c r="I15" s="108"/>
    </row>
    <row r="16" spans="1:9" ht="12" customHeight="1" x14ac:dyDescent="0.2">
      <c r="A16" s="38"/>
      <c r="B16" s="66"/>
      <c r="C16" s="22"/>
      <c r="D16" s="63"/>
      <c r="E16" s="47"/>
      <c r="F16" s="47"/>
      <c r="G16" s="111"/>
      <c r="H16" s="123"/>
      <c r="I16" s="108"/>
    </row>
    <row r="17" spans="1:9" ht="12" customHeight="1" x14ac:dyDescent="0.2">
      <c r="A17" s="38"/>
      <c r="B17" s="219" t="s">
        <v>396</v>
      </c>
      <c r="C17" s="205" t="s">
        <v>398</v>
      </c>
      <c r="D17" s="218"/>
      <c r="E17" s="47"/>
      <c r="F17" s="47"/>
      <c r="G17" s="111"/>
      <c r="H17" s="123"/>
      <c r="I17" s="108"/>
    </row>
    <row r="18" spans="1:9" ht="12" customHeight="1" x14ac:dyDescent="0.2">
      <c r="A18" s="38"/>
      <c r="B18" s="219"/>
      <c r="C18" s="205" t="s">
        <v>397</v>
      </c>
      <c r="D18" s="218"/>
      <c r="E18" s="47"/>
      <c r="F18" s="47"/>
      <c r="G18" s="111"/>
      <c r="H18" s="123"/>
      <c r="I18" s="108"/>
    </row>
    <row r="19" spans="1:9" ht="12" customHeight="1" x14ac:dyDescent="0.2">
      <c r="A19" s="38"/>
      <c r="B19" s="219"/>
      <c r="C19" s="217"/>
      <c r="D19" s="218"/>
      <c r="E19" s="47"/>
      <c r="F19" s="47"/>
      <c r="G19" s="111"/>
      <c r="H19" s="123"/>
      <c r="I19" s="108"/>
    </row>
    <row r="20" spans="1:9" ht="16.5" customHeight="1" x14ac:dyDescent="0.2">
      <c r="A20" s="38"/>
      <c r="B20" s="219"/>
      <c r="C20" s="205" t="s">
        <v>125</v>
      </c>
      <c r="D20" s="302" t="s">
        <v>521</v>
      </c>
      <c r="E20" s="68" t="s">
        <v>278</v>
      </c>
      <c r="F20" s="68"/>
      <c r="G20" s="111">
        <v>10</v>
      </c>
      <c r="H20" s="123"/>
      <c r="I20" s="108"/>
    </row>
    <row r="21" spans="1:9" ht="12" customHeight="1" x14ac:dyDescent="0.2">
      <c r="A21" s="38"/>
      <c r="B21" s="219"/>
      <c r="C21" s="217"/>
      <c r="D21" s="218"/>
      <c r="E21" s="68"/>
      <c r="F21" s="68"/>
      <c r="G21" s="111"/>
      <c r="H21" s="123"/>
      <c r="I21" s="108"/>
    </row>
    <row r="22" spans="1:9" ht="12" customHeight="1" x14ac:dyDescent="0.2">
      <c r="A22" s="38"/>
      <c r="B22" s="219" t="s">
        <v>406</v>
      </c>
      <c r="C22" s="217" t="s">
        <v>399</v>
      </c>
      <c r="D22" s="216"/>
      <c r="E22" s="68"/>
      <c r="F22" s="68"/>
      <c r="G22" s="111"/>
      <c r="H22" s="123"/>
      <c r="I22" s="108"/>
    </row>
    <row r="23" spans="1:9" ht="12" customHeight="1" x14ac:dyDescent="0.2">
      <c r="A23" s="38"/>
      <c r="B23" s="219"/>
      <c r="C23" s="217" t="s">
        <v>400</v>
      </c>
      <c r="D23" s="216"/>
      <c r="E23" s="68"/>
      <c r="F23" s="68"/>
      <c r="G23" s="111"/>
      <c r="H23" s="123"/>
      <c r="I23" s="108"/>
    </row>
    <row r="24" spans="1:9" ht="12" customHeight="1" x14ac:dyDescent="0.2">
      <c r="A24" s="38"/>
      <c r="B24" s="219"/>
      <c r="C24" s="217"/>
      <c r="D24" s="216"/>
      <c r="E24" s="68"/>
      <c r="F24" s="68"/>
      <c r="G24" s="111"/>
      <c r="H24" s="123"/>
      <c r="I24" s="108"/>
    </row>
    <row r="25" spans="1:9" ht="12" customHeight="1" x14ac:dyDescent="0.2">
      <c r="A25" s="38"/>
      <c r="B25" s="219"/>
      <c r="C25" s="205" t="s">
        <v>125</v>
      </c>
      <c r="D25" s="302" t="s">
        <v>401</v>
      </c>
      <c r="E25" s="68" t="s">
        <v>242</v>
      </c>
      <c r="F25" s="68"/>
      <c r="G25" s="111">
        <v>5</v>
      </c>
      <c r="H25" s="123"/>
      <c r="I25" s="108"/>
    </row>
    <row r="26" spans="1:9" ht="12" customHeight="1" x14ac:dyDescent="0.2">
      <c r="A26" s="38"/>
      <c r="B26" s="219"/>
      <c r="C26" s="205"/>
      <c r="D26" s="216"/>
      <c r="E26" s="68"/>
      <c r="F26" s="68"/>
      <c r="G26" s="111"/>
      <c r="H26" s="123"/>
      <c r="I26" s="108"/>
    </row>
    <row r="27" spans="1:9" ht="12" customHeight="1" x14ac:dyDescent="0.2">
      <c r="A27" s="38"/>
      <c r="B27" s="219"/>
      <c r="C27" s="205" t="s">
        <v>126</v>
      </c>
      <c r="D27" s="302" t="s">
        <v>402</v>
      </c>
      <c r="E27" s="68" t="s">
        <v>242</v>
      </c>
      <c r="F27" s="68"/>
      <c r="G27" s="111">
        <v>4</v>
      </c>
      <c r="H27" s="123"/>
      <c r="I27" s="108"/>
    </row>
    <row r="28" spans="1:9" ht="12" customHeight="1" x14ac:dyDescent="0.2">
      <c r="A28" s="38"/>
      <c r="B28" s="219"/>
      <c r="C28" s="205"/>
      <c r="D28" s="216"/>
      <c r="E28" s="68"/>
      <c r="F28" s="68"/>
      <c r="G28" s="111"/>
      <c r="H28" s="123"/>
      <c r="I28" s="108"/>
    </row>
    <row r="29" spans="1:9" ht="12" customHeight="1" x14ac:dyDescent="0.2">
      <c r="A29" s="38"/>
      <c r="B29" s="219"/>
      <c r="C29" s="205" t="s">
        <v>127</v>
      </c>
      <c r="D29" s="302" t="s">
        <v>403</v>
      </c>
      <c r="E29" s="68" t="s">
        <v>242</v>
      </c>
      <c r="F29" s="68"/>
      <c r="G29" s="111">
        <v>4</v>
      </c>
      <c r="H29" s="123"/>
      <c r="I29" s="108"/>
    </row>
    <row r="30" spans="1:9" ht="12" customHeight="1" x14ac:dyDescent="0.2">
      <c r="A30" s="38"/>
      <c r="B30" s="219"/>
      <c r="C30" s="205"/>
      <c r="D30" s="218"/>
      <c r="E30" s="68"/>
      <c r="F30" s="68"/>
      <c r="G30" s="111"/>
      <c r="H30" s="123"/>
      <c r="I30" s="108"/>
    </row>
    <row r="31" spans="1:9" ht="12" customHeight="1" x14ac:dyDescent="0.2">
      <c r="A31" s="38"/>
      <c r="B31" s="219"/>
      <c r="C31" s="205" t="s">
        <v>185</v>
      </c>
      <c r="D31" s="302" t="s">
        <v>404</v>
      </c>
      <c r="E31" s="68" t="s">
        <v>242</v>
      </c>
      <c r="F31" s="68"/>
      <c r="G31" s="111">
        <v>1</v>
      </c>
      <c r="H31" s="123"/>
      <c r="I31" s="108"/>
    </row>
    <row r="32" spans="1:9" ht="12" customHeight="1" x14ac:dyDescent="0.2">
      <c r="A32" s="38"/>
      <c r="B32" s="66"/>
      <c r="C32" s="22"/>
      <c r="D32" s="63"/>
      <c r="E32" s="47"/>
      <c r="F32" s="47"/>
      <c r="G32" s="111"/>
      <c r="H32" s="123"/>
      <c r="I32" s="108"/>
    </row>
    <row r="33" spans="1:9" ht="12" customHeight="1" x14ac:dyDescent="0.2">
      <c r="A33" s="38"/>
      <c r="B33" s="66"/>
      <c r="C33" s="22"/>
      <c r="D33" s="63"/>
      <c r="E33" s="47"/>
      <c r="F33" s="47"/>
      <c r="G33" s="111"/>
      <c r="H33" s="123"/>
      <c r="I33" s="108"/>
    </row>
    <row r="34" spans="1:9" ht="12" customHeight="1" x14ac:dyDescent="0.2">
      <c r="A34" s="38">
        <v>56.04</v>
      </c>
      <c r="B34" s="66" t="s">
        <v>304</v>
      </c>
      <c r="C34" s="21"/>
      <c r="D34" s="63"/>
      <c r="E34" s="47"/>
      <c r="F34" s="47"/>
      <c r="G34" s="111"/>
      <c r="H34" s="123"/>
      <c r="I34" s="108"/>
    </row>
    <row r="35" spans="1:9" ht="12" customHeight="1" x14ac:dyDescent="0.2">
      <c r="A35" s="38"/>
      <c r="B35" s="66"/>
      <c r="C35" s="21"/>
      <c r="D35" s="63"/>
      <c r="E35" s="47"/>
      <c r="F35" s="47"/>
      <c r="G35" s="111"/>
      <c r="H35" s="123"/>
      <c r="I35" s="108"/>
    </row>
    <row r="36" spans="1:9" ht="12" customHeight="1" x14ac:dyDescent="0.2">
      <c r="A36" s="38"/>
      <c r="B36" s="77" t="s">
        <v>362</v>
      </c>
      <c r="C36" s="70" t="s">
        <v>405</v>
      </c>
      <c r="D36" s="63"/>
      <c r="E36" s="68" t="s">
        <v>242</v>
      </c>
      <c r="F36" s="68" t="s">
        <v>607</v>
      </c>
      <c r="G36" s="111">
        <v>10</v>
      </c>
      <c r="H36" s="123"/>
      <c r="I36" s="108"/>
    </row>
    <row r="37" spans="1:9" ht="12" customHeight="1" x14ac:dyDescent="0.2">
      <c r="A37" s="38"/>
      <c r="B37" s="64"/>
      <c r="C37" s="21"/>
      <c r="D37" s="63"/>
      <c r="E37" s="47"/>
      <c r="F37" s="47"/>
      <c r="G37" s="111"/>
      <c r="H37" s="123"/>
      <c r="I37" s="108"/>
    </row>
    <row r="38" spans="1:9" ht="12" customHeight="1" x14ac:dyDescent="0.2">
      <c r="A38" s="38"/>
      <c r="B38" s="64"/>
      <c r="C38" s="21"/>
      <c r="D38" s="63"/>
      <c r="E38" s="47"/>
      <c r="F38" s="47"/>
      <c r="G38" s="111"/>
      <c r="H38" s="123"/>
      <c r="I38" s="108"/>
    </row>
    <row r="39" spans="1:9" ht="12" customHeight="1" x14ac:dyDescent="0.2">
      <c r="A39" s="38">
        <v>56.05</v>
      </c>
      <c r="B39" s="66" t="s">
        <v>305</v>
      </c>
      <c r="C39" s="21"/>
      <c r="D39" s="63"/>
      <c r="E39" s="68" t="s">
        <v>292</v>
      </c>
      <c r="F39" s="68" t="s">
        <v>607</v>
      </c>
      <c r="G39" s="111">
        <v>5</v>
      </c>
      <c r="H39" s="123"/>
      <c r="I39" s="108"/>
    </row>
    <row r="40" spans="1:9" ht="12" customHeight="1" x14ac:dyDescent="0.2">
      <c r="A40" s="38"/>
      <c r="B40" s="66" t="s">
        <v>306</v>
      </c>
      <c r="C40" s="22"/>
      <c r="D40" s="135"/>
      <c r="E40" s="47"/>
      <c r="F40" s="47"/>
      <c r="G40" s="111"/>
      <c r="H40" s="123"/>
      <c r="I40" s="108"/>
    </row>
    <row r="41" spans="1:9" ht="12" customHeight="1" x14ac:dyDescent="0.2">
      <c r="A41" s="38"/>
      <c r="B41" s="66"/>
      <c r="C41" s="22"/>
      <c r="D41" s="63"/>
      <c r="E41" s="47"/>
      <c r="F41" s="47"/>
      <c r="G41" s="111"/>
      <c r="H41" s="123"/>
      <c r="I41" s="108"/>
    </row>
    <row r="42" spans="1:9" ht="12" customHeight="1" x14ac:dyDescent="0.2">
      <c r="A42" s="38"/>
      <c r="B42" s="66"/>
      <c r="C42" s="22"/>
      <c r="D42" s="63"/>
      <c r="E42" s="47"/>
      <c r="F42" s="47"/>
      <c r="G42" s="111"/>
      <c r="H42" s="123"/>
      <c r="I42" s="108"/>
    </row>
    <row r="43" spans="1:9" ht="12" customHeight="1" x14ac:dyDescent="0.2">
      <c r="A43" s="38">
        <v>56.06</v>
      </c>
      <c r="B43" s="66" t="s">
        <v>530</v>
      </c>
      <c r="C43" s="22"/>
      <c r="D43" s="63"/>
      <c r="E43" s="68" t="s">
        <v>292</v>
      </c>
      <c r="F43" s="68" t="s">
        <v>607</v>
      </c>
      <c r="G43" s="111">
        <v>3</v>
      </c>
      <c r="H43" s="123"/>
      <c r="I43" s="108"/>
    </row>
    <row r="44" spans="1:9" ht="12" customHeight="1" x14ac:dyDescent="0.2">
      <c r="A44" s="38"/>
      <c r="B44" s="66" t="s">
        <v>529</v>
      </c>
      <c r="C44" s="22"/>
      <c r="D44" s="63"/>
      <c r="E44" s="47"/>
      <c r="F44" s="47"/>
      <c r="G44" s="111"/>
      <c r="H44" s="123"/>
      <c r="I44" s="108"/>
    </row>
    <row r="45" spans="1:9" ht="12" customHeight="1" x14ac:dyDescent="0.2">
      <c r="A45" s="38"/>
      <c r="B45" s="66"/>
      <c r="C45" s="22"/>
      <c r="D45" s="63"/>
      <c r="E45" s="47"/>
      <c r="F45" s="47"/>
      <c r="G45" s="111"/>
      <c r="H45" s="123"/>
      <c r="I45" s="108"/>
    </row>
    <row r="46" spans="1:9" ht="12" customHeight="1" x14ac:dyDescent="0.2">
      <c r="A46" s="38">
        <v>56.07</v>
      </c>
      <c r="B46" s="66" t="s">
        <v>307</v>
      </c>
      <c r="C46" s="22"/>
      <c r="D46" s="63"/>
      <c r="E46" s="68" t="s">
        <v>292</v>
      </c>
      <c r="F46" s="68" t="s">
        <v>607</v>
      </c>
      <c r="G46" s="111">
        <v>2</v>
      </c>
      <c r="H46" s="123"/>
      <c r="I46" s="108"/>
    </row>
    <row r="47" spans="1:9" ht="12" customHeight="1" x14ac:dyDescent="0.2">
      <c r="A47" s="38"/>
      <c r="B47" s="66"/>
      <c r="C47" s="21"/>
      <c r="D47" s="63"/>
      <c r="E47" s="47"/>
      <c r="F47" s="47"/>
      <c r="G47" s="111"/>
      <c r="H47" s="123"/>
      <c r="I47" s="108"/>
    </row>
    <row r="48" spans="1:9" ht="12" customHeight="1" x14ac:dyDescent="0.2">
      <c r="A48" s="38"/>
      <c r="B48" s="66"/>
      <c r="C48" s="21"/>
      <c r="D48" s="63"/>
      <c r="E48" s="47"/>
      <c r="F48" s="47"/>
      <c r="G48" s="111"/>
      <c r="H48" s="123"/>
      <c r="I48" s="108"/>
    </row>
    <row r="49" spans="1:9" ht="12" customHeight="1" x14ac:dyDescent="0.2">
      <c r="A49" s="38" t="s">
        <v>308</v>
      </c>
      <c r="B49" s="66" t="s">
        <v>309</v>
      </c>
      <c r="C49" s="22"/>
      <c r="D49" s="135"/>
      <c r="E49" s="68" t="s">
        <v>242</v>
      </c>
      <c r="F49" s="68" t="s">
        <v>607</v>
      </c>
      <c r="G49" s="111">
        <v>10</v>
      </c>
      <c r="H49" s="123"/>
      <c r="I49" s="108"/>
    </row>
    <row r="50" spans="1:9" ht="12" customHeight="1" x14ac:dyDescent="0.2">
      <c r="A50" s="38"/>
      <c r="B50" s="66"/>
      <c r="C50" s="22"/>
      <c r="D50" s="135"/>
      <c r="E50" s="68"/>
      <c r="F50" s="68"/>
      <c r="G50" s="111"/>
      <c r="H50" s="123"/>
      <c r="I50" s="108"/>
    </row>
    <row r="51" spans="1:9" ht="12" customHeight="1" x14ac:dyDescent="0.2">
      <c r="A51" s="38"/>
      <c r="B51" s="66"/>
      <c r="C51" s="22"/>
      <c r="D51" s="135"/>
      <c r="E51" s="68"/>
      <c r="F51" s="68"/>
      <c r="G51" s="111"/>
      <c r="H51" s="123"/>
      <c r="I51" s="108"/>
    </row>
    <row r="52" spans="1:9" ht="12" customHeight="1" x14ac:dyDescent="0.2">
      <c r="A52" s="65"/>
      <c r="B52" s="66"/>
      <c r="C52" s="22"/>
      <c r="D52" s="135"/>
      <c r="E52" s="68"/>
      <c r="F52" s="68"/>
      <c r="G52" s="111"/>
      <c r="H52" s="123"/>
      <c r="I52" s="108"/>
    </row>
    <row r="53" spans="1:9" ht="12" customHeight="1" x14ac:dyDescent="0.2">
      <c r="A53" s="65"/>
      <c r="B53" s="66"/>
      <c r="C53" s="21"/>
      <c r="D53" s="63"/>
      <c r="E53" s="47"/>
      <c r="F53" s="47"/>
      <c r="G53" s="111"/>
      <c r="H53" s="123"/>
      <c r="I53" s="108"/>
    </row>
    <row r="54" spans="1:9" ht="12" customHeight="1" x14ac:dyDescent="0.2">
      <c r="A54" s="113"/>
      <c r="B54" s="114"/>
      <c r="C54" s="27"/>
      <c r="D54" s="81"/>
      <c r="E54" s="50"/>
      <c r="F54" s="50"/>
      <c r="G54" s="130"/>
      <c r="H54" s="115"/>
      <c r="I54" s="108"/>
    </row>
    <row r="55" spans="1:9" ht="12" customHeight="1" x14ac:dyDescent="0.2">
      <c r="A55" s="116"/>
      <c r="B55" s="117"/>
      <c r="C55" s="118"/>
      <c r="D55" s="57"/>
      <c r="E55" s="35"/>
      <c r="F55" s="35"/>
      <c r="G55" s="131"/>
      <c r="H55" s="119"/>
      <c r="I55" s="97"/>
    </row>
    <row r="56" spans="1:9" ht="12" customHeight="1" x14ac:dyDescent="0.2">
      <c r="A56" s="38">
        <v>5600</v>
      </c>
      <c r="B56" s="66" t="s">
        <v>75</v>
      </c>
      <c r="C56" s="21"/>
      <c r="D56" s="136"/>
      <c r="E56" s="23"/>
      <c r="F56" s="23"/>
      <c r="G56" s="124"/>
      <c r="H56" s="120"/>
      <c r="I56" s="86"/>
    </row>
    <row r="57" spans="1:9" ht="12" customHeight="1" x14ac:dyDescent="0.2">
      <c r="A57" s="79"/>
      <c r="B57" s="80"/>
      <c r="C57" s="28"/>
      <c r="D57" s="28"/>
      <c r="E57" s="29"/>
      <c r="F57" s="29"/>
      <c r="G57" s="132"/>
      <c r="H57" s="121"/>
      <c r="I57" s="104"/>
    </row>
    <row r="58" spans="1:9" ht="12" customHeight="1" x14ac:dyDescent="0.2">
      <c r="A58" s="21"/>
      <c r="B58" s="21"/>
      <c r="C58" s="21"/>
      <c r="D58" s="21"/>
      <c r="E58" s="23"/>
      <c r="F58" s="23"/>
      <c r="G58" s="124"/>
      <c r="H58" s="89"/>
      <c r="I58" s="91"/>
    </row>
    <row r="59" spans="1:9" ht="12" customHeight="1" x14ac:dyDescent="0.2">
      <c r="A59" s="133"/>
      <c r="B59" s="133"/>
      <c r="C59" s="133"/>
      <c r="D59" s="133"/>
      <c r="E59" s="133"/>
      <c r="F59" s="133"/>
      <c r="G59" s="133"/>
      <c r="H59" s="240"/>
      <c r="I59" s="240"/>
    </row>
    <row r="60" spans="1:9" ht="12" customHeight="1" x14ac:dyDescent="0.2">
      <c r="A60" s="133"/>
      <c r="B60" s="133"/>
      <c r="C60" s="133"/>
      <c r="D60" s="133"/>
      <c r="E60" s="133"/>
      <c r="F60" s="133"/>
      <c r="G60" s="133"/>
      <c r="H60" s="240"/>
      <c r="I60" s="240"/>
    </row>
    <row r="61" spans="1:9" ht="12" customHeight="1" x14ac:dyDescent="0.2">
      <c r="A61" s="133"/>
      <c r="B61" s="133"/>
      <c r="C61" s="133"/>
      <c r="D61" s="133"/>
      <c r="E61" s="133"/>
      <c r="F61" s="133"/>
      <c r="G61" s="133"/>
      <c r="H61" s="240"/>
      <c r="I61" s="240"/>
    </row>
    <row r="62" spans="1:9" ht="12" customHeight="1" x14ac:dyDescent="0.2">
      <c r="A62" s="133"/>
      <c r="B62" s="133"/>
      <c r="C62" s="133"/>
      <c r="D62" s="133"/>
      <c r="E62" s="133"/>
      <c r="F62" s="133"/>
      <c r="G62" s="133"/>
      <c r="H62" s="240"/>
      <c r="I62" s="240"/>
    </row>
    <row r="63" spans="1:9" ht="12" customHeight="1" x14ac:dyDescent="0.2">
      <c r="A63" s="133"/>
      <c r="B63" s="133"/>
      <c r="C63" s="133"/>
      <c r="D63" s="133"/>
      <c r="E63" s="133"/>
      <c r="F63" s="133"/>
      <c r="G63" s="133"/>
      <c r="H63" s="240"/>
      <c r="I63" s="240"/>
    </row>
    <row r="64" spans="1:9" ht="12" customHeight="1" x14ac:dyDescent="0.2">
      <c r="A64" s="133"/>
      <c r="B64" s="133"/>
      <c r="C64" s="133"/>
      <c r="D64" s="133"/>
      <c r="E64" s="133"/>
      <c r="F64" s="133"/>
      <c r="G64" s="133"/>
      <c r="H64" s="240"/>
      <c r="I64" s="240"/>
    </row>
    <row r="65" spans="1:9" ht="12" customHeight="1" x14ac:dyDescent="0.2">
      <c r="A65" s="133"/>
      <c r="B65" s="133"/>
      <c r="C65" s="133"/>
      <c r="D65" s="133"/>
      <c r="E65" s="133"/>
      <c r="F65" s="133"/>
      <c r="G65" s="133"/>
      <c r="H65" s="240"/>
      <c r="I65" s="240"/>
    </row>
    <row r="66" spans="1:9" ht="12" customHeight="1" x14ac:dyDescent="0.2">
      <c r="A66" s="133"/>
      <c r="B66" s="133"/>
      <c r="C66" s="133"/>
      <c r="D66" s="133"/>
      <c r="E66" s="133"/>
      <c r="F66" s="133"/>
      <c r="G66" s="133"/>
      <c r="H66" s="240"/>
      <c r="I66" s="240"/>
    </row>
    <row r="67" spans="1:9" ht="12" customHeight="1" x14ac:dyDescent="0.2">
      <c r="A67" s="133"/>
      <c r="B67" s="133"/>
      <c r="C67" s="133"/>
      <c r="D67" s="133"/>
      <c r="E67" s="133"/>
      <c r="F67" s="133"/>
      <c r="G67" s="133"/>
      <c r="H67" s="240"/>
      <c r="I67" s="240"/>
    </row>
    <row r="68" spans="1:9" ht="12" customHeight="1" x14ac:dyDescent="0.2">
      <c r="A68" s="133"/>
      <c r="B68" s="133"/>
      <c r="C68" s="133"/>
      <c r="D68" s="133"/>
      <c r="E68" s="133"/>
      <c r="F68" s="133"/>
      <c r="G68" s="133"/>
      <c r="H68" s="240"/>
      <c r="I68" s="240"/>
    </row>
    <row r="69" spans="1:9" ht="12" customHeight="1" x14ac:dyDescent="0.2">
      <c r="A69" s="133"/>
      <c r="B69" s="133"/>
      <c r="C69" s="133"/>
      <c r="D69" s="133"/>
      <c r="E69" s="133"/>
      <c r="F69" s="133"/>
      <c r="G69" s="133"/>
      <c r="H69" s="240"/>
      <c r="I69" s="240"/>
    </row>
    <row r="70" spans="1:9" ht="12" customHeight="1" x14ac:dyDescent="0.2">
      <c r="A70" s="133"/>
      <c r="B70" s="133"/>
      <c r="C70" s="133"/>
      <c r="D70" s="133"/>
      <c r="E70" s="133"/>
      <c r="F70" s="133"/>
      <c r="G70" s="133"/>
      <c r="H70" s="240"/>
      <c r="I70" s="240"/>
    </row>
    <row r="71" spans="1:9" ht="12" customHeight="1" x14ac:dyDescent="0.2">
      <c r="A71" s="133"/>
      <c r="B71" s="133"/>
      <c r="C71" s="133"/>
      <c r="D71" s="133"/>
      <c r="E71" s="133"/>
      <c r="F71" s="133"/>
      <c r="G71" s="133"/>
      <c r="H71" s="240"/>
      <c r="I71" s="240"/>
    </row>
    <row r="72" spans="1:9" ht="12" customHeight="1" x14ac:dyDescent="0.2">
      <c r="A72" s="133"/>
      <c r="B72" s="133"/>
      <c r="C72" s="133"/>
      <c r="D72" s="133"/>
      <c r="E72" s="133"/>
      <c r="F72" s="133"/>
      <c r="G72" s="133"/>
      <c r="H72" s="240"/>
      <c r="I72" s="240"/>
    </row>
    <row r="73" spans="1:9" ht="12" customHeight="1" x14ac:dyDescent="0.2">
      <c r="A73" s="133"/>
      <c r="B73" s="133"/>
      <c r="C73" s="133"/>
      <c r="D73" s="133"/>
      <c r="E73" s="133"/>
      <c r="F73" s="133"/>
      <c r="G73" s="133"/>
      <c r="H73" s="240"/>
      <c r="I73" s="240"/>
    </row>
    <row r="74" spans="1:9" ht="12" customHeight="1" x14ac:dyDescent="0.2">
      <c r="A74" s="133"/>
      <c r="B74" s="133"/>
      <c r="C74" s="133"/>
      <c r="D74" s="133"/>
      <c r="E74" s="133"/>
      <c r="F74" s="133"/>
      <c r="G74" s="133"/>
      <c r="H74" s="240"/>
      <c r="I74" s="240"/>
    </row>
    <row r="75" spans="1:9" ht="12" customHeight="1" x14ac:dyDescent="0.2">
      <c r="A75" s="133"/>
      <c r="B75" s="133"/>
      <c r="C75" s="133"/>
      <c r="D75" s="133"/>
      <c r="E75" s="133"/>
      <c r="F75" s="133"/>
      <c r="G75" s="133"/>
      <c r="H75" s="240"/>
      <c r="I75" s="240"/>
    </row>
    <row r="76" spans="1:9" ht="12" customHeight="1" x14ac:dyDescent="0.2">
      <c r="A76" s="133"/>
      <c r="B76" s="133"/>
      <c r="C76" s="133"/>
      <c r="D76" s="133"/>
      <c r="E76" s="133"/>
      <c r="F76" s="133"/>
      <c r="G76" s="133"/>
      <c r="H76" s="240"/>
      <c r="I76" s="240"/>
    </row>
    <row r="77" spans="1:9" ht="12" customHeight="1" x14ac:dyDescent="0.2">
      <c r="A77" s="133"/>
      <c r="B77" s="133"/>
      <c r="C77" s="133"/>
      <c r="D77" s="133"/>
      <c r="E77" s="133"/>
      <c r="F77" s="133"/>
      <c r="G77" s="133"/>
      <c r="H77" s="240"/>
      <c r="I77" s="240"/>
    </row>
    <row r="78" spans="1:9" ht="12" customHeight="1" x14ac:dyDescent="0.2">
      <c r="A78" s="133"/>
      <c r="B78" s="133"/>
      <c r="C78" s="133"/>
      <c r="D78" s="133"/>
      <c r="E78" s="133"/>
      <c r="F78" s="133"/>
      <c r="G78" s="133"/>
      <c r="H78" s="240"/>
      <c r="I78" s="240"/>
    </row>
    <row r="79" spans="1:9" ht="12" customHeight="1" x14ac:dyDescent="0.2">
      <c r="A79" s="133"/>
      <c r="B79" s="133"/>
      <c r="C79" s="133"/>
      <c r="D79" s="133"/>
      <c r="E79" s="133"/>
      <c r="F79" s="133"/>
      <c r="G79" s="133"/>
      <c r="H79" s="240"/>
      <c r="I79" s="240"/>
    </row>
    <row r="80" spans="1:9" ht="12" customHeight="1" x14ac:dyDescent="0.2">
      <c r="A80" s="133"/>
      <c r="B80" s="133"/>
      <c r="C80" s="133"/>
      <c r="D80" s="133"/>
      <c r="E80" s="133"/>
      <c r="F80" s="133"/>
      <c r="G80" s="133"/>
      <c r="H80" s="240"/>
      <c r="I80" s="240"/>
    </row>
    <row r="81" spans="1:9" ht="12" customHeight="1" x14ac:dyDescent="0.2">
      <c r="A81" s="133"/>
      <c r="B81" s="133"/>
      <c r="C81" s="133"/>
      <c r="D81" s="133"/>
      <c r="E81" s="133"/>
      <c r="F81" s="133"/>
      <c r="G81" s="133"/>
      <c r="H81" s="240"/>
      <c r="I81" s="240"/>
    </row>
    <row r="82" spans="1:9" ht="12" customHeight="1" x14ac:dyDescent="0.2">
      <c r="A82" s="133"/>
      <c r="B82" s="133"/>
      <c r="C82" s="133"/>
      <c r="D82" s="133"/>
      <c r="E82" s="133"/>
      <c r="F82" s="133"/>
      <c r="G82" s="133"/>
      <c r="H82" s="240"/>
      <c r="I82" s="240"/>
    </row>
    <row r="83" spans="1:9" ht="12" customHeight="1" x14ac:dyDescent="0.2">
      <c r="A83" s="133"/>
      <c r="B83" s="133"/>
      <c r="C83" s="133"/>
      <c r="D83" s="133"/>
      <c r="E83" s="133"/>
      <c r="F83" s="133"/>
      <c r="G83" s="133"/>
      <c r="H83" s="240"/>
      <c r="I83" s="240"/>
    </row>
    <row r="84" spans="1:9" ht="12" customHeight="1" x14ac:dyDescent="0.2">
      <c r="A84" s="133"/>
      <c r="B84" s="133"/>
      <c r="C84" s="133"/>
      <c r="D84" s="133"/>
      <c r="E84" s="133"/>
      <c r="F84" s="133"/>
      <c r="G84" s="133"/>
      <c r="H84" s="240"/>
      <c r="I84" s="240"/>
    </row>
    <row r="85" spans="1:9" ht="12" customHeight="1" x14ac:dyDescent="0.2">
      <c r="A85" s="133"/>
      <c r="B85" s="133"/>
      <c r="C85" s="133"/>
      <c r="D85" s="133"/>
      <c r="E85" s="133"/>
      <c r="F85" s="133"/>
      <c r="G85" s="133"/>
      <c r="H85" s="240"/>
      <c r="I85" s="240"/>
    </row>
    <row r="86" spans="1:9" ht="12" customHeight="1" x14ac:dyDescent="0.2">
      <c r="A86" s="133"/>
      <c r="B86" s="133"/>
      <c r="C86" s="133"/>
      <c r="D86" s="133"/>
      <c r="E86" s="133"/>
      <c r="F86" s="133"/>
      <c r="G86" s="133"/>
      <c r="H86" s="240"/>
      <c r="I86" s="240"/>
    </row>
    <row r="87" spans="1:9" ht="12" customHeight="1" x14ac:dyDescent="0.2">
      <c r="A87" s="133"/>
      <c r="B87" s="133"/>
      <c r="C87" s="133"/>
      <c r="D87" s="133"/>
      <c r="E87" s="133"/>
      <c r="F87" s="133"/>
      <c r="G87" s="133"/>
      <c r="H87" s="240"/>
      <c r="I87" s="240"/>
    </row>
    <row r="88" spans="1:9" ht="12" customHeight="1" x14ac:dyDescent="0.2">
      <c r="A88" s="133"/>
      <c r="B88" s="133"/>
      <c r="C88" s="133"/>
      <c r="D88" s="133"/>
      <c r="E88" s="133"/>
      <c r="F88" s="133"/>
      <c r="G88" s="133"/>
      <c r="H88" s="240"/>
      <c r="I88" s="240"/>
    </row>
    <row r="89" spans="1:9" ht="12" customHeight="1" x14ac:dyDescent="0.2">
      <c r="A89" s="133"/>
      <c r="B89" s="133"/>
      <c r="C89" s="133"/>
      <c r="D89" s="133"/>
      <c r="E89" s="133"/>
      <c r="F89" s="133"/>
      <c r="G89" s="133"/>
      <c r="H89" s="240"/>
      <c r="I89" s="240"/>
    </row>
    <row r="90" spans="1:9" ht="12" customHeight="1" x14ac:dyDescent="0.2">
      <c r="A90" s="133"/>
      <c r="B90" s="133"/>
      <c r="C90" s="133"/>
      <c r="D90" s="133"/>
      <c r="E90" s="133"/>
      <c r="F90" s="133"/>
      <c r="G90" s="133"/>
      <c r="H90" s="133"/>
      <c r="I90" s="240"/>
    </row>
    <row r="91" spans="1:9" ht="12" customHeight="1" x14ac:dyDescent="0.2">
      <c r="A91" s="133"/>
      <c r="B91" s="133"/>
      <c r="C91" s="133"/>
      <c r="D91" s="133"/>
      <c r="E91" s="133"/>
      <c r="F91" s="133"/>
      <c r="G91" s="133"/>
      <c r="H91" s="133"/>
      <c r="I91" s="240"/>
    </row>
    <row r="92" spans="1:9" ht="12" customHeight="1" x14ac:dyDescent="0.2">
      <c r="A92" s="133"/>
      <c r="B92" s="133"/>
      <c r="C92" s="133"/>
      <c r="D92" s="133"/>
      <c r="E92" s="133"/>
      <c r="F92" s="133"/>
      <c r="G92" s="133"/>
      <c r="H92" s="133"/>
      <c r="I92" s="240"/>
    </row>
    <row r="93" spans="1:9" ht="12" customHeight="1" x14ac:dyDescent="0.2">
      <c r="A93" s="133"/>
      <c r="B93" s="133"/>
      <c r="C93" s="133"/>
      <c r="D93" s="133"/>
      <c r="E93" s="133"/>
      <c r="F93" s="133"/>
      <c r="G93" s="133"/>
      <c r="H93" s="133"/>
      <c r="I93" s="240"/>
    </row>
    <row r="94" spans="1:9" ht="12" customHeight="1" x14ac:dyDescent="0.2">
      <c r="A94" s="133"/>
      <c r="B94" s="133"/>
      <c r="C94" s="133"/>
      <c r="D94" s="133"/>
      <c r="E94" s="133"/>
      <c r="F94" s="133"/>
      <c r="G94" s="133"/>
      <c r="H94" s="133"/>
      <c r="I94" s="240"/>
    </row>
    <row r="95" spans="1:9" ht="12" customHeight="1" x14ac:dyDescent="0.2">
      <c r="A95" s="133"/>
      <c r="B95" s="133"/>
      <c r="C95" s="133"/>
      <c r="D95" s="133"/>
      <c r="E95" s="133"/>
      <c r="F95" s="133"/>
      <c r="G95" s="133"/>
      <c r="H95" s="133"/>
      <c r="I95" s="240"/>
    </row>
    <row r="96" spans="1:9" ht="12" customHeight="1" x14ac:dyDescent="0.2">
      <c r="A96" s="133"/>
      <c r="B96" s="133"/>
      <c r="C96" s="133"/>
      <c r="D96" s="133"/>
      <c r="E96" s="133"/>
      <c r="F96" s="133"/>
      <c r="G96" s="133"/>
      <c r="H96" s="133"/>
      <c r="I96" s="240"/>
    </row>
    <row r="97" spans="1:9" ht="12" customHeight="1" x14ac:dyDescent="0.2">
      <c r="A97" s="133"/>
      <c r="B97" s="133"/>
      <c r="C97" s="133"/>
      <c r="D97" s="133"/>
      <c r="E97" s="133"/>
      <c r="F97" s="133"/>
      <c r="G97" s="133"/>
      <c r="H97" s="133"/>
      <c r="I97" s="240"/>
    </row>
    <row r="98" spans="1:9" ht="12" customHeight="1" x14ac:dyDescent="0.2">
      <c r="A98" s="133"/>
      <c r="B98" s="133"/>
      <c r="C98" s="133"/>
      <c r="D98" s="133"/>
      <c r="E98" s="133"/>
      <c r="F98" s="133"/>
      <c r="G98" s="133"/>
      <c r="H98" s="133"/>
      <c r="I98" s="240"/>
    </row>
    <row r="99" spans="1:9" ht="12" customHeight="1" x14ac:dyDescent="0.2">
      <c r="A99" s="133"/>
      <c r="B99" s="133"/>
      <c r="C99" s="133"/>
      <c r="D99" s="133"/>
      <c r="E99" s="133"/>
      <c r="F99" s="133"/>
      <c r="G99" s="133"/>
      <c r="H99" s="133"/>
      <c r="I99" s="240"/>
    </row>
    <row r="100" spans="1:9" ht="12" customHeight="1" x14ac:dyDescent="0.2">
      <c r="A100" s="133"/>
      <c r="B100" s="133"/>
      <c r="C100" s="133"/>
      <c r="D100" s="133"/>
      <c r="E100" s="133"/>
      <c r="F100" s="133"/>
      <c r="G100" s="133"/>
      <c r="H100" s="133"/>
      <c r="I100" s="240"/>
    </row>
    <row r="101" spans="1:9" ht="12" customHeight="1" x14ac:dyDescent="0.2">
      <c r="A101" s="133"/>
      <c r="B101" s="133"/>
      <c r="C101" s="133"/>
      <c r="D101" s="133"/>
      <c r="E101" s="133"/>
      <c r="F101" s="133"/>
      <c r="G101" s="133"/>
      <c r="H101" s="133"/>
      <c r="I101" s="240"/>
    </row>
    <row r="102" spans="1:9" ht="12" customHeight="1" x14ac:dyDescent="0.2">
      <c r="A102" s="133"/>
      <c r="B102" s="133"/>
      <c r="C102" s="133"/>
      <c r="D102" s="133"/>
      <c r="E102" s="133"/>
      <c r="F102" s="133"/>
      <c r="G102" s="133"/>
      <c r="H102" s="133"/>
      <c r="I102" s="240"/>
    </row>
    <row r="103" spans="1:9" ht="12" customHeight="1" x14ac:dyDescent="0.2">
      <c r="A103" s="133"/>
      <c r="B103" s="133"/>
      <c r="C103" s="133"/>
      <c r="D103" s="133"/>
      <c r="E103" s="133"/>
      <c r="F103" s="133"/>
      <c r="G103" s="133"/>
      <c r="H103" s="133"/>
      <c r="I103" s="240"/>
    </row>
    <row r="104" spans="1:9" ht="12" customHeight="1" x14ac:dyDescent="0.2">
      <c r="A104" s="133"/>
      <c r="B104" s="133"/>
      <c r="C104" s="133"/>
      <c r="D104" s="133"/>
      <c r="E104" s="133"/>
      <c r="F104" s="133"/>
      <c r="G104" s="133"/>
      <c r="H104" s="133"/>
      <c r="I104" s="240"/>
    </row>
    <row r="105" spans="1:9" ht="12" customHeight="1" x14ac:dyDescent="0.2">
      <c r="A105" s="133"/>
      <c r="B105" s="133"/>
      <c r="C105" s="133"/>
      <c r="D105" s="133"/>
      <c r="E105" s="133"/>
      <c r="F105" s="133"/>
      <c r="G105" s="133"/>
      <c r="H105" s="133"/>
      <c r="I105" s="240"/>
    </row>
    <row r="106" spans="1:9" ht="12" customHeight="1" x14ac:dyDescent="0.2">
      <c r="A106" s="133"/>
      <c r="B106" s="133"/>
      <c r="C106" s="133"/>
      <c r="D106" s="133"/>
      <c r="E106" s="133"/>
      <c r="F106" s="133"/>
      <c r="G106" s="133"/>
      <c r="H106" s="133"/>
      <c r="I106" s="240"/>
    </row>
    <row r="107" spans="1:9" ht="12" customHeight="1" x14ac:dyDescent="0.2">
      <c r="A107" s="133"/>
      <c r="B107" s="133"/>
      <c r="C107" s="133"/>
      <c r="D107" s="133"/>
      <c r="E107" s="133"/>
      <c r="F107" s="133"/>
      <c r="G107" s="133"/>
      <c r="H107" s="133"/>
      <c r="I107" s="240"/>
    </row>
    <row r="108" spans="1:9" ht="12" customHeight="1" x14ac:dyDescent="0.2">
      <c r="A108" s="133"/>
      <c r="B108" s="133"/>
      <c r="C108" s="133"/>
      <c r="D108" s="133"/>
      <c r="E108" s="133"/>
      <c r="F108" s="133"/>
      <c r="G108" s="133"/>
      <c r="H108" s="133"/>
      <c r="I108" s="240"/>
    </row>
    <row r="109" spans="1:9" ht="12" customHeight="1" x14ac:dyDescent="0.2">
      <c r="A109" s="133"/>
      <c r="B109" s="133"/>
      <c r="C109" s="133"/>
      <c r="D109" s="133"/>
      <c r="E109" s="133"/>
      <c r="F109" s="133"/>
      <c r="G109" s="133"/>
      <c r="H109" s="133"/>
      <c r="I109" s="240"/>
    </row>
    <row r="110" spans="1:9" ht="12" customHeight="1" x14ac:dyDescent="0.2">
      <c r="A110" s="133"/>
      <c r="B110" s="133"/>
      <c r="C110" s="133"/>
      <c r="D110" s="133"/>
      <c r="E110" s="133"/>
      <c r="F110" s="133"/>
      <c r="G110" s="133"/>
      <c r="H110" s="133"/>
      <c r="I110" s="240"/>
    </row>
    <row r="111" spans="1:9" ht="12" customHeight="1" x14ac:dyDescent="0.2">
      <c r="A111" s="133"/>
      <c r="B111" s="133"/>
      <c r="C111" s="133"/>
      <c r="D111" s="133"/>
      <c r="E111" s="133"/>
      <c r="F111" s="133"/>
      <c r="G111" s="133"/>
      <c r="H111" s="133"/>
      <c r="I111" s="240"/>
    </row>
    <row r="112" spans="1:9" ht="12" customHeight="1" x14ac:dyDescent="0.2">
      <c r="A112" s="133"/>
      <c r="B112" s="133"/>
      <c r="C112" s="133"/>
      <c r="D112" s="133"/>
      <c r="E112" s="133"/>
      <c r="F112" s="133"/>
      <c r="G112" s="133"/>
      <c r="H112" s="133"/>
      <c r="I112" s="240"/>
    </row>
    <row r="113" spans="1:9" ht="12" customHeight="1" x14ac:dyDescent="0.2">
      <c r="A113" s="133"/>
      <c r="B113" s="133"/>
      <c r="C113" s="133"/>
      <c r="D113" s="133"/>
      <c r="E113" s="133"/>
      <c r="F113" s="133"/>
      <c r="G113" s="133"/>
      <c r="H113" s="133"/>
      <c r="I113" s="240"/>
    </row>
    <row r="114" spans="1:9" ht="12" customHeight="1" x14ac:dyDescent="0.2">
      <c r="A114" s="133"/>
      <c r="B114" s="133"/>
      <c r="C114" s="133"/>
      <c r="D114" s="133"/>
      <c r="E114" s="133"/>
      <c r="F114" s="133"/>
      <c r="G114" s="133"/>
      <c r="H114" s="133"/>
      <c r="I114" s="240"/>
    </row>
    <row r="115" spans="1:9" ht="12" customHeight="1" x14ac:dyDescent="0.2">
      <c r="A115" s="133"/>
      <c r="B115" s="133"/>
      <c r="C115" s="133"/>
      <c r="D115" s="133"/>
      <c r="E115" s="133"/>
      <c r="F115" s="133"/>
      <c r="G115" s="133"/>
      <c r="H115" s="133"/>
      <c r="I115" s="240"/>
    </row>
    <row r="116" spans="1:9" ht="12" customHeight="1" x14ac:dyDescent="0.2">
      <c r="A116" s="133"/>
      <c r="B116" s="133"/>
      <c r="C116" s="133"/>
      <c r="D116" s="133"/>
      <c r="E116" s="133"/>
      <c r="F116" s="133"/>
      <c r="G116" s="133"/>
      <c r="H116" s="133"/>
      <c r="I116" s="133"/>
    </row>
    <row r="117" spans="1:9" ht="12" customHeight="1" x14ac:dyDescent="0.2">
      <c r="A117" s="133"/>
      <c r="B117" s="133"/>
      <c r="C117" s="133"/>
      <c r="D117" s="133"/>
      <c r="E117" s="133"/>
      <c r="F117" s="133"/>
      <c r="G117" s="133"/>
      <c r="H117" s="133"/>
      <c r="I117" s="133"/>
    </row>
    <row r="118" spans="1:9" ht="12" customHeight="1" x14ac:dyDescent="0.2">
      <c r="A118" s="133"/>
      <c r="B118" s="133"/>
      <c r="C118" s="133"/>
      <c r="D118" s="133"/>
      <c r="E118" s="133"/>
      <c r="F118" s="133"/>
      <c r="G118" s="133"/>
      <c r="H118" s="133"/>
      <c r="I118" s="133"/>
    </row>
    <row r="119" spans="1:9" ht="12" customHeight="1" x14ac:dyDescent="0.2">
      <c r="A119" s="133"/>
      <c r="B119" s="133"/>
      <c r="C119" s="133"/>
      <c r="D119" s="133"/>
      <c r="E119" s="133"/>
      <c r="F119" s="133"/>
      <c r="G119" s="133"/>
      <c r="H119" s="133"/>
      <c r="I119" s="133"/>
    </row>
    <row r="120" spans="1:9" ht="12" customHeight="1" x14ac:dyDescent="0.2">
      <c r="A120" s="133"/>
      <c r="B120" s="133"/>
      <c r="C120" s="133"/>
      <c r="D120" s="133"/>
      <c r="E120" s="133"/>
      <c r="F120" s="133"/>
      <c r="G120" s="133"/>
      <c r="H120" s="133"/>
      <c r="I120" s="133"/>
    </row>
    <row r="121" spans="1:9" ht="12" customHeight="1" x14ac:dyDescent="0.2">
      <c r="A121" s="133"/>
      <c r="B121" s="133"/>
      <c r="C121" s="133"/>
      <c r="D121" s="133"/>
      <c r="E121" s="133"/>
      <c r="F121" s="133"/>
      <c r="G121" s="133"/>
      <c r="H121" s="133"/>
      <c r="I121" s="133"/>
    </row>
    <row r="122" spans="1:9" ht="12" customHeight="1" x14ac:dyDescent="0.2">
      <c r="A122" s="133"/>
      <c r="B122" s="133"/>
      <c r="C122" s="133"/>
      <c r="D122" s="133"/>
      <c r="E122" s="133"/>
      <c r="F122" s="133"/>
      <c r="G122" s="133"/>
      <c r="H122" s="133"/>
      <c r="I122" s="133"/>
    </row>
    <row r="123" spans="1:9" ht="12" customHeight="1" x14ac:dyDescent="0.2">
      <c r="A123" s="133"/>
      <c r="B123" s="133"/>
      <c r="C123" s="133"/>
      <c r="D123" s="133"/>
      <c r="E123" s="133"/>
      <c r="F123" s="133"/>
      <c r="G123" s="133"/>
      <c r="H123" s="133"/>
      <c r="I123" s="133"/>
    </row>
    <row r="124" spans="1:9" ht="12" customHeight="1" x14ac:dyDescent="0.2">
      <c r="A124" s="133"/>
      <c r="B124" s="133"/>
      <c r="C124" s="133"/>
      <c r="D124" s="133"/>
      <c r="E124" s="133"/>
      <c r="F124" s="133"/>
      <c r="G124" s="133"/>
      <c r="H124" s="133"/>
      <c r="I124" s="133"/>
    </row>
    <row r="125" spans="1:9" ht="12" customHeight="1" x14ac:dyDescent="0.2">
      <c r="A125" s="133"/>
      <c r="B125" s="133"/>
      <c r="C125" s="133"/>
      <c r="D125" s="133"/>
      <c r="E125" s="133"/>
      <c r="F125" s="133"/>
      <c r="G125" s="133"/>
      <c r="H125" s="133"/>
      <c r="I125" s="133"/>
    </row>
    <row r="126" spans="1:9" ht="12" customHeight="1" x14ac:dyDescent="0.2">
      <c r="A126" s="133"/>
      <c r="B126" s="133"/>
      <c r="C126" s="133"/>
      <c r="D126" s="133"/>
      <c r="E126" s="133"/>
      <c r="F126" s="133"/>
      <c r="G126" s="133"/>
      <c r="H126" s="133"/>
      <c r="I126" s="133"/>
    </row>
    <row r="127" spans="1:9" ht="12" customHeight="1" x14ac:dyDescent="0.2">
      <c r="A127" s="133"/>
      <c r="B127" s="133"/>
      <c r="C127" s="133"/>
      <c r="D127" s="133"/>
      <c r="E127" s="133"/>
      <c r="F127" s="133"/>
      <c r="G127" s="133"/>
      <c r="H127" s="133"/>
      <c r="I127" s="133"/>
    </row>
    <row r="128" spans="1:9" ht="12" customHeight="1" x14ac:dyDescent="0.2">
      <c r="A128" s="133"/>
      <c r="B128" s="133"/>
      <c r="C128" s="133"/>
      <c r="D128" s="133"/>
      <c r="E128" s="133"/>
      <c r="F128" s="133"/>
      <c r="G128" s="133"/>
      <c r="H128" s="133"/>
      <c r="I128" s="133"/>
    </row>
    <row r="129" spans="1:9" ht="12" customHeight="1" x14ac:dyDescent="0.2">
      <c r="A129" s="133"/>
      <c r="B129" s="133"/>
      <c r="C129" s="133"/>
      <c r="D129" s="133"/>
      <c r="E129" s="133"/>
      <c r="F129" s="133"/>
      <c r="G129" s="133"/>
      <c r="H129" s="133"/>
      <c r="I129" s="133"/>
    </row>
    <row r="130" spans="1:9" ht="12" customHeight="1" x14ac:dyDescent="0.2">
      <c r="A130" s="133"/>
      <c r="B130" s="133"/>
      <c r="C130" s="133"/>
      <c r="D130" s="133"/>
      <c r="E130" s="133"/>
      <c r="F130" s="133"/>
      <c r="G130" s="133"/>
      <c r="H130" s="133"/>
      <c r="I130" s="133"/>
    </row>
    <row r="131" spans="1:9" ht="12" customHeight="1" x14ac:dyDescent="0.2">
      <c r="A131" s="133"/>
      <c r="B131" s="133"/>
      <c r="C131" s="133"/>
      <c r="D131" s="133"/>
      <c r="E131" s="133"/>
      <c r="F131" s="133"/>
      <c r="G131" s="133"/>
      <c r="H131" s="133"/>
      <c r="I131" s="133"/>
    </row>
    <row r="132" spans="1:9" ht="12" customHeight="1" x14ac:dyDescent="0.2">
      <c r="A132" s="133"/>
      <c r="B132" s="133"/>
      <c r="C132" s="133"/>
      <c r="D132" s="133"/>
      <c r="E132" s="133"/>
      <c r="F132" s="133"/>
      <c r="G132" s="133"/>
      <c r="H132" s="133"/>
      <c r="I132" s="133"/>
    </row>
    <row r="133" spans="1:9" ht="12" customHeight="1" x14ac:dyDescent="0.2">
      <c r="A133" s="133"/>
      <c r="B133" s="133"/>
      <c r="C133" s="133"/>
      <c r="D133" s="133"/>
      <c r="E133" s="133"/>
      <c r="F133" s="133"/>
      <c r="G133" s="133"/>
      <c r="H133" s="133"/>
      <c r="I133" s="133"/>
    </row>
    <row r="134" spans="1:9" ht="12" customHeight="1" x14ac:dyDescent="0.2">
      <c r="A134" s="133"/>
      <c r="B134" s="133"/>
      <c r="C134" s="133"/>
      <c r="D134" s="133"/>
      <c r="E134" s="133"/>
      <c r="F134" s="133"/>
      <c r="G134" s="133"/>
      <c r="H134" s="133"/>
      <c r="I134" s="133"/>
    </row>
    <row r="135" spans="1:9" ht="12" customHeight="1" x14ac:dyDescent="0.2">
      <c r="A135" s="133"/>
      <c r="B135" s="133"/>
      <c r="C135" s="133"/>
      <c r="D135" s="133"/>
      <c r="E135" s="133"/>
      <c r="F135" s="133"/>
      <c r="G135" s="133"/>
      <c r="H135" s="133"/>
      <c r="I135" s="133"/>
    </row>
    <row r="136" spans="1:9" ht="12" customHeight="1" x14ac:dyDescent="0.2">
      <c r="A136" s="133"/>
      <c r="B136" s="133"/>
      <c r="C136" s="133"/>
      <c r="D136" s="133"/>
      <c r="E136" s="133"/>
      <c r="F136" s="133"/>
      <c r="G136" s="133"/>
      <c r="H136" s="133"/>
      <c r="I136" s="133"/>
    </row>
    <row r="137" spans="1:9" ht="12" customHeight="1" x14ac:dyDescent="0.2">
      <c r="A137" s="133"/>
      <c r="B137" s="133"/>
      <c r="C137" s="133"/>
      <c r="D137" s="133"/>
      <c r="E137" s="133"/>
      <c r="F137" s="133"/>
      <c r="G137" s="133"/>
      <c r="H137" s="133"/>
      <c r="I137" s="133"/>
    </row>
    <row r="138" spans="1:9" ht="12" customHeight="1" x14ac:dyDescent="0.2">
      <c r="A138" s="133"/>
      <c r="B138" s="133"/>
      <c r="C138" s="133"/>
      <c r="D138" s="133"/>
      <c r="E138" s="133"/>
      <c r="F138" s="133"/>
      <c r="G138" s="133"/>
      <c r="H138" s="133"/>
      <c r="I138" s="133"/>
    </row>
    <row r="139" spans="1:9" ht="12" customHeight="1" x14ac:dyDescent="0.2">
      <c r="A139" s="133"/>
      <c r="B139" s="133"/>
      <c r="C139" s="133"/>
      <c r="D139" s="133"/>
      <c r="E139" s="133"/>
      <c r="F139" s="133"/>
      <c r="G139" s="133"/>
      <c r="H139" s="133"/>
      <c r="I139" s="133"/>
    </row>
    <row r="140" spans="1:9" ht="12" customHeight="1" x14ac:dyDescent="0.2"/>
    <row r="141" spans="1:9" ht="12" customHeight="1" x14ac:dyDescent="0.2"/>
    <row r="142" spans="1:9" ht="12" customHeight="1" x14ac:dyDescent="0.2"/>
    <row r="143" spans="1:9" ht="12" customHeight="1" x14ac:dyDescent="0.2"/>
    <row r="144" spans="1:9" ht="12" customHeight="1" x14ac:dyDescent="0.2"/>
    <row r="145" ht="12" customHeight="1" x14ac:dyDescent="0.2"/>
    <row r="146" ht="12" customHeight="1" x14ac:dyDescent="0.2"/>
    <row r="147" ht="12" customHeight="1" x14ac:dyDescent="0.2"/>
    <row r="148" ht="12" customHeight="1" x14ac:dyDescent="0.2"/>
    <row r="149" ht="12" customHeight="1" x14ac:dyDescent="0.2"/>
    <row r="150" ht="12" customHeight="1" x14ac:dyDescent="0.2"/>
    <row r="151" ht="12" customHeight="1" x14ac:dyDescent="0.2"/>
    <row r="152" ht="12" customHeight="1" x14ac:dyDescent="0.2"/>
    <row r="153" ht="12" customHeight="1" x14ac:dyDescent="0.2"/>
    <row r="154" ht="12" customHeight="1" x14ac:dyDescent="0.2"/>
    <row r="155" ht="12" customHeight="1" x14ac:dyDescent="0.2"/>
    <row r="156" ht="12" customHeight="1" x14ac:dyDescent="0.2"/>
    <row r="157" ht="12" customHeight="1" x14ac:dyDescent="0.2"/>
    <row r="158" ht="12" customHeight="1" x14ac:dyDescent="0.2"/>
    <row r="159" ht="12" customHeight="1" x14ac:dyDescent="0.2"/>
    <row r="160" ht="12" customHeight="1" x14ac:dyDescent="0.2"/>
    <row r="161" ht="12" customHeight="1" x14ac:dyDescent="0.2"/>
    <row r="162" ht="12" customHeight="1" x14ac:dyDescent="0.2"/>
    <row r="163" ht="12" customHeight="1" x14ac:dyDescent="0.2"/>
    <row r="164" ht="12" customHeight="1" x14ac:dyDescent="0.2"/>
    <row r="165" ht="12" customHeight="1" x14ac:dyDescent="0.2"/>
    <row r="166" ht="12" customHeight="1" x14ac:dyDescent="0.2"/>
    <row r="167" ht="12" customHeight="1" x14ac:dyDescent="0.2"/>
    <row r="168" ht="12" customHeight="1" x14ac:dyDescent="0.2"/>
    <row r="169" ht="12" customHeight="1" x14ac:dyDescent="0.2"/>
    <row r="170" ht="12" customHeight="1" x14ac:dyDescent="0.2"/>
    <row r="171" ht="12" customHeight="1" x14ac:dyDescent="0.2"/>
    <row r="172" ht="12" customHeight="1" x14ac:dyDescent="0.2"/>
    <row r="173" ht="12" customHeight="1" x14ac:dyDescent="0.2"/>
    <row r="174" ht="12" customHeight="1" x14ac:dyDescent="0.2"/>
    <row r="175" ht="12" customHeight="1" x14ac:dyDescent="0.2"/>
    <row r="176" ht="12" customHeight="1" x14ac:dyDescent="0.2"/>
    <row r="177" ht="12" customHeight="1" x14ac:dyDescent="0.2"/>
    <row r="178" ht="12" customHeight="1" x14ac:dyDescent="0.2"/>
    <row r="179" ht="12" customHeight="1" x14ac:dyDescent="0.2"/>
    <row r="180" ht="12" customHeight="1" x14ac:dyDescent="0.2"/>
    <row r="181" ht="12" customHeight="1" x14ac:dyDescent="0.2"/>
    <row r="182" ht="12" customHeight="1" x14ac:dyDescent="0.2"/>
    <row r="183" ht="12" customHeight="1" x14ac:dyDescent="0.2"/>
    <row r="184" ht="12" customHeight="1" x14ac:dyDescent="0.2"/>
    <row r="185" ht="12" customHeight="1" x14ac:dyDescent="0.2"/>
    <row r="186" ht="12" customHeight="1" x14ac:dyDescent="0.2"/>
    <row r="187" ht="12" customHeight="1" x14ac:dyDescent="0.2"/>
    <row r="188" ht="12" customHeight="1" x14ac:dyDescent="0.2"/>
    <row r="189" ht="12" customHeight="1" x14ac:dyDescent="0.2"/>
    <row r="190" ht="12" customHeight="1" x14ac:dyDescent="0.2"/>
    <row r="191" ht="12" customHeight="1" x14ac:dyDescent="0.2"/>
    <row r="192" ht="12" customHeight="1" x14ac:dyDescent="0.2"/>
    <row r="193" ht="12" customHeight="1" x14ac:dyDescent="0.2"/>
    <row r="194" ht="12" customHeight="1" x14ac:dyDescent="0.2"/>
    <row r="195" ht="12" customHeight="1" x14ac:dyDescent="0.2"/>
    <row r="196" ht="12" customHeight="1" x14ac:dyDescent="0.2"/>
    <row r="197" ht="12" customHeight="1" x14ac:dyDescent="0.2"/>
    <row r="198" ht="12" customHeight="1" x14ac:dyDescent="0.2"/>
    <row r="199" ht="12" customHeight="1" x14ac:dyDescent="0.2"/>
    <row r="200" ht="12" customHeight="1" x14ac:dyDescent="0.2"/>
    <row r="201" ht="12" customHeight="1" x14ac:dyDescent="0.2"/>
    <row r="202" ht="12" customHeight="1" x14ac:dyDescent="0.2"/>
    <row r="203" ht="12" customHeight="1" x14ac:dyDescent="0.2"/>
    <row r="204" ht="12" customHeight="1" x14ac:dyDescent="0.2"/>
    <row r="205" ht="12" customHeight="1" x14ac:dyDescent="0.2"/>
    <row r="206" ht="12" customHeight="1" x14ac:dyDescent="0.2"/>
    <row r="207" ht="12" customHeight="1" x14ac:dyDescent="0.2"/>
    <row r="208" ht="12" customHeight="1" x14ac:dyDescent="0.2"/>
    <row r="209" ht="12" customHeight="1" x14ac:dyDescent="0.2"/>
    <row r="210" ht="12" customHeight="1" x14ac:dyDescent="0.2"/>
    <row r="211" ht="12" customHeight="1" x14ac:dyDescent="0.2"/>
    <row r="212" ht="12" customHeight="1" x14ac:dyDescent="0.2"/>
    <row r="213" ht="12" customHeight="1" x14ac:dyDescent="0.2"/>
    <row r="214" ht="12" customHeight="1" x14ac:dyDescent="0.2"/>
    <row r="215" ht="12" customHeight="1" x14ac:dyDescent="0.2"/>
    <row r="216" ht="12" customHeight="1" x14ac:dyDescent="0.2"/>
    <row r="217" ht="12" customHeight="1" x14ac:dyDescent="0.2"/>
    <row r="218" ht="12" customHeight="1" x14ac:dyDescent="0.2"/>
    <row r="219" ht="12" customHeight="1" x14ac:dyDescent="0.2"/>
    <row r="220" ht="12" customHeight="1" x14ac:dyDescent="0.2"/>
    <row r="221" ht="12" customHeight="1" x14ac:dyDescent="0.2"/>
    <row r="222" ht="12" customHeight="1" x14ac:dyDescent="0.2"/>
    <row r="223" ht="12" customHeight="1" x14ac:dyDescent="0.2"/>
    <row r="224" ht="12" customHeight="1" x14ac:dyDescent="0.2"/>
    <row r="225" ht="12" customHeight="1" x14ac:dyDescent="0.2"/>
    <row r="226" ht="12" customHeight="1" x14ac:dyDescent="0.2"/>
    <row r="227" ht="12" customHeight="1" x14ac:dyDescent="0.2"/>
    <row r="228" ht="12" customHeight="1" x14ac:dyDescent="0.2"/>
    <row r="229" ht="12" customHeight="1" x14ac:dyDescent="0.2"/>
    <row r="230" ht="12" customHeight="1" x14ac:dyDescent="0.2"/>
    <row r="231" ht="12" customHeight="1" x14ac:dyDescent="0.2"/>
    <row r="232" ht="12" customHeight="1" x14ac:dyDescent="0.2"/>
    <row r="233" ht="12" customHeight="1" x14ac:dyDescent="0.2"/>
    <row r="234" ht="12" customHeight="1" x14ac:dyDescent="0.2"/>
    <row r="235" ht="12" customHeight="1" x14ac:dyDescent="0.2"/>
    <row r="236" ht="12" customHeight="1" x14ac:dyDescent="0.2"/>
    <row r="237" ht="12" customHeight="1" x14ac:dyDescent="0.2"/>
    <row r="238" ht="12" customHeight="1" x14ac:dyDescent="0.2"/>
    <row r="239" ht="12" customHeight="1" x14ac:dyDescent="0.2"/>
    <row r="240" ht="12" customHeight="1" x14ac:dyDescent="0.2"/>
    <row r="241" ht="12" customHeight="1" x14ac:dyDescent="0.2"/>
    <row r="242" ht="12" customHeight="1" x14ac:dyDescent="0.2"/>
    <row r="243" ht="12" customHeight="1" x14ac:dyDescent="0.2"/>
    <row r="244" ht="12" customHeight="1" x14ac:dyDescent="0.2"/>
    <row r="245" ht="12" customHeight="1" x14ac:dyDescent="0.2"/>
    <row r="246" ht="12" customHeight="1" x14ac:dyDescent="0.2"/>
    <row r="247" ht="12" customHeight="1" x14ac:dyDescent="0.2"/>
    <row r="248" ht="12" customHeight="1" x14ac:dyDescent="0.2"/>
    <row r="249" ht="12" customHeight="1" x14ac:dyDescent="0.2"/>
    <row r="250" ht="12" customHeight="1" x14ac:dyDescent="0.2"/>
    <row r="251" ht="12" customHeight="1" x14ac:dyDescent="0.2"/>
    <row r="252" ht="12" customHeight="1" x14ac:dyDescent="0.2"/>
    <row r="253" ht="12" customHeight="1" x14ac:dyDescent="0.2"/>
    <row r="254" ht="12" customHeight="1" x14ac:dyDescent="0.2"/>
    <row r="255" ht="12" customHeight="1" x14ac:dyDescent="0.2"/>
    <row r="256" ht="12" customHeight="1" x14ac:dyDescent="0.2"/>
    <row r="257" ht="12" customHeight="1" x14ac:dyDescent="0.2"/>
    <row r="258" ht="12" customHeight="1" x14ac:dyDescent="0.2"/>
    <row r="259" ht="12" customHeight="1" x14ac:dyDescent="0.2"/>
    <row r="260" ht="12" customHeight="1" x14ac:dyDescent="0.2"/>
    <row r="261" ht="12" customHeight="1" x14ac:dyDescent="0.2"/>
    <row r="262" ht="12" customHeight="1" x14ac:dyDescent="0.2"/>
    <row r="263" ht="12" customHeight="1" x14ac:dyDescent="0.2"/>
    <row r="264" ht="12" customHeight="1" x14ac:dyDescent="0.2"/>
    <row r="265" ht="12" customHeight="1" x14ac:dyDescent="0.2"/>
    <row r="266" ht="12" customHeight="1" x14ac:dyDescent="0.2"/>
    <row r="267" ht="12" customHeight="1" x14ac:dyDescent="0.2"/>
    <row r="268" ht="12" customHeight="1" x14ac:dyDescent="0.2"/>
    <row r="269" ht="12" customHeight="1" x14ac:dyDescent="0.2"/>
    <row r="270" ht="12" customHeight="1" x14ac:dyDescent="0.2"/>
    <row r="271" ht="12" customHeight="1" x14ac:dyDescent="0.2"/>
    <row r="272" ht="12" customHeight="1" x14ac:dyDescent="0.2"/>
    <row r="273" ht="12" customHeight="1" x14ac:dyDescent="0.2"/>
    <row r="274" ht="12" customHeight="1" x14ac:dyDescent="0.2"/>
    <row r="275" ht="12" customHeight="1" x14ac:dyDescent="0.2"/>
    <row r="276" ht="12" customHeight="1" x14ac:dyDescent="0.2"/>
    <row r="277" ht="12" customHeight="1" x14ac:dyDescent="0.2"/>
    <row r="278" ht="12" customHeight="1" x14ac:dyDescent="0.2"/>
    <row r="279" ht="12" customHeight="1" x14ac:dyDescent="0.2"/>
    <row r="280" ht="12" customHeight="1" x14ac:dyDescent="0.2"/>
    <row r="281" ht="12" customHeight="1" x14ac:dyDescent="0.2"/>
    <row r="282" ht="12" customHeight="1" x14ac:dyDescent="0.2"/>
    <row r="283" ht="12" customHeight="1" x14ac:dyDescent="0.2"/>
    <row r="284" ht="12" customHeight="1" x14ac:dyDescent="0.2"/>
    <row r="285" ht="12" customHeight="1" x14ac:dyDescent="0.2"/>
    <row r="286" ht="12" customHeight="1" x14ac:dyDescent="0.2"/>
    <row r="287" ht="12" customHeight="1" x14ac:dyDescent="0.2"/>
    <row r="288" ht="12" customHeight="1" x14ac:dyDescent="0.2"/>
    <row r="289" ht="12" customHeight="1" x14ac:dyDescent="0.2"/>
    <row r="290" ht="12" customHeight="1" x14ac:dyDescent="0.2"/>
    <row r="291" ht="12" customHeight="1" x14ac:dyDescent="0.2"/>
    <row r="292" ht="12" customHeight="1" x14ac:dyDescent="0.2"/>
    <row r="293" ht="12" customHeight="1" x14ac:dyDescent="0.2"/>
    <row r="294" ht="12" customHeight="1" x14ac:dyDescent="0.2"/>
    <row r="295" ht="12" customHeight="1" x14ac:dyDescent="0.2"/>
    <row r="296" ht="12" customHeight="1" x14ac:dyDescent="0.2"/>
    <row r="297" ht="12" customHeight="1" x14ac:dyDescent="0.2"/>
    <row r="298" ht="12" customHeight="1" x14ac:dyDescent="0.2"/>
    <row r="299" ht="12" customHeight="1" x14ac:dyDescent="0.2"/>
    <row r="300" ht="12" customHeight="1" x14ac:dyDescent="0.2"/>
    <row r="301" ht="12" customHeight="1" x14ac:dyDescent="0.2"/>
    <row r="302" ht="12" customHeight="1" x14ac:dyDescent="0.2"/>
    <row r="303" ht="12" customHeight="1" x14ac:dyDescent="0.2"/>
    <row r="304" ht="12" customHeight="1" x14ac:dyDescent="0.2"/>
    <row r="305" ht="12" customHeight="1" x14ac:dyDescent="0.2"/>
    <row r="306" ht="12" customHeight="1" x14ac:dyDescent="0.2"/>
    <row r="307" ht="12" customHeight="1" x14ac:dyDescent="0.2"/>
    <row r="308" ht="12" customHeight="1" x14ac:dyDescent="0.2"/>
    <row r="309" ht="12" customHeight="1" x14ac:dyDescent="0.2"/>
    <row r="310" ht="12" customHeight="1" x14ac:dyDescent="0.2"/>
    <row r="311" ht="12" customHeight="1" x14ac:dyDescent="0.2"/>
    <row r="312" ht="12" customHeight="1" x14ac:dyDescent="0.2"/>
    <row r="313" ht="12" customHeight="1" x14ac:dyDescent="0.2"/>
    <row r="314" ht="12" customHeight="1" x14ac:dyDescent="0.2"/>
    <row r="315" ht="12" customHeight="1" x14ac:dyDescent="0.2"/>
    <row r="316" ht="12" customHeight="1" x14ac:dyDescent="0.2"/>
    <row r="317" ht="12" customHeight="1" x14ac:dyDescent="0.2"/>
    <row r="318" ht="12" customHeight="1" x14ac:dyDescent="0.2"/>
    <row r="319" ht="12" customHeight="1" x14ac:dyDescent="0.2"/>
    <row r="320" ht="12" customHeight="1" x14ac:dyDescent="0.2"/>
    <row r="321" ht="12" customHeight="1" x14ac:dyDescent="0.2"/>
    <row r="322" ht="12" customHeight="1" x14ac:dyDescent="0.2"/>
    <row r="323" ht="12" customHeight="1" x14ac:dyDescent="0.2"/>
    <row r="324" ht="12" customHeight="1" x14ac:dyDescent="0.2"/>
    <row r="325" ht="12" customHeight="1" x14ac:dyDescent="0.2"/>
    <row r="326" ht="12" customHeight="1" x14ac:dyDescent="0.2"/>
    <row r="327" ht="12" customHeight="1" x14ac:dyDescent="0.2"/>
    <row r="328" ht="12" customHeight="1" x14ac:dyDescent="0.2"/>
    <row r="329" ht="12" customHeight="1" x14ac:dyDescent="0.2"/>
    <row r="330" ht="12" customHeight="1" x14ac:dyDescent="0.2"/>
    <row r="331" ht="12" customHeight="1" x14ac:dyDescent="0.2"/>
    <row r="332" ht="12" customHeight="1" x14ac:dyDescent="0.2"/>
    <row r="333" ht="12" customHeight="1" x14ac:dyDescent="0.2"/>
    <row r="334" ht="12" customHeight="1" x14ac:dyDescent="0.2"/>
    <row r="335" ht="12" customHeight="1" x14ac:dyDescent="0.2"/>
    <row r="336" ht="12" customHeight="1" x14ac:dyDescent="0.2"/>
    <row r="337" ht="12" customHeight="1" x14ac:dyDescent="0.2"/>
    <row r="338" ht="12" customHeight="1" x14ac:dyDescent="0.2"/>
    <row r="339" ht="12" customHeight="1" x14ac:dyDescent="0.2"/>
    <row r="340" ht="12" customHeight="1" x14ac:dyDescent="0.2"/>
    <row r="341" ht="12" customHeight="1" x14ac:dyDescent="0.2"/>
    <row r="342" ht="12" customHeight="1" x14ac:dyDescent="0.2"/>
    <row r="343" ht="12" customHeight="1" x14ac:dyDescent="0.2"/>
    <row r="344" ht="12" customHeight="1" x14ac:dyDescent="0.2"/>
    <row r="345" ht="12" customHeight="1" x14ac:dyDescent="0.2"/>
    <row r="346" ht="12" customHeight="1" x14ac:dyDescent="0.2"/>
    <row r="347" ht="12" customHeight="1" x14ac:dyDescent="0.2"/>
    <row r="348" ht="12" customHeight="1" x14ac:dyDescent="0.2"/>
    <row r="349" ht="12" customHeight="1" x14ac:dyDescent="0.2"/>
    <row r="350" ht="12" customHeight="1" x14ac:dyDescent="0.2"/>
    <row r="351" ht="12" customHeight="1" x14ac:dyDescent="0.2"/>
    <row r="352" ht="12" customHeight="1" x14ac:dyDescent="0.2"/>
    <row r="353" ht="12" customHeight="1" x14ac:dyDescent="0.2"/>
    <row r="354" ht="12" customHeight="1" x14ac:dyDescent="0.2"/>
    <row r="355" ht="12" customHeight="1" x14ac:dyDescent="0.2"/>
    <row r="356" ht="12" customHeight="1" x14ac:dyDescent="0.2"/>
    <row r="357" ht="12" customHeight="1" x14ac:dyDescent="0.2"/>
    <row r="358" ht="12" customHeight="1" x14ac:dyDescent="0.2"/>
    <row r="359" ht="12" customHeight="1" x14ac:dyDescent="0.2"/>
    <row r="360" ht="12" customHeight="1" x14ac:dyDescent="0.2"/>
    <row r="361" ht="12" customHeight="1" x14ac:dyDescent="0.2"/>
    <row r="362" ht="12" customHeight="1" x14ac:dyDescent="0.2"/>
    <row r="363" ht="12" customHeight="1" x14ac:dyDescent="0.2"/>
    <row r="364" ht="12" customHeight="1" x14ac:dyDescent="0.2"/>
    <row r="365" ht="12" customHeight="1" x14ac:dyDescent="0.2"/>
    <row r="366" ht="12" customHeight="1" x14ac:dyDescent="0.2"/>
    <row r="367" ht="12" customHeight="1" x14ac:dyDescent="0.2"/>
    <row r="368" ht="12" customHeight="1" x14ac:dyDescent="0.2"/>
    <row r="369" ht="12" customHeight="1" x14ac:dyDescent="0.2"/>
    <row r="370" ht="12" customHeight="1" x14ac:dyDescent="0.2"/>
    <row r="371" ht="12" customHeight="1" x14ac:dyDescent="0.2"/>
    <row r="372" ht="12" customHeight="1" x14ac:dyDescent="0.2"/>
    <row r="373" ht="12" customHeight="1" x14ac:dyDescent="0.2"/>
    <row r="374" ht="12" customHeight="1" x14ac:dyDescent="0.2"/>
    <row r="375" ht="12" customHeight="1" x14ac:dyDescent="0.2"/>
    <row r="376" ht="12" customHeight="1" x14ac:dyDescent="0.2"/>
    <row r="377" ht="12" customHeight="1" x14ac:dyDescent="0.2"/>
    <row r="378" ht="12" customHeight="1" x14ac:dyDescent="0.2"/>
    <row r="379" ht="12" customHeight="1" x14ac:dyDescent="0.2"/>
    <row r="380" ht="12" customHeight="1" x14ac:dyDescent="0.2"/>
    <row r="381" ht="12" customHeight="1" x14ac:dyDescent="0.2"/>
    <row r="382" ht="12" customHeight="1" x14ac:dyDescent="0.2"/>
    <row r="383" ht="12" customHeight="1" x14ac:dyDescent="0.2"/>
    <row r="384" ht="12" customHeight="1" x14ac:dyDescent="0.2"/>
    <row r="385" ht="12" customHeight="1" x14ac:dyDescent="0.2"/>
    <row r="386" ht="12" customHeight="1" x14ac:dyDescent="0.2"/>
    <row r="387" ht="12" customHeight="1" x14ac:dyDescent="0.2"/>
    <row r="388" ht="12" customHeight="1" x14ac:dyDescent="0.2"/>
    <row r="389" ht="12" customHeight="1" x14ac:dyDescent="0.2"/>
    <row r="390" ht="12" customHeight="1" x14ac:dyDescent="0.2"/>
    <row r="391" ht="12" customHeight="1" x14ac:dyDescent="0.2"/>
    <row r="392" ht="12" customHeight="1" x14ac:dyDescent="0.2"/>
    <row r="393" ht="12" customHeight="1" x14ac:dyDescent="0.2"/>
    <row r="394" ht="12" customHeight="1" x14ac:dyDescent="0.2"/>
    <row r="395" ht="12" customHeight="1" x14ac:dyDescent="0.2"/>
    <row r="396" ht="12" customHeight="1" x14ac:dyDescent="0.2"/>
    <row r="397" ht="12" customHeight="1" x14ac:dyDescent="0.2"/>
    <row r="398" ht="12" customHeight="1" x14ac:dyDescent="0.2"/>
    <row r="399" ht="12" customHeight="1" x14ac:dyDescent="0.2"/>
    <row r="400" ht="12" customHeight="1" x14ac:dyDescent="0.2"/>
    <row r="401" ht="12" customHeight="1" x14ac:dyDescent="0.2"/>
    <row r="402" ht="12" customHeight="1" x14ac:dyDescent="0.2"/>
    <row r="403" ht="12" customHeight="1" x14ac:dyDescent="0.2"/>
    <row r="404" ht="12" customHeight="1" x14ac:dyDescent="0.2"/>
    <row r="405" ht="12" customHeight="1" x14ac:dyDescent="0.2"/>
    <row r="406" ht="12" customHeight="1" x14ac:dyDescent="0.2"/>
    <row r="407" ht="12" customHeight="1" x14ac:dyDescent="0.2"/>
    <row r="408" ht="12" customHeight="1" x14ac:dyDescent="0.2"/>
    <row r="409" ht="12" customHeight="1" x14ac:dyDescent="0.2"/>
    <row r="410" ht="12" customHeight="1" x14ac:dyDescent="0.2"/>
    <row r="411" ht="12" customHeight="1" x14ac:dyDescent="0.2"/>
    <row r="412" ht="12" customHeight="1" x14ac:dyDescent="0.2"/>
    <row r="413" ht="12" customHeight="1" x14ac:dyDescent="0.2"/>
    <row r="414" ht="12" customHeight="1" x14ac:dyDescent="0.2"/>
    <row r="415" ht="12" customHeight="1" x14ac:dyDescent="0.2"/>
    <row r="416" ht="12" customHeight="1" x14ac:dyDescent="0.2"/>
    <row r="417" ht="12" customHeight="1" x14ac:dyDescent="0.2"/>
    <row r="418" ht="12" customHeight="1" x14ac:dyDescent="0.2"/>
    <row r="419" ht="12" customHeight="1" x14ac:dyDescent="0.2"/>
    <row r="420" ht="12" customHeight="1" x14ac:dyDescent="0.2"/>
    <row r="421" ht="12" customHeight="1" x14ac:dyDescent="0.2"/>
    <row r="422" ht="12" customHeight="1" x14ac:dyDescent="0.2"/>
    <row r="423" ht="12" customHeight="1" x14ac:dyDescent="0.2"/>
    <row r="424" ht="12" customHeight="1" x14ac:dyDescent="0.2"/>
    <row r="425" ht="12" customHeight="1" x14ac:dyDescent="0.2"/>
    <row r="426" ht="12" customHeight="1" x14ac:dyDescent="0.2"/>
    <row r="427" ht="12" customHeight="1" x14ac:dyDescent="0.2"/>
    <row r="428" ht="12" customHeight="1" x14ac:dyDescent="0.2"/>
    <row r="429" ht="12" customHeight="1" x14ac:dyDescent="0.2"/>
    <row r="430" ht="12" customHeight="1" x14ac:dyDescent="0.2"/>
    <row r="431" ht="12" customHeight="1" x14ac:dyDescent="0.2"/>
    <row r="432" ht="12" customHeight="1" x14ac:dyDescent="0.2"/>
    <row r="433" ht="12" customHeight="1" x14ac:dyDescent="0.2"/>
    <row r="434" ht="12" customHeight="1" x14ac:dyDescent="0.2"/>
    <row r="435" ht="12" customHeight="1" x14ac:dyDescent="0.2"/>
    <row r="436" ht="12" customHeight="1" x14ac:dyDescent="0.2"/>
    <row r="437" ht="12" customHeight="1" x14ac:dyDescent="0.2"/>
    <row r="438" ht="12" customHeight="1" x14ac:dyDescent="0.2"/>
    <row r="439" ht="12" customHeight="1" x14ac:dyDescent="0.2"/>
    <row r="440" ht="12" customHeight="1" x14ac:dyDescent="0.2"/>
    <row r="441" ht="12" customHeight="1" x14ac:dyDescent="0.2"/>
    <row r="442" ht="12" customHeight="1" x14ac:dyDescent="0.2"/>
    <row r="443" ht="12" customHeight="1" x14ac:dyDescent="0.2"/>
  </sheetData>
  <pageMargins left="0.59055118110236227" right="0.39370078740157483" top="0.98425196850393704" bottom="0.78740157480314965" header="0.39370078740157483" footer="0.39370078740157483"/>
  <pageSetup paperSize="9" scale="75" orientation="portrait" r:id="rId1"/>
  <headerFooter scaleWithDoc="0" alignWithMargins="0">
    <oddFooter>&amp;L&amp;10Contract
Part C2: Pricing Data&amp;R&amp;10C2.2
Bills of Quantities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3:H440"/>
  <sheetViews>
    <sheetView view="pageBreakPreview" topLeftCell="A19" zoomScaleNormal="100" zoomScaleSheetLayoutView="100" zoomScalePageLayoutView="75" workbookViewId="0">
      <selection activeCell="A3" sqref="A3:H54"/>
    </sheetView>
  </sheetViews>
  <sheetFormatPr defaultRowHeight="15" x14ac:dyDescent="0.2"/>
  <cols>
    <col min="1" max="1" width="7.77734375" customWidth="1"/>
    <col min="2" max="3" width="3.77734375" customWidth="1"/>
    <col min="4" max="4" width="40.33203125" customWidth="1"/>
    <col min="5" max="5" width="6.77734375" customWidth="1"/>
    <col min="6" max="6" width="6" customWidth="1"/>
    <col min="7" max="7" width="10.109375" customWidth="1"/>
    <col min="8" max="8" width="12.44140625" customWidth="1"/>
  </cols>
  <sheetData>
    <row r="3" spans="1:8" ht="12" customHeight="1" x14ac:dyDescent="0.2">
      <c r="A3" s="22" t="s">
        <v>628</v>
      </c>
      <c r="B3" s="22"/>
      <c r="C3" s="22"/>
      <c r="D3" s="21"/>
      <c r="E3" s="23"/>
      <c r="F3" s="124"/>
      <c r="G3" s="89"/>
      <c r="H3" s="26"/>
    </row>
    <row r="4" spans="1:8" ht="12" customHeight="1" x14ac:dyDescent="0.2">
      <c r="A4" s="21"/>
      <c r="B4" s="21"/>
      <c r="C4" s="21"/>
      <c r="D4" s="21"/>
      <c r="E4" s="23"/>
      <c r="F4" s="124"/>
      <c r="G4" s="89"/>
      <c r="H4" s="91"/>
    </row>
    <row r="5" spans="1:8" ht="12" customHeight="1" x14ac:dyDescent="0.2">
      <c r="A5" s="92"/>
      <c r="B5" s="93"/>
      <c r="C5" s="94"/>
      <c r="D5" s="95"/>
      <c r="E5" s="92"/>
      <c r="F5" s="125"/>
      <c r="G5" s="96"/>
      <c r="H5" s="97"/>
    </row>
    <row r="6" spans="1:8" ht="12" customHeight="1" x14ac:dyDescent="0.2">
      <c r="A6" s="38" t="s">
        <v>30</v>
      </c>
      <c r="B6" s="39" t="s">
        <v>31</v>
      </c>
      <c r="C6" s="40"/>
      <c r="D6" s="134"/>
      <c r="E6" s="38" t="s">
        <v>32</v>
      </c>
      <c r="F6" s="99" t="s">
        <v>316</v>
      </c>
      <c r="G6" s="438" t="s">
        <v>605</v>
      </c>
      <c r="H6" s="438" t="s">
        <v>605</v>
      </c>
    </row>
    <row r="7" spans="1:8" ht="12" customHeight="1" x14ac:dyDescent="0.2">
      <c r="A7" s="38" t="s">
        <v>36</v>
      </c>
      <c r="B7" s="44"/>
      <c r="C7" s="45"/>
      <c r="D7" s="67"/>
      <c r="E7" s="38"/>
      <c r="F7" s="99"/>
      <c r="G7" s="438" t="s">
        <v>34</v>
      </c>
      <c r="H7" s="438" t="s">
        <v>35</v>
      </c>
    </row>
    <row r="8" spans="1:8" ht="12" customHeight="1" x14ac:dyDescent="0.2">
      <c r="A8" s="79"/>
      <c r="B8" s="80"/>
      <c r="C8" s="28"/>
      <c r="D8" s="81"/>
      <c r="E8" s="50"/>
      <c r="F8" s="130"/>
      <c r="G8" s="104"/>
      <c r="H8" s="54"/>
    </row>
    <row r="9" spans="1:8" ht="12" customHeight="1" x14ac:dyDescent="0.2">
      <c r="A9" s="47"/>
      <c r="B9" s="62" t="s">
        <v>310</v>
      </c>
      <c r="C9" s="21"/>
      <c r="D9" s="135"/>
      <c r="E9" s="47"/>
      <c r="F9" s="112"/>
      <c r="G9" s="106"/>
      <c r="H9" s="60"/>
    </row>
    <row r="10" spans="1:8" ht="12" customHeight="1" x14ac:dyDescent="0.2">
      <c r="A10" s="38"/>
      <c r="B10" s="64"/>
      <c r="C10" s="22"/>
      <c r="D10" s="63"/>
      <c r="E10" s="47"/>
      <c r="F10" s="112"/>
      <c r="G10" s="106"/>
      <c r="H10" s="108"/>
    </row>
    <row r="11" spans="1:8" ht="12" customHeight="1" x14ac:dyDescent="0.2">
      <c r="A11" s="38"/>
      <c r="B11" s="64"/>
      <c r="C11" s="22"/>
      <c r="D11" s="63"/>
      <c r="E11" s="47"/>
      <c r="F11" s="112"/>
      <c r="G11" s="106"/>
      <c r="H11" s="108"/>
    </row>
    <row r="12" spans="1:8" ht="12" customHeight="1" x14ac:dyDescent="0.2">
      <c r="A12" s="38">
        <v>57.01</v>
      </c>
      <c r="B12" s="66" t="s">
        <v>311</v>
      </c>
      <c r="C12" s="22"/>
      <c r="D12" s="222"/>
      <c r="E12" s="68"/>
      <c r="F12" s="223"/>
      <c r="G12" s="224"/>
      <c r="H12" s="138"/>
    </row>
    <row r="13" spans="1:8" ht="12" customHeight="1" x14ac:dyDescent="0.2">
      <c r="A13" s="38"/>
      <c r="B13" s="225"/>
      <c r="C13" s="226"/>
      <c r="D13" s="227"/>
      <c r="E13" s="68"/>
      <c r="F13" s="223"/>
      <c r="G13" s="224"/>
      <c r="H13" s="138"/>
    </row>
    <row r="14" spans="1:8" ht="12" customHeight="1" x14ac:dyDescent="0.2">
      <c r="A14" s="38"/>
      <c r="B14" s="225" t="s">
        <v>41</v>
      </c>
      <c r="C14" s="226" t="s">
        <v>366</v>
      </c>
      <c r="D14" s="227"/>
      <c r="E14" s="68"/>
      <c r="F14" s="208"/>
      <c r="G14" s="228"/>
      <c r="H14" s="138"/>
    </row>
    <row r="15" spans="1:8" ht="12" customHeight="1" x14ac:dyDescent="0.2">
      <c r="A15" s="38"/>
      <c r="B15" s="225"/>
      <c r="C15" s="226"/>
      <c r="D15" s="227"/>
      <c r="E15" s="68"/>
      <c r="F15" s="208"/>
      <c r="G15" s="228"/>
      <c r="H15" s="138"/>
    </row>
    <row r="16" spans="1:8" ht="12" customHeight="1" x14ac:dyDescent="0.2">
      <c r="A16" s="38"/>
      <c r="B16" s="225"/>
      <c r="C16" s="226" t="s">
        <v>125</v>
      </c>
      <c r="D16" s="227" t="s">
        <v>364</v>
      </c>
      <c r="E16" s="68" t="s">
        <v>114</v>
      </c>
      <c r="F16" s="230">
        <v>2</v>
      </c>
      <c r="G16" s="228"/>
      <c r="H16" s="138"/>
    </row>
    <row r="17" spans="1:8" ht="12" customHeight="1" x14ac:dyDescent="0.2">
      <c r="A17" s="38"/>
      <c r="B17" s="225"/>
      <c r="C17" s="226"/>
      <c r="D17" s="227"/>
      <c r="E17" s="68"/>
      <c r="F17" s="229"/>
      <c r="G17" s="228"/>
      <c r="H17" s="138"/>
    </row>
    <row r="18" spans="1:8" ht="12" customHeight="1" x14ac:dyDescent="0.2">
      <c r="A18" s="38"/>
      <c r="B18" s="225"/>
      <c r="C18" s="226" t="s">
        <v>126</v>
      </c>
      <c r="D18" s="227" t="s">
        <v>368</v>
      </c>
      <c r="E18" s="68" t="s">
        <v>114</v>
      </c>
      <c r="F18" s="230">
        <v>0.1</v>
      </c>
      <c r="G18" s="228"/>
      <c r="H18" s="138"/>
    </row>
    <row r="19" spans="1:8" ht="12" customHeight="1" x14ac:dyDescent="0.2">
      <c r="A19" s="38"/>
      <c r="B19" s="225"/>
      <c r="C19" s="226"/>
      <c r="D19" s="227"/>
      <c r="E19" s="68"/>
      <c r="F19" s="208"/>
      <c r="G19" s="228"/>
      <c r="H19" s="138"/>
    </row>
    <row r="20" spans="1:8" ht="12" customHeight="1" x14ac:dyDescent="0.2">
      <c r="A20" s="38"/>
      <c r="B20" s="225" t="s">
        <v>44</v>
      </c>
      <c r="C20" s="70" t="s">
        <v>367</v>
      </c>
      <c r="D20" s="231"/>
      <c r="E20" s="68"/>
      <c r="F20" s="208"/>
      <c r="G20" s="228"/>
      <c r="H20" s="138"/>
    </row>
    <row r="21" spans="1:8" ht="12" customHeight="1" x14ac:dyDescent="0.2">
      <c r="A21" s="38"/>
      <c r="B21" s="225"/>
      <c r="C21" s="70"/>
      <c r="D21" s="231"/>
      <c r="E21" s="68"/>
      <c r="F21" s="208"/>
      <c r="G21" s="228"/>
      <c r="H21" s="138"/>
    </row>
    <row r="22" spans="1:8" ht="12" customHeight="1" x14ac:dyDescent="0.2">
      <c r="A22" s="38"/>
      <c r="B22" s="225"/>
      <c r="C22" s="226" t="s">
        <v>125</v>
      </c>
      <c r="D22" s="227" t="s">
        <v>365</v>
      </c>
      <c r="E22" s="68" t="s">
        <v>114</v>
      </c>
      <c r="F22" s="230">
        <v>0.1</v>
      </c>
      <c r="G22" s="228"/>
      <c r="H22" s="138"/>
    </row>
    <row r="23" spans="1:8" ht="12" customHeight="1" x14ac:dyDescent="0.2">
      <c r="A23" s="38"/>
      <c r="B23" s="77"/>
      <c r="C23" s="22"/>
      <c r="D23" s="227"/>
      <c r="E23" s="68"/>
      <c r="F23" s="208"/>
      <c r="G23" s="228"/>
      <c r="H23" s="138"/>
    </row>
    <row r="24" spans="1:8" ht="12" customHeight="1" x14ac:dyDescent="0.2">
      <c r="A24" s="38"/>
      <c r="B24" s="77" t="s">
        <v>46</v>
      </c>
      <c r="C24" s="70" t="s">
        <v>363</v>
      </c>
      <c r="D24" s="227"/>
      <c r="E24" s="68" t="s">
        <v>114</v>
      </c>
      <c r="F24" s="230">
        <v>0.1</v>
      </c>
      <c r="G24" s="228"/>
      <c r="H24" s="138"/>
    </row>
    <row r="25" spans="1:8" ht="12" customHeight="1" x14ac:dyDescent="0.2">
      <c r="A25" s="38"/>
      <c r="B25" s="77"/>
      <c r="C25" s="22"/>
      <c r="D25" s="227"/>
      <c r="E25" s="68"/>
      <c r="F25" s="208"/>
      <c r="G25" s="228"/>
      <c r="H25" s="138"/>
    </row>
    <row r="26" spans="1:8" ht="12" customHeight="1" x14ac:dyDescent="0.2">
      <c r="A26" s="38"/>
      <c r="B26" s="77" t="s">
        <v>81</v>
      </c>
      <c r="C26" s="70" t="s">
        <v>369</v>
      </c>
      <c r="D26" s="227"/>
      <c r="E26" s="68" t="s">
        <v>80</v>
      </c>
      <c r="F26" s="208">
        <v>5</v>
      </c>
      <c r="G26" s="228"/>
      <c r="H26" s="138"/>
    </row>
    <row r="27" spans="1:8" ht="12" customHeight="1" x14ac:dyDescent="0.2">
      <c r="A27" s="38"/>
      <c r="B27" s="77"/>
      <c r="C27" s="22"/>
      <c r="D27" s="227"/>
      <c r="E27" s="68"/>
      <c r="F27" s="208"/>
      <c r="G27" s="228"/>
      <c r="H27" s="138"/>
    </row>
    <row r="28" spans="1:8" ht="12" customHeight="1" x14ac:dyDescent="0.2">
      <c r="A28" s="38"/>
      <c r="B28" s="77" t="s">
        <v>84</v>
      </c>
      <c r="C28" s="70" t="s">
        <v>375</v>
      </c>
      <c r="D28" s="227"/>
      <c r="E28" s="68" t="s">
        <v>80</v>
      </c>
      <c r="F28" s="208">
        <v>5</v>
      </c>
      <c r="G28" s="228"/>
      <c r="H28" s="138"/>
    </row>
    <row r="29" spans="1:8" ht="12" customHeight="1" x14ac:dyDescent="0.2">
      <c r="A29" s="38"/>
      <c r="B29" s="77"/>
      <c r="C29" s="70" t="s">
        <v>376</v>
      </c>
      <c r="D29" s="227"/>
      <c r="E29" s="68"/>
      <c r="F29" s="208"/>
      <c r="G29" s="228"/>
      <c r="H29" s="138"/>
    </row>
    <row r="30" spans="1:8" ht="12" customHeight="1" x14ac:dyDescent="0.2">
      <c r="A30" s="38"/>
      <c r="B30" s="77"/>
      <c r="C30" s="22"/>
      <c r="D30" s="227"/>
      <c r="E30" s="68"/>
      <c r="F30" s="208"/>
      <c r="G30" s="228"/>
      <c r="H30" s="138"/>
    </row>
    <row r="31" spans="1:8" ht="12" customHeight="1" x14ac:dyDescent="0.2">
      <c r="A31" s="38" t="s">
        <v>493</v>
      </c>
      <c r="B31" s="77" t="s">
        <v>495</v>
      </c>
      <c r="C31" s="22"/>
      <c r="D31" s="227"/>
      <c r="E31" s="68"/>
      <c r="F31" s="208"/>
      <c r="G31" s="228"/>
      <c r="H31" s="138"/>
    </row>
    <row r="32" spans="1:8" ht="12" customHeight="1" x14ac:dyDescent="0.2">
      <c r="A32" s="38"/>
      <c r="B32" s="77"/>
      <c r="C32" s="22"/>
      <c r="D32" s="227"/>
      <c r="E32" s="68"/>
      <c r="F32" s="208"/>
      <c r="G32" s="228"/>
      <c r="H32" s="138"/>
    </row>
    <row r="33" spans="1:8" ht="12" customHeight="1" x14ac:dyDescent="0.2">
      <c r="A33" s="38"/>
      <c r="B33" s="77" t="s">
        <v>41</v>
      </c>
      <c r="C33" s="70" t="s">
        <v>494</v>
      </c>
      <c r="D33" s="227"/>
      <c r="E33" s="68" t="s">
        <v>458</v>
      </c>
      <c r="F33" s="208">
        <v>5</v>
      </c>
      <c r="G33" s="228"/>
      <c r="H33" s="138"/>
    </row>
    <row r="34" spans="1:8" ht="12" customHeight="1" x14ac:dyDescent="0.2">
      <c r="A34" s="38"/>
      <c r="B34" s="77"/>
      <c r="C34" s="22"/>
      <c r="D34" s="227"/>
      <c r="E34" s="68"/>
      <c r="F34" s="208"/>
      <c r="G34" s="228"/>
      <c r="H34" s="138"/>
    </row>
    <row r="35" spans="1:8" ht="12" customHeight="1" x14ac:dyDescent="0.2">
      <c r="A35" s="38"/>
      <c r="B35" s="66"/>
      <c r="C35" s="22"/>
      <c r="D35" s="135"/>
      <c r="E35" s="68"/>
      <c r="F35" s="111"/>
      <c r="G35" s="123"/>
      <c r="H35" s="228"/>
    </row>
    <row r="36" spans="1:8" ht="12" customHeight="1" x14ac:dyDescent="0.2">
      <c r="A36" s="38"/>
      <c r="B36" s="77"/>
      <c r="C36" s="22"/>
      <c r="D36" s="227"/>
      <c r="E36" s="68"/>
      <c r="F36" s="208"/>
      <c r="G36" s="228"/>
      <c r="H36" s="138"/>
    </row>
    <row r="37" spans="1:8" ht="12" customHeight="1" x14ac:dyDescent="0.2">
      <c r="A37" s="38" t="s">
        <v>496</v>
      </c>
      <c r="B37" s="232" t="s">
        <v>370</v>
      </c>
      <c r="C37" s="70"/>
      <c r="D37" s="67"/>
      <c r="E37" s="68" t="s">
        <v>114</v>
      </c>
      <c r="F37" s="230">
        <v>2</v>
      </c>
      <c r="G37" s="228"/>
      <c r="H37" s="138"/>
    </row>
    <row r="38" spans="1:8" ht="12" customHeight="1" x14ac:dyDescent="0.2">
      <c r="A38" s="38"/>
      <c r="B38" s="66" t="s">
        <v>371</v>
      </c>
      <c r="C38" s="70"/>
      <c r="D38" s="67"/>
      <c r="E38" s="68"/>
      <c r="F38" s="208"/>
      <c r="G38" s="228"/>
      <c r="H38" s="138"/>
    </row>
    <row r="39" spans="1:8" ht="12" customHeight="1" x14ac:dyDescent="0.2">
      <c r="A39" s="38"/>
      <c r="B39" s="66"/>
      <c r="C39" s="70"/>
      <c r="D39" s="158"/>
      <c r="E39" s="68"/>
      <c r="F39" s="208"/>
      <c r="G39" s="228"/>
      <c r="H39" s="138"/>
    </row>
    <row r="40" spans="1:8" ht="12" customHeight="1" x14ac:dyDescent="0.2">
      <c r="A40" s="38"/>
      <c r="B40" s="66"/>
      <c r="C40" s="22"/>
      <c r="D40" s="222"/>
      <c r="E40" s="68"/>
      <c r="F40" s="208"/>
      <c r="G40" s="228"/>
      <c r="H40" s="138"/>
    </row>
    <row r="41" spans="1:8" ht="12" customHeight="1" x14ac:dyDescent="0.2">
      <c r="A41" s="38">
        <v>57.07</v>
      </c>
      <c r="B41" s="66" t="s">
        <v>312</v>
      </c>
      <c r="C41" s="70"/>
      <c r="D41" s="158"/>
      <c r="E41" s="68" t="s">
        <v>503</v>
      </c>
      <c r="F41" s="208">
        <v>1</v>
      </c>
      <c r="G41" s="228"/>
      <c r="H41" s="138"/>
    </row>
    <row r="42" spans="1:8" ht="12" customHeight="1" x14ac:dyDescent="0.2">
      <c r="A42" s="38"/>
      <c r="B42" s="66" t="s">
        <v>313</v>
      </c>
      <c r="C42" s="22"/>
      <c r="D42" s="222"/>
      <c r="E42" s="68"/>
      <c r="F42" s="208"/>
      <c r="G42" s="228"/>
      <c r="H42" s="138"/>
    </row>
    <row r="43" spans="1:8" ht="12" customHeight="1" x14ac:dyDescent="0.2">
      <c r="A43" s="38"/>
      <c r="B43" s="66"/>
      <c r="C43" s="22"/>
      <c r="D43" s="222"/>
      <c r="E43" s="68"/>
      <c r="F43" s="208"/>
      <c r="G43" s="228"/>
      <c r="H43" s="138"/>
    </row>
    <row r="44" spans="1:8" ht="12" customHeight="1" x14ac:dyDescent="0.2">
      <c r="A44" s="38"/>
      <c r="B44" s="66"/>
      <c r="C44" s="22"/>
      <c r="D44" s="135"/>
      <c r="E44" s="68"/>
      <c r="F44" s="111"/>
      <c r="G44" s="123"/>
      <c r="H44" s="108"/>
    </row>
    <row r="45" spans="1:8" ht="12" customHeight="1" x14ac:dyDescent="0.2">
      <c r="A45" s="65"/>
      <c r="B45" s="66"/>
      <c r="C45" s="22"/>
      <c r="D45" s="135"/>
      <c r="E45" s="68"/>
      <c r="F45" s="111"/>
      <c r="G45" s="123"/>
      <c r="H45" s="108"/>
    </row>
    <row r="46" spans="1:8" ht="12" customHeight="1" x14ac:dyDescent="0.2">
      <c r="A46" s="65"/>
      <c r="B46" s="66"/>
      <c r="C46" s="22"/>
      <c r="D46" s="135"/>
      <c r="E46" s="68"/>
      <c r="F46" s="111"/>
      <c r="G46" s="123"/>
      <c r="H46" s="108"/>
    </row>
    <row r="47" spans="1:8" ht="12" customHeight="1" x14ac:dyDescent="0.2">
      <c r="A47" s="65"/>
      <c r="B47" s="66"/>
      <c r="C47" s="22"/>
      <c r="D47" s="135"/>
      <c r="E47" s="68"/>
      <c r="F47" s="111"/>
      <c r="G47" s="123"/>
      <c r="H47" s="108"/>
    </row>
    <row r="48" spans="1:8" ht="12" customHeight="1" x14ac:dyDescent="0.2">
      <c r="A48" s="65"/>
      <c r="B48" s="66"/>
      <c r="C48" s="22"/>
      <c r="D48" s="135"/>
      <c r="E48" s="68"/>
      <c r="F48" s="111"/>
      <c r="G48" s="123"/>
      <c r="H48" s="108"/>
    </row>
    <row r="49" spans="1:8" ht="12" customHeight="1" x14ac:dyDescent="0.2">
      <c r="A49" s="65"/>
      <c r="B49" s="66"/>
      <c r="C49" s="22"/>
      <c r="D49" s="135"/>
      <c r="E49" s="68"/>
      <c r="F49" s="111"/>
      <c r="G49" s="123"/>
      <c r="H49" s="108"/>
    </row>
    <row r="50" spans="1:8" ht="12" customHeight="1" x14ac:dyDescent="0.2">
      <c r="A50" s="65"/>
      <c r="B50" s="66"/>
      <c r="C50" s="21"/>
      <c r="D50" s="63"/>
      <c r="E50" s="47"/>
      <c r="F50" s="111"/>
      <c r="G50" s="123"/>
      <c r="H50" s="108"/>
    </row>
    <row r="51" spans="1:8" ht="12" customHeight="1" x14ac:dyDescent="0.2">
      <c r="A51" s="113"/>
      <c r="B51" s="114"/>
      <c r="C51" s="27"/>
      <c r="D51" s="81"/>
      <c r="E51" s="50"/>
      <c r="F51" s="130"/>
      <c r="G51" s="115"/>
      <c r="H51" s="108"/>
    </row>
    <row r="52" spans="1:8" ht="12" customHeight="1" x14ac:dyDescent="0.2">
      <c r="A52" s="116"/>
      <c r="B52" s="117"/>
      <c r="C52" s="118"/>
      <c r="D52" s="57"/>
      <c r="E52" s="35"/>
      <c r="F52" s="131"/>
      <c r="G52" s="119"/>
      <c r="H52" s="97"/>
    </row>
    <row r="53" spans="1:8" ht="12" customHeight="1" x14ac:dyDescent="0.2">
      <c r="A53" s="38">
        <v>5700</v>
      </c>
      <c r="B53" s="66" t="s">
        <v>75</v>
      </c>
      <c r="C53" s="21"/>
      <c r="D53" s="136"/>
      <c r="E53" s="23"/>
      <c r="F53" s="124"/>
      <c r="G53" s="120"/>
      <c r="H53" s="86"/>
    </row>
    <row r="54" spans="1:8" ht="12" customHeight="1" x14ac:dyDescent="0.2">
      <c r="A54" s="79"/>
      <c r="B54" s="80"/>
      <c r="C54" s="28"/>
      <c r="D54" s="28"/>
      <c r="E54" s="29"/>
      <c r="F54" s="132"/>
      <c r="G54" s="121"/>
      <c r="H54" s="104"/>
    </row>
    <row r="55" spans="1:8" ht="12" customHeight="1" x14ac:dyDescent="0.2">
      <c r="A55" s="133"/>
      <c r="B55" s="133"/>
      <c r="C55" s="133"/>
      <c r="D55" s="133"/>
      <c r="E55" s="133"/>
      <c r="F55" s="133"/>
      <c r="G55" s="240"/>
      <c r="H55" s="240"/>
    </row>
    <row r="56" spans="1:8" ht="12" customHeight="1" x14ac:dyDescent="0.2">
      <c r="A56" s="133"/>
      <c r="B56" s="133"/>
      <c r="C56" s="133"/>
      <c r="D56" s="133"/>
      <c r="E56" s="133"/>
      <c r="F56" s="133"/>
      <c r="G56" s="240"/>
      <c r="H56" s="240"/>
    </row>
    <row r="57" spans="1:8" ht="12" customHeight="1" x14ac:dyDescent="0.2">
      <c r="A57" s="133"/>
      <c r="B57" s="133"/>
      <c r="C57" s="133"/>
      <c r="D57" s="133"/>
      <c r="E57" s="133"/>
      <c r="F57" s="133"/>
      <c r="G57" s="240"/>
      <c r="H57" s="240"/>
    </row>
    <row r="58" spans="1:8" ht="12" customHeight="1" x14ac:dyDescent="0.2">
      <c r="A58" s="133"/>
      <c r="B58" s="133"/>
      <c r="C58" s="133"/>
      <c r="D58" s="133"/>
      <c r="E58" s="133"/>
      <c r="F58" s="133"/>
      <c r="G58" s="240"/>
      <c r="H58" s="240"/>
    </row>
    <row r="59" spans="1:8" ht="12" customHeight="1" x14ac:dyDescent="0.2">
      <c r="A59" s="133"/>
      <c r="B59" s="133"/>
      <c r="C59" s="133"/>
      <c r="D59" s="133"/>
      <c r="E59" s="133"/>
      <c r="F59" s="133"/>
      <c r="G59" s="240"/>
      <c r="H59" s="240"/>
    </row>
    <row r="60" spans="1:8" ht="12" customHeight="1" x14ac:dyDescent="0.2">
      <c r="A60" s="133"/>
      <c r="B60" s="133"/>
      <c r="C60" s="133"/>
      <c r="D60" s="133"/>
      <c r="E60" s="133"/>
      <c r="F60" s="133"/>
      <c r="G60" s="240"/>
      <c r="H60" s="240"/>
    </row>
    <row r="61" spans="1:8" ht="12" customHeight="1" x14ac:dyDescent="0.2">
      <c r="A61" s="133"/>
      <c r="B61" s="133"/>
      <c r="C61" s="133"/>
      <c r="D61" s="133"/>
      <c r="E61" s="133"/>
      <c r="F61" s="133"/>
      <c r="G61" s="240"/>
      <c r="H61" s="240"/>
    </row>
    <row r="62" spans="1:8" ht="12" customHeight="1" x14ac:dyDescent="0.2">
      <c r="A62" s="133"/>
      <c r="B62" s="133"/>
      <c r="C62" s="133"/>
      <c r="D62" s="133"/>
      <c r="E62" s="133"/>
      <c r="F62" s="133"/>
      <c r="G62" s="240"/>
      <c r="H62" s="240"/>
    </row>
    <row r="63" spans="1:8" ht="12" customHeight="1" x14ac:dyDescent="0.2">
      <c r="A63" s="133"/>
      <c r="B63" s="133"/>
      <c r="C63" s="133"/>
      <c r="D63" s="133"/>
      <c r="E63" s="133"/>
      <c r="F63" s="133"/>
      <c r="G63" s="240"/>
      <c r="H63" s="240"/>
    </row>
    <row r="64" spans="1:8" ht="12" customHeight="1" x14ac:dyDescent="0.2">
      <c r="A64" s="133"/>
      <c r="B64" s="133"/>
      <c r="C64" s="133"/>
      <c r="D64" s="133"/>
      <c r="E64" s="133"/>
      <c r="F64" s="133"/>
      <c r="G64" s="240"/>
      <c r="H64" s="240"/>
    </row>
    <row r="65" spans="1:8" ht="12" customHeight="1" x14ac:dyDescent="0.2">
      <c r="A65" s="133"/>
      <c r="B65" s="133"/>
      <c r="C65" s="133"/>
      <c r="D65" s="133"/>
      <c r="E65" s="133"/>
      <c r="F65" s="133"/>
      <c r="G65" s="240"/>
      <c r="H65" s="240"/>
    </row>
    <row r="66" spans="1:8" ht="12" customHeight="1" x14ac:dyDescent="0.2">
      <c r="A66" s="133"/>
      <c r="B66" s="133"/>
      <c r="C66" s="133"/>
      <c r="D66" s="133"/>
      <c r="E66" s="133"/>
      <c r="F66" s="133"/>
      <c r="G66" s="240"/>
      <c r="H66" s="240"/>
    </row>
    <row r="67" spans="1:8" ht="12" customHeight="1" x14ac:dyDescent="0.2">
      <c r="A67" s="133"/>
      <c r="B67" s="133"/>
      <c r="C67" s="133"/>
      <c r="D67" s="133"/>
      <c r="E67" s="133"/>
      <c r="F67" s="133"/>
      <c r="G67" s="240"/>
      <c r="H67" s="240"/>
    </row>
    <row r="68" spans="1:8" ht="12" customHeight="1" x14ac:dyDescent="0.2">
      <c r="A68" s="133"/>
      <c r="B68" s="133"/>
      <c r="C68" s="133"/>
      <c r="D68" s="133"/>
      <c r="E68" s="133"/>
      <c r="F68" s="133"/>
      <c r="G68" s="240"/>
      <c r="H68" s="240"/>
    </row>
    <row r="69" spans="1:8" ht="12" customHeight="1" x14ac:dyDescent="0.2">
      <c r="A69" s="133"/>
      <c r="B69" s="133"/>
      <c r="C69" s="133"/>
      <c r="D69" s="133"/>
      <c r="E69" s="133"/>
      <c r="F69" s="133"/>
      <c r="G69" s="240"/>
      <c r="H69" s="240"/>
    </row>
    <row r="70" spans="1:8" ht="12" customHeight="1" x14ac:dyDescent="0.2">
      <c r="A70" s="133"/>
      <c r="B70" s="133"/>
      <c r="C70" s="133"/>
      <c r="D70" s="133"/>
      <c r="E70" s="133"/>
      <c r="F70" s="133"/>
      <c r="G70" s="240"/>
      <c r="H70" s="240"/>
    </row>
    <row r="71" spans="1:8" ht="12" customHeight="1" x14ac:dyDescent="0.2">
      <c r="A71" s="133"/>
      <c r="B71" s="133"/>
      <c r="C71" s="133"/>
      <c r="D71" s="133"/>
      <c r="E71" s="133"/>
      <c r="F71" s="133"/>
      <c r="G71" s="240"/>
      <c r="H71" s="240"/>
    </row>
    <row r="72" spans="1:8" ht="12" customHeight="1" x14ac:dyDescent="0.2">
      <c r="A72" s="133"/>
      <c r="B72" s="133"/>
      <c r="C72" s="133"/>
      <c r="D72" s="133"/>
      <c r="E72" s="133"/>
      <c r="F72" s="133"/>
      <c r="G72" s="240"/>
      <c r="H72" s="240"/>
    </row>
    <row r="73" spans="1:8" ht="12" customHeight="1" x14ac:dyDescent="0.2">
      <c r="A73" s="133"/>
      <c r="B73" s="133"/>
      <c r="C73" s="133"/>
      <c r="D73" s="133"/>
      <c r="E73" s="133"/>
      <c r="F73" s="133"/>
      <c r="G73" s="240"/>
      <c r="H73" s="240"/>
    </row>
    <row r="74" spans="1:8" ht="12" customHeight="1" x14ac:dyDescent="0.2">
      <c r="A74" s="133"/>
      <c r="B74" s="133"/>
      <c r="C74" s="133"/>
      <c r="D74" s="133"/>
      <c r="E74" s="133"/>
      <c r="F74" s="133"/>
      <c r="G74" s="240"/>
      <c r="H74" s="240"/>
    </row>
    <row r="75" spans="1:8" ht="12" customHeight="1" x14ac:dyDescent="0.2">
      <c r="A75" s="133"/>
      <c r="B75" s="133"/>
      <c r="C75" s="133"/>
      <c r="D75" s="133"/>
      <c r="E75" s="133"/>
      <c r="F75" s="133"/>
      <c r="G75" s="240"/>
      <c r="H75" s="240"/>
    </row>
    <row r="76" spans="1:8" ht="12" customHeight="1" x14ac:dyDescent="0.2">
      <c r="A76" s="133"/>
      <c r="B76" s="133"/>
      <c r="C76" s="133"/>
      <c r="D76" s="133"/>
      <c r="E76" s="133"/>
      <c r="F76" s="133"/>
      <c r="G76" s="240"/>
      <c r="H76" s="240"/>
    </row>
    <row r="77" spans="1:8" ht="12" customHeight="1" x14ac:dyDescent="0.2">
      <c r="A77" s="133"/>
      <c r="B77" s="133"/>
      <c r="C77" s="133"/>
      <c r="D77" s="133"/>
      <c r="E77" s="133"/>
      <c r="F77" s="133"/>
      <c r="G77" s="240"/>
      <c r="H77" s="240"/>
    </row>
    <row r="78" spans="1:8" ht="12" customHeight="1" x14ac:dyDescent="0.2">
      <c r="A78" s="133"/>
      <c r="B78" s="133"/>
      <c r="C78" s="133"/>
      <c r="D78" s="133"/>
      <c r="E78" s="133"/>
      <c r="F78" s="133"/>
      <c r="G78" s="240"/>
      <c r="H78" s="240"/>
    </row>
    <row r="79" spans="1:8" ht="12" customHeight="1" x14ac:dyDescent="0.2">
      <c r="A79" s="133"/>
      <c r="B79" s="133"/>
      <c r="C79" s="133"/>
      <c r="D79" s="133"/>
      <c r="E79" s="133"/>
      <c r="F79" s="133"/>
      <c r="G79" s="240"/>
      <c r="H79" s="240"/>
    </row>
    <row r="80" spans="1:8" ht="12" customHeight="1" x14ac:dyDescent="0.2">
      <c r="A80" s="133"/>
      <c r="B80" s="133"/>
      <c r="C80" s="133"/>
      <c r="D80" s="133"/>
      <c r="E80" s="133"/>
      <c r="F80" s="133"/>
      <c r="G80" s="240"/>
      <c r="H80" s="240"/>
    </row>
    <row r="81" spans="1:8" ht="12" customHeight="1" x14ac:dyDescent="0.2">
      <c r="A81" s="133"/>
      <c r="B81" s="133"/>
      <c r="C81" s="133"/>
      <c r="D81" s="133"/>
      <c r="E81" s="133"/>
      <c r="F81" s="133"/>
      <c r="G81" s="240"/>
      <c r="H81" s="240"/>
    </row>
    <row r="82" spans="1:8" ht="12" customHeight="1" x14ac:dyDescent="0.2">
      <c r="A82" s="133"/>
      <c r="B82" s="133"/>
      <c r="C82" s="133"/>
      <c r="D82" s="133"/>
      <c r="E82" s="133"/>
      <c r="F82" s="133"/>
      <c r="G82" s="240"/>
      <c r="H82" s="240"/>
    </row>
    <row r="83" spans="1:8" ht="12" customHeight="1" x14ac:dyDescent="0.2">
      <c r="A83" s="133"/>
      <c r="B83" s="133"/>
      <c r="C83" s="133"/>
      <c r="D83" s="133"/>
      <c r="E83" s="133"/>
      <c r="F83" s="133"/>
      <c r="G83" s="240"/>
      <c r="H83" s="240"/>
    </row>
    <row r="84" spans="1:8" ht="12" customHeight="1" x14ac:dyDescent="0.2">
      <c r="A84" s="133"/>
      <c r="B84" s="133"/>
      <c r="C84" s="133"/>
      <c r="D84" s="133"/>
      <c r="E84" s="133"/>
      <c r="F84" s="133"/>
      <c r="G84" s="240"/>
      <c r="H84" s="240"/>
    </row>
    <row r="85" spans="1:8" ht="12" customHeight="1" x14ac:dyDescent="0.2">
      <c r="A85" s="133"/>
      <c r="B85" s="133"/>
      <c r="C85" s="133"/>
      <c r="D85" s="133"/>
      <c r="E85" s="133"/>
      <c r="F85" s="133"/>
      <c r="G85" s="240"/>
      <c r="H85" s="240"/>
    </row>
    <row r="86" spans="1:8" ht="12" customHeight="1" x14ac:dyDescent="0.2">
      <c r="A86" s="133"/>
      <c r="B86" s="133"/>
      <c r="C86" s="133"/>
      <c r="D86" s="133"/>
      <c r="E86" s="133"/>
      <c r="F86" s="133"/>
      <c r="G86" s="240"/>
      <c r="H86" s="240"/>
    </row>
    <row r="87" spans="1:8" ht="12" customHeight="1" x14ac:dyDescent="0.2">
      <c r="A87" s="133"/>
      <c r="B87" s="133"/>
      <c r="C87" s="133"/>
      <c r="D87" s="133"/>
      <c r="E87" s="133"/>
      <c r="F87" s="133"/>
      <c r="G87" s="133"/>
      <c r="H87" s="240"/>
    </row>
    <row r="88" spans="1:8" ht="12" customHeight="1" x14ac:dyDescent="0.2">
      <c r="A88" s="133"/>
      <c r="B88" s="133"/>
      <c r="C88" s="133"/>
      <c r="D88" s="133"/>
      <c r="E88" s="133"/>
      <c r="F88" s="133"/>
      <c r="G88" s="133"/>
      <c r="H88" s="240"/>
    </row>
    <row r="89" spans="1:8" ht="12" customHeight="1" x14ac:dyDescent="0.2">
      <c r="A89" s="133"/>
      <c r="B89" s="133"/>
      <c r="C89" s="133"/>
      <c r="D89" s="133"/>
      <c r="E89" s="133"/>
      <c r="F89" s="133"/>
      <c r="G89" s="133"/>
      <c r="H89" s="240"/>
    </row>
    <row r="90" spans="1:8" ht="12" customHeight="1" x14ac:dyDescent="0.2">
      <c r="A90" s="133"/>
      <c r="B90" s="133"/>
      <c r="C90" s="133"/>
      <c r="D90" s="133"/>
      <c r="E90" s="133"/>
      <c r="F90" s="133"/>
      <c r="G90" s="133"/>
      <c r="H90" s="240"/>
    </row>
    <row r="91" spans="1:8" ht="12" customHeight="1" x14ac:dyDescent="0.2">
      <c r="A91" s="133"/>
      <c r="B91" s="133"/>
      <c r="C91" s="133"/>
      <c r="D91" s="133"/>
      <c r="E91" s="133"/>
      <c r="F91" s="133"/>
      <c r="G91" s="133"/>
      <c r="H91" s="240"/>
    </row>
    <row r="92" spans="1:8" ht="12" customHeight="1" x14ac:dyDescent="0.2">
      <c r="A92" s="133"/>
      <c r="B92" s="133"/>
      <c r="C92" s="133"/>
      <c r="D92" s="133"/>
      <c r="E92" s="133"/>
      <c r="F92" s="133"/>
      <c r="G92" s="133"/>
      <c r="H92" s="240"/>
    </row>
    <row r="93" spans="1:8" ht="12" customHeight="1" x14ac:dyDescent="0.2">
      <c r="A93" s="133"/>
      <c r="B93" s="133"/>
      <c r="C93" s="133"/>
      <c r="D93" s="133"/>
      <c r="E93" s="133"/>
      <c r="F93" s="133"/>
      <c r="G93" s="133"/>
      <c r="H93" s="240"/>
    </row>
    <row r="94" spans="1:8" ht="12" customHeight="1" x14ac:dyDescent="0.2">
      <c r="A94" s="133"/>
      <c r="B94" s="133"/>
      <c r="C94" s="133"/>
      <c r="D94" s="133"/>
      <c r="E94" s="133"/>
      <c r="F94" s="133"/>
      <c r="G94" s="133"/>
      <c r="H94" s="240"/>
    </row>
    <row r="95" spans="1:8" ht="12" customHeight="1" x14ac:dyDescent="0.2">
      <c r="A95" s="133"/>
      <c r="B95" s="133"/>
      <c r="C95" s="133"/>
      <c r="D95" s="133"/>
      <c r="E95" s="133"/>
      <c r="F95" s="133"/>
      <c r="G95" s="133"/>
      <c r="H95" s="240"/>
    </row>
    <row r="96" spans="1:8" ht="12" customHeight="1" x14ac:dyDescent="0.2">
      <c r="A96" s="133"/>
      <c r="B96" s="133"/>
      <c r="C96" s="133"/>
      <c r="D96" s="133"/>
      <c r="E96" s="133"/>
      <c r="F96" s="133"/>
      <c r="G96" s="133"/>
      <c r="H96" s="240"/>
    </row>
    <row r="97" spans="1:8" ht="12" customHeight="1" x14ac:dyDescent="0.2">
      <c r="A97" s="133"/>
      <c r="B97" s="133"/>
      <c r="C97" s="133"/>
      <c r="D97" s="133"/>
      <c r="E97" s="133"/>
      <c r="F97" s="133"/>
      <c r="G97" s="133"/>
      <c r="H97" s="240"/>
    </row>
    <row r="98" spans="1:8" ht="12" customHeight="1" x14ac:dyDescent="0.2">
      <c r="A98" s="133"/>
      <c r="B98" s="133"/>
      <c r="C98" s="133"/>
      <c r="D98" s="133"/>
      <c r="E98" s="133"/>
      <c r="F98" s="133"/>
      <c r="G98" s="133"/>
      <c r="H98" s="240"/>
    </row>
    <row r="99" spans="1:8" ht="12" customHeight="1" x14ac:dyDescent="0.2">
      <c r="A99" s="133"/>
      <c r="B99" s="133"/>
      <c r="C99" s="133"/>
      <c r="D99" s="133"/>
      <c r="E99" s="133"/>
      <c r="F99" s="133"/>
      <c r="G99" s="133"/>
      <c r="H99" s="240"/>
    </row>
    <row r="100" spans="1:8" ht="12" customHeight="1" x14ac:dyDescent="0.2">
      <c r="A100" s="133"/>
      <c r="B100" s="133"/>
      <c r="C100" s="133"/>
      <c r="D100" s="133"/>
      <c r="E100" s="133"/>
      <c r="F100" s="133"/>
      <c r="G100" s="133"/>
      <c r="H100" s="240"/>
    </row>
    <row r="101" spans="1:8" ht="12" customHeight="1" x14ac:dyDescent="0.2">
      <c r="A101" s="133"/>
      <c r="B101" s="133"/>
      <c r="C101" s="133"/>
      <c r="D101" s="133"/>
      <c r="E101" s="133"/>
      <c r="F101" s="133"/>
      <c r="G101" s="133"/>
      <c r="H101" s="240"/>
    </row>
    <row r="102" spans="1:8" ht="12" customHeight="1" x14ac:dyDescent="0.2">
      <c r="A102" s="133"/>
      <c r="B102" s="133"/>
      <c r="C102" s="133"/>
      <c r="D102" s="133"/>
      <c r="E102" s="133"/>
      <c r="F102" s="133"/>
      <c r="G102" s="133"/>
      <c r="H102" s="240"/>
    </row>
    <row r="103" spans="1:8" ht="12" customHeight="1" x14ac:dyDescent="0.2">
      <c r="A103" s="133"/>
      <c r="B103" s="133"/>
      <c r="C103" s="133"/>
      <c r="D103" s="133"/>
      <c r="E103" s="133"/>
      <c r="F103" s="133"/>
      <c r="G103" s="133"/>
      <c r="H103" s="240"/>
    </row>
    <row r="104" spans="1:8" ht="12" customHeight="1" x14ac:dyDescent="0.2">
      <c r="A104" s="133"/>
      <c r="B104" s="133"/>
      <c r="C104" s="133"/>
      <c r="D104" s="133"/>
      <c r="E104" s="133"/>
      <c r="F104" s="133"/>
      <c r="G104" s="133"/>
      <c r="H104" s="240"/>
    </row>
    <row r="105" spans="1:8" ht="12" customHeight="1" x14ac:dyDescent="0.2">
      <c r="A105" s="133"/>
      <c r="B105" s="133"/>
      <c r="C105" s="133"/>
      <c r="D105" s="133"/>
      <c r="E105" s="133"/>
      <c r="F105" s="133"/>
      <c r="G105" s="133"/>
      <c r="H105" s="240"/>
    </row>
    <row r="106" spans="1:8" ht="12" customHeight="1" x14ac:dyDescent="0.2">
      <c r="A106" s="133"/>
      <c r="B106" s="133"/>
      <c r="C106" s="133"/>
      <c r="D106" s="133"/>
      <c r="E106" s="133"/>
      <c r="F106" s="133"/>
      <c r="G106" s="133"/>
      <c r="H106" s="240"/>
    </row>
    <row r="107" spans="1:8" ht="12" customHeight="1" x14ac:dyDescent="0.2">
      <c r="A107" s="133"/>
      <c r="B107" s="133"/>
      <c r="C107" s="133"/>
      <c r="D107" s="133"/>
      <c r="E107" s="133"/>
      <c r="F107" s="133"/>
      <c r="G107" s="133"/>
      <c r="H107" s="240"/>
    </row>
    <row r="108" spans="1:8" ht="12" customHeight="1" x14ac:dyDescent="0.2">
      <c r="A108" s="133"/>
      <c r="B108" s="133"/>
      <c r="C108" s="133"/>
      <c r="D108" s="133"/>
      <c r="E108" s="133"/>
      <c r="F108" s="133"/>
      <c r="G108" s="133"/>
      <c r="H108" s="240"/>
    </row>
    <row r="109" spans="1:8" ht="12" customHeight="1" x14ac:dyDescent="0.2">
      <c r="A109" s="133"/>
      <c r="B109" s="133"/>
      <c r="C109" s="133"/>
      <c r="D109" s="133"/>
      <c r="E109" s="133"/>
      <c r="F109" s="133"/>
      <c r="G109" s="133"/>
      <c r="H109" s="240"/>
    </row>
    <row r="110" spans="1:8" ht="12" customHeight="1" x14ac:dyDescent="0.2">
      <c r="A110" s="133"/>
      <c r="B110" s="133"/>
      <c r="C110" s="133"/>
      <c r="D110" s="133"/>
      <c r="E110" s="133"/>
      <c r="F110" s="133"/>
      <c r="G110" s="133"/>
      <c r="H110" s="240"/>
    </row>
    <row r="111" spans="1:8" ht="12" customHeight="1" x14ac:dyDescent="0.2">
      <c r="A111" s="133"/>
      <c r="B111" s="133"/>
      <c r="C111" s="133"/>
      <c r="D111" s="133"/>
      <c r="E111" s="133"/>
      <c r="F111" s="133"/>
      <c r="G111" s="133"/>
      <c r="H111" s="240"/>
    </row>
    <row r="112" spans="1:8" ht="12" customHeight="1" x14ac:dyDescent="0.2">
      <c r="A112" s="133"/>
      <c r="B112" s="133"/>
      <c r="C112" s="133"/>
      <c r="D112" s="133"/>
      <c r="E112" s="133"/>
      <c r="F112" s="133"/>
      <c r="G112" s="133"/>
      <c r="H112" s="240"/>
    </row>
    <row r="113" spans="1:8" ht="12" customHeight="1" x14ac:dyDescent="0.2">
      <c r="A113" s="133"/>
      <c r="B113" s="133"/>
      <c r="C113" s="133"/>
      <c r="D113" s="133"/>
      <c r="E113" s="133"/>
      <c r="F113" s="133"/>
      <c r="G113" s="133"/>
      <c r="H113" s="133"/>
    </row>
    <row r="114" spans="1:8" ht="12" customHeight="1" x14ac:dyDescent="0.2">
      <c r="A114" s="133"/>
      <c r="B114" s="133"/>
      <c r="C114" s="133"/>
      <c r="D114" s="133"/>
      <c r="E114" s="133"/>
      <c r="F114" s="133"/>
      <c r="G114" s="133"/>
      <c r="H114" s="133"/>
    </row>
    <row r="115" spans="1:8" ht="12" customHeight="1" x14ac:dyDescent="0.2">
      <c r="A115" s="133"/>
      <c r="B115" s="133"/>
      <c r="C115" s="133"/>
      <c r="D115" s="133"/>
      <c r="E115" s="133"/>
      <c r="F115" s="133"/>
      <c r="G115" s="133"/>
      <c r="H115" s="133"/>
    </row>
    <row r="116" spans="1:8" ht="12" customHeight="1" x14ac:dyDescent="0.2">
      <c r="A116" s="133"/>
      <c r="B116" s="133"/>
      <c r="C116" s="133"/>
      <c r="D116" s="133"/>
      <c r="E116" s="133"/>
      <c r="F116" s="133"/>
      <c r="G116" s="133"/>
      <c r="H116" s="133"/>
    </row>
    <row r="117" spans="1:8" ht="12" customHeight="1" x14ac:dyDescent="0.2">
      <c r="A117" s="133"/>
      <c r="B117" s="133"/>
      <c r="C117" s="133"/>
      <c r="D117" s="133"/>
      <c r="E117" s="133"/>
      <c r="F117" s="133"/>
      <c r="G117" s="133"/>
      <c r="H117" s="133"/>
    </row>
    <row r="118" spans="1:8" ht="12" customHeight="1" x14ac:dyDescent="0.2">
      <c r="A118" s="133"/>
      <c r="B118" s="133"/>
      <c r="C118" s="133"/>
      <c r="D118" s="133"/>
      <c r="E118" s="133"/>
      <c r="F118" s="133"/>
      <c r="G118" s="133"/>
      <c r="H118" s="133"/>
    </row>
    <row r="119" spans="1:8" ht="12" customHeight="1" x14ac:dyDescent="0.2">
      <c r="A119" s="133"/>
      <c r="B119" s="133"/>
      <c r="C119" s="133"/>
      <c r="D119" s="133"/>
      <c r="E119" s="133"/>
      <c r="F119" s="133"/>
      <c r="G119" s="133"/>
      <c r="H119" s="133"/>
    </row>
    <row r="120" spans="1:8" ht="12" customHeight="1" x14ac:dyDescent="0.2">
      <c r="A120" s="133"/>
      <c r="B120" s="133"/>
      <c r="C120" s="133"/>
      <c r="D120" s="133"/>
      <c r="E120" s="133"/>
      <c r="F120" s="133"/>
      <c r="G120" s="133"/>
      <c r="H120" s="133"/>
    </row>
    <row r="121" spans="1:8" ht="12" customHeight="1" x14ac:dyDescent="0.2">
      <c r="A121" s="133"/>
      <c r="B121" s="133"/>
      <c r="C121" s="133"/>
      <c r="D121" s="133"/>
      <c r="E121" s="133"/>
      <c r="F121" s="133"/>
      <c r="G121" s="133"/>
      <c r="H121" s="133"/>
    </row>
    <row r="122" spans="1:8" ht="12" customHeight="1" x14ac:dyDescent="0.2">
      <c r="A122" s="133"/>
      <c r="B122" s="133"/>
      <c r="C122" s="133"/>
      <c r="D122" s="133"/>
      <c r="E122" s="133"/>
      <c r="F122" s="133"/>
      <c r="G122" s="133"/>
      <c r="H122" s="133"/>
    </row>
    <row r="123" spans="1:8" ht="12" customHeight="1" x14ac:dyDescent="0.2">
      <c r="A123" s="133"/>
      <c r="B123" s="133"/>
      <c r="C123" s="133"/>
      <c r="D123" s="133"/>
      <c r="E123" s="133"/>
      <c r="F123" s="133"/>
      <c r="G123" s="133"/>
      <c r="H123" s="133"/>
    </row>
    <row r="124" spans="1:8" ht="12" customHeight="1" x14ac:dyDescent="0.2">
      <c r="A124" s="133"/>
      <c r="B124" s="133"/>
      <c r="C124" s="133"/>
      <c r="D124" s="133"/>
      <c r="E124" s="133"/>
      <c r="F124" s="133"/>
      <c r="G124" s="133"/>
      <c r="H124" s="133"/>
    </row>
    <row r="125" spans="1:8" ht="12" customHeight="1" x14ac:dyDescent="0.2">
      <c r="A125" s="133"/>
      <c r="B125" s="133"/>
      <c r="C125" s="133"/>
      <c r="D125" s="133"/>
      <c r="E125" s="133"/>
      <c r="F125" s="133"/>
      <c r="G125" s="133"/>
      <c r="H125" s="133"/>
    </row>
    <row r="126" spans="1:8" ht="12" customHeight="1" x14ac:dyDescent="0.2">
      <c r="A126" s="133"/>
      <c r="B126" s="133"/>
      <c r="C126" s="133"/>
      <c r="D126" s="133"/>
      <c r="E126" s="133"/>
      <c r="F126" s="133"/>
      <c r="G126" s="133"/>
      <c r="H126" s="133"/>
    </row>
    <row r="127" spans="1:8" ht="12" customHeight="1" x14ac:dyDescent="0.2">
      <c r="A127" s="133"/>
      <c r="B127" s="133"/>
      <c r="C127" s="133"/>
      <c r="D127" s="133"/>
      <c r="E127" s="133"/>
      <c r="F127" s="133"/>
      <c r="G127" s="133"/>
      <c r="H127" s="133"/>
    </row>
    <row r="128" spans="1:8" ht="12" customHeight="1" x14ac:dyDescent="0.2">
      <c r="A128" s="133"/>
      <c r="B128" s="133"/>
      <c r="C128" s="133"/>
      <c r="D128" s="133"/>
      <c r="E128" s="133"/>
      <c r="F128" s="133"/>
      <c r="G128" s="133"/>
      <c r="H128" s="133"/>
    </row>
    <row r="129" spans="1:8" ht="12" customHeight="1" x14ac:dyDescent="0.2">
      <c r="A129" s="133"/>
      <c r="B129" s="133"/>
      <c r="C129" s="133"/>
      <c r="D129" s="133"/>
      <c r="E129" s="133"/>
      <c r="F129" s="133"/>
      <c r="G129" s="133"/>
      <c r="H129" s="133"/>
    </row>
    <row r="130" spans="1:8" ht="12" customHeight="1" x14ac:dyDescent="0.2">
      <c r="A130" s="133"/>
      <c r="B130" s="133"/>
      <c r="C130" s="133"/>
      <c r="D130" s="133"/>
      <c r="E130" s="133"/>
      <c r="F130" s="133"/>
      <c r="G130" s="133"/>
      <c r="H130" s="133"/>
    </row>
    <row r="131" spans="1:8" ht="12" customHeight="1" x14ac:dyDescent="0.2">
      <c r="A131" s="133"/>
      <c r="B131" s="133"/>
      <c r="C131" s="133"/>
      <c r="D131" s="133"/>
      <c r="E131" s="133"/>
      <c r="F131" s="133"/>
      <c r="G131" s="133"/>
      <c r="H131" s="133"/>
    </row>
    <row r="132" spans="1:8" ht="12" customHeight="1" x14ac:dyDescent="0.2">
      <c r="A132" s="133"/>
      <c r="B132" s="133"/>
      <c r="C132" s="133"/>
      <c r="D132" s="133"/>
      <c r="E132" s="133"/>
      <c r="F132" s="133"/>
      <c r="G132" s="133"/>
      <c r="H132" s="133"/>
    </row>
    <row r="133" spans="1:8" ht="12" customHeight="1" x14ac:dyDescent="0.2">
      <c r="A133" s="133"/>
      <c r="B133" s="133"/>
      <c r="C133" s="133"/>
      <c r="D133" s="133"/>
      <c r="E133" s="133"/>
      <c r="F133" s="133"/>
      <c r="G133" s="133"/>
      <c r="H133" s="133"/>
    </row>
    <row r="134" spans="1:8" ht="12" customHeight="1" x14ac:dyDescent="0.2">
      <c r="A134" s="133"/>
      <c r="B134" s="133"/>
      <c r="C134" s="133"/>
      <c r="D134" s="133"/>
      <c r="E134" s="133"/>
      <c r="F134" s="133"/>
      <c r="G134" s="133"/>
      <c r="H134" s="133"/>
    </row>
    <row r="135" spans="1:8" ht="12" customHeight="1" x14ac:dyDescent="0.2">
      <c r="A135" s="133"/>
      <c r="B135" s="133"/>
      <c r="C135" s="133"/>
      <c r="D135" s="133"/>
      <c r="E135" s="133"/>
      <c r="F135" s="133"/>
      <c r="G135" s="133"/>
      <c r="H135" s="133"/>
    </row>
    <row r="136" spans="1:8" ht="12" customHeight="1" x14ac:dyDescent="0.2">
      <c r="A136" s="133"/>
      <c r="B136" s="133"/>
      <c r="C136" s="133"/>
      <c r="D136" s="133"/>
      <c r="E136" s="133"/>
      <c r="F136" s="133"/>
      <c r="G136" s="133"/>
      <c r="H136" s="133"/>
    </row>
    <row r="137" spans="1:8" ht="12" customHeight="1" x14ac:dyDescent="0.2">
      <c r="A137" s="133"/>
      <c r="B137" s="133"/>
      <c r="C137" s="133"/>
      <c r="D137" s="133"/>
      <c r="E137" s="133"/>
      <c r="F137" s="133"/>
      <c r="G137" s="133"/>
      <c r="H137" s="133"/>
    </row>
    <row r="138" spans="1:8" ht="12" customHeight="1" x14ac:dyDescent="0.2">
      <c r="A138" s="133"/>
      <c r="B138" s="133"/>
      <c r="C138" s="133"/>
      <c r="D138" s="133"/>
      <c r="E138" s="133"/>
      <c r="F138" s="133"/>
      <c r="G138" s="133"/>
      <c r="H138" s="133"/>
    </row>
    <row r="139" spans="1:8" ht="12" customHeight="1" x14ac:dyDescent="0.2">
      <c r="A139" s="133"/>
      <c r="B139" s="133"/>
      <c r="C139" s="133"/>
      <c r="D139" s="133"/>
      <c r="E139" s="133"/>
      <c r="F139" s="133"/>
      <c r="G139" s="133"/>
      <c r="H139" s="133"/>
    </row>
    <row r="140" spans="1:8" ht="12" customHeight="1" x14ac:dyDescent="0.2">
      <c r="A140" s="133"/>
      <c r="B140" s="133"/>
      <c r="C140" s="133"/>
      <c r="D140" s="133"/>
      <c r="E140" s="133"/>
      <c r="F140" s="133"/>
      <c r="G140" s="133"/>
      <c r="H140" s="133"/>
    </row>
    <row r="141" spans="1:8" ht="12" customHeight="1" x14ac:dyDescent="0.2">
      <c r="A141" s="133"/>
      <c r="B141" s="133"/>
      <c r="C141" s="133"/>
      <c r="D141" s="133"/>
      <c r="E141" s="133"/>
      <c r="F141" s="133"/>
      <c r="G141" s="133"/>
      <c r="H141" s="133"/>
    </row>
    <row r="142" spans="1:8" ht="12" customHeight="1" x14ac:dyDescent="0.2">
      <c r="A142" s="133"/>
      <c r="B142" s="133"/>
      <c r="C142" s="133"/>
      <c r="D142" s="133"/>
      <c r="E142" s="133"/>
      <c r="F142" s="133"/>
      <c r="G142" s="133"/>
      <c r="H142" s="133"/>
    </row>
    <row r="143" spans="1:8" ht="12" customHeight="1" x14ac:dyDescent="0.2">
      <c r="A143" s="133"/>
      <c r="B143" s="133"/>
      <c r="C143" s="133"/>
      <c r="D143" s="133"/>
      <c r="E143" s="133"/>
      <c r="F143" s="133"/>
      <c r="G143" s="133"/>
      <c r="H143" s="133"/>
    </row>
    <row r="144" spans="1:8" ht="12" customHeight="1" x14ac:dyDescent="0.2">
      <c r="A144" s="133"/>
      <c r="B144" s="133"/>
      <c r="C144" s="133"/>
      <c r="D144" s="133"/>
      <c r="E144" s="133"/>
      <c r="F144" s="133"/>
      <c r="G144" s="133"/>
      <c r="H144" s="133"/>
    </row>
    <row r="145" spans="1:8" ht="12" customHeight="1" x14ac:dyDescent="0.2">
      <c r="A145" s="133"/>
      <c r="B145" s="133"/>
      <c r="C145" s="133"/>
      <c r="D145" s="133"/>
      <c r="E145" s="133"/>
      <c r="F145" s="133"/>
      <c r="G145" s="133"/>
      <c r="H145" s="133"/>
    </row>
    <row r="146" spans="1:8" ht="12" customHeight="1" x14ac:dyDescent="0.2">
      <c r="A146" s="133"/>
      <c r="B146" s="133"/>
      <c r="C146" s="133"/>
      <c r="D146" s="133"/>
      <c r="E146" s="133"/>
      <c r="F146" s="133"/>
      <c r="G146" s="133"/>
      <c r="H146" s="133"/>
    </row>
    <row r="147" spans="1:8" ht="12" customHeight="1" x14ac:dyDescent="0.2">
      <c r="A147" s="133"/>
      <c r="B147" s="133"/>
      <c r="C147" s="133"/>
      <c r="D147" s="133"/>
      <c r="E147" s="133"/>
      <c r="F147" s="133"/>
      <c r="G147" s="133"/>
      <c r="H147" s="133"/>
    </row>
    <row r="148" spans="1:8" ht="12" customHeight="1" x14ac:dyDescent="0.2"/>
    <row r="149" spans="1:8" ht="12" customHeight="1" x14ac:dyDescent="0.2"/>
    <row r="150" spans="1:8" ht="12" customHeight="1" x14ac:dyDescent="0.2"/>
    <row r="151" spans="1:8" ht="12" customHeight="1" x14ac:dyDescent="0.2"/>
    <row r="152" spans="1:8" ht="12" customHeight="1" x14ac:dyDescent="0.2"/>
    <row r="153" spans="1:8" ht="12" customHeight="1" x14ac:dyDescent="0.2"/>
    <row r="154" spans="1:8" ht="12" customHeight="1" x14ac:dyDescent="0.2"/>
    <row r="155" spans="1:8" ht="12" customHeight="1" x14ac:dyDescent="0.2"/>
    <row r="156" spans="1:8" ht="12" customHeight="1" x14ac:dyDescent="0.2"/>
    <row r="157" spans="1:8" ht="12" customHeight="1" x14ac:dyDescent="0.2"/>
    <row r="158" spans="1:8" ht="12" customHeight="1" x14ac:dyDescent="0.2"/>
    <row r="159" spans="1:8" ht="12" customHeight="1" x14ac:dyDescent="0.2"/>
    <row r="160" spans="1:8" ht="12" customHeight="1" x14ac:dyDescent="0.2"/>
    <row r="161" ht="12" customHeight="1" x14ac:dyDescent="0.2"/>
    <row r="162" ht="12" customHeight="1" x14ac:dyDescent="0.2"/>
    <row r="163" ht="12" customHeight="1" x14ac:dyDescent="0.2"/>
    <row r="164" ht="12" customHeight="1" x14ac:dyDescent="0.2"/>
    <row r="165" ht="12" customHeight="1" x14ac:dyDescent="0.2"/>
    <row r="166" ht="12" customHeight="1" x14ac:dyDescent="0.2"/>
    <row r="167" ht="12" customHeight="1" x14ac:dyDescent="0.2"/>
    <row r="168" ht="12" customHeight="1" x14ac:dyDescent="0.2"/>
    <row r="169" ht="12" customHeight="1" x14ac:dyDescent="0.2"/>
    <row r="170" ht="12" customHeight="1" x14ac:dyDescent="0.2"/>
    <row r="171" ht="12" customHeight="1" x14ac:dyDescent="0.2"/>
    <row r="172" ht="12" customHeight="1" x14ac:dyDescent="0.2"/>
    <row r="173" ht="12" customHeight="1" x14ac:dyDescent="0.2"/>
    <row r="174" ht="12" customHeight="1" x14ac:dyDescent="0.2"/>
    <row r="175" ht="12" customHeight="1" x14ac:dyDescent="0.2"/>
    <row r="176" ht="12" customHeight="1" x14ac:dyDescent="0.2"/>
    <row r="177" ht="12" customHeight="1" x14ac:dyDescent="0.2"/>
    <row r="178" ht="12" customHeight="1" x14ac:dyDescent="0.2"/>
    <row r="179" ht="12" customHeight="1" x14ac:dyDescent="0.2"/>
    <row r="180" ht="12" customHeight="1" x14ac:dyDescent="0.2"/>
    <row r="181" ht="12" customHeight="1" x14ac:dyDescent="0.2"/>
    <row r="182" ht="12" customHeight="1" x14ac:dyDescent="0.2"/>
    <row r="183" ht="12" customHeight="1" x14ac:dyDescent="0.2"/>
    <row r="184" ht="12" customHeight="1" x14ac:dyDescent="0.2"/>
    <row r="185" ht="12" customHeight="1" x14ac:dyDescent="0.2"/>
    <row r="186" ht="12" customHeight="1" x14ac:dyDescent="0.2"/>
    <row r="187" ht="12" customHeight="1" x14ac:dyDescent="0.2"/>
    <row r="188" ht="12" customHeight="1" x14ac:dyDescent="0.2"/>
    <row r="189" ht="12" customHeight="1" x14ac:dyDescent="0.2"/>
    <row r="190" ht="12" customHeight="1" x14ac:dyDescent="0.2"/>
    <row r="191" ht="12" customHeight="1" x14ac:dyDescent="0.2"/>
    <row r="192" ht="12" customHeight="1" x14ac:dyDescent="0.2"/>
    <row r="193" ht="12" customHeight="1" x14ac:dyDescent="0.2"/>
    <row r="194" ht="12" customHeight="1" x14ac:dyDescent="0.2"/>
    <row r="195" ht="12" customHeight="1" x14ac:dyDescent="0.2"/>
    <row r="196" ht="12" customHeight="1" x14ac:dyDescent="0.2"/>
    <row r="197" ht="12" customHeight="1" x14ac:dyDescent="0.2"/>
    <row r="198" ht="12" customHeight="1" x14ac:dyDescent="0.2"/>
    <row r="199" ht="12" customHeight="1" x14ac:dyDescent="0.2"/>
    <row r="200" ht="12" customHeight="1" x14ac:dyDescent="0.2"/>
    <row r="201" ht="12" customHeight="1" x14ac:dyDescent="0.2"/>
    <row r="202" ht="12" customHeight="1" x14ac:dyDescent="0.2"/>
    <row r="203" ht="12" customHeight="1" x14ac:dyDescent="0.2"/>
    <row r="204" ht="12" customHeight="1" x14ac:dyDescent="0.2"/>
    <row r="205" ht="12" customHeight="1" x14ac:dyDescent="0.2"/>
    <row r="206" ht="12" customHeight="1" x14ac:dyDescent="0.2"/>
    <row r="207" ht="12" customHeight="1" x14ac:dyDescent="0.2"/>
    <row r="208" ht="12" customHeight="1" x14ac:dyDescent="0.2"/>
    <row r="209" ht="12" customHeight="1" x14ac:dyDescent="0.2"/>
    <row r="210" ht="12" customHeight="1" x14ac:dyDescent="0.2"/>
    <row r="211" ht="12" customHeight="1" x14ac:dyDescent="0.2"/>
    <row r="212" ht="12" customHeight="1" x14ac:dyDescent="0.2"/>
    <row r="213" ht="12" customHeight="1" x14ac:dyDescent="0.2"/>
    <row r="214" ht="12" customHeight="1" x14ac:dyDescent="0.2"/>
    <row r="215" ht="12" customHeight="1" x14ac:dyDescent="0.2"/>
    <row r="216" ht="12" customHeight="1" x14ac:dyDescent="0.2"/>
    <row r="217" ht="12" customHeight="1" x14ac:dyDescent="0.2"/>
    <row r="218" ht="12" customHeight="1" x14ac:dyDescent="0.2"/>
    <row r="219" ht="12" customHeight="1" x14ac:dyDescent="0.2"/>
    <row r="220" ht="12" customHeight="1" x14ac:dyDescent="0.2"/>
    <row r="221" ht="12" customHeight="1" x14ac:dyDescent="0.2"/>
    <row r="222" ht="12" customHeight="1" x14ac:dyDescent="0.2"/>
    <row r="223" ht="12" customHeight="1" x14ac:dyDescent="0.2"/>
    <row r="224" ht="12" customHeight="1" x14ac:dyDescent="0.2"/>
    <row r="225" ht="12" customHeight="1" x14ac:dyDescent="0.2"/>
    <row r="226" ht="12" customHeight="1" x14ac:dyDescent="0.2"/>
    <row r="227" ht="12" customHeight="1" x14ac:dyDescent="0.2"/>
    <row r="228" ht="12" customHeight="1" x14ac:dyDescent="0.2"/>
    <row r="229" ht="12" customHeight="1" x14ac:dyDescent="0.2"/>
    <row r="230" ht="12" customHeight="1" x14ac:dyDescent="0.2"/>
    <row r="231" ht="12" customHeight="1" x14ac:dyDescent="0.2"/>
    <row r="232" ht="12" customHeight="1" x14ac:dyDescent="0.2"/>
    <row r="233" ht="12" customHeight="1" x14ac:dyDescent="0.2"/>
    <row r="234" ht="12" customHeight="1" x14ac:dyDescent="0.2"/>
    <row r="235" ht="12" customHeight="1" x14ac:dyDescent="0.2"/>
    <row r="236" ht="12" customHeight="1" x14ac:dyDescent="0.2"/>
    <row r="237" ht="12" customHeight="1" x14ac:dyDescent="0.2"/>
    <row r="238" ht="12" customHeight="1" x14ac:dyDescent="0.2"/>
    <row r="239" ht="12" customHeight="1" x14ac:dyDescent="0.2"/>
    <row r="240" ht="12" customHeight="1" x14ac:dyDescent="0.2"/>
    <row r="241" ht="12" customHeight="1" x14ac:dyDescent="0.2"/>
    <row r="242" ht="12" customHeight="1" x14ac:dyDescent="0.2"/>
    <row r="243" ht="12" customHeight="1" x14ac:dyDescent="0.2"/>
    <row r="244" ht="12" customHeight="1" x14ac:dyDescent="0.2"/>
    <row r="245" ht="12" customHeight="1" x14ac:dyDescent="0.2"/>
    <row r="246" ht="12" customHeight="1" x14ac:dyDescent="0.2"/>
    <row r="247" ht="12" customHeight="1" x14ac:dyDescent="0.2"/>
    <row r="248" ht="12" customHeight="1" x14ac:dyDescent="0.2"/>
    <row r="249" ht="12" customHeight="1" x14ac:dyDescent="0.2"/>
    <row r="250" ht="12" customHeight="1" x14ac:dyDescent="0.2"/>
    <row r="251" ht="12" customHeight="1" x14ac:dyDescent="0.2"/>
    <row r="252" ht="12" customHeight="1" x14ac:dyDescent="0.2"/>
    <row r="253" ht="12" customHeight="1" x14ac:dyDescent="0.2"/>
    <row r="254" ht="12" customHeight="1" x14ac:dyDescent="0.2"/>
    <row r="255" ht="12" customHeight="1" x14ac:dyDescent="0.2"/>
    <row r="256" ht="12" customHeight="1" x14ac:dyDescent="0.2"/>
    <row r="257" ht="12" customHeight="1" x14ac:dyDescent="0.2"/>
    <row r="258" ht="12" customHeight="1" x14ac:dyDescent="0.2"/>
    <row r="259" ht="12" customHeight="1" x14ac:dyDescent="0.2"/>
    <row r="260" ht="12" customHeight="1" x14ac:dyDescent="0.2"/>
    <row r="261" ht="12" customHeight="1" x14ac:dyDescent="0.2"/>
    <row r="262" ht="12" customHeight="1" x14ac:dyDescent="0.2"/>
    <row r="263" ht="12" customHeight="1" x14ac:dyDescent="0.2"/>
    <row r="264" ht="12" customHeight="1" x14ac:dyDescent="0.2"/>
    <row r="265" ht="12" customHeight="1" x14ac:dyDescent="0.2"/>
    <row r="266" ht="12" customHeight="1" x14ac:dyDescent="0.2"/>
    <row r="267" ht="12" customHeight="1" x14ac:dyDescent="0.2"/>
    <row r="268" ht="12" customHeight="1" x14ac:dyDescent="0.2"/>
    <row r="269" ht="12" customHeight="1" x14ac:dyDescent="0.2"/>
    <row r="270" ht="12" customHeight="1" x14ac:dyDescent="0.2"/>
    <row r="271" ht="12" customHeight="1" x14ac:dyDescent="0.2"/>
    <row r="272" ht="12" customHeight="1" x14ac:dyDescent="0.2"/>
    <row r="273" ht="12" customHeight="1" x14ac:dyDescent="0.2"/>
    <row r="274" ht="12" customHeight="1" x14ac:dyDescent="0.2"/>
    <row r="275" ht="12" customHeight="1" x14ac:dyDescent="0.2"/>
    <row r="276" ht="12" customHeight="1" x14ac:dyDescent="0.2"/>
    <row r="277" ht="12" customHeight="1" x14ac:dyDescent="0.2"/>
    <row r="278" ht="12" customHeight="1" x14ac:dyDescent="0.2"/>
    <row r="279" ht="12" customHeight="1" x14ac:dyDescent="0.2"/>
    <row r="280" ht="12" customHeight="1" x14ac:dyDescent="0.2"/>
    <row r="281" ht="12" customHeight="1" x14ac:dyDescent="0.2"/>
    <row r="282" ht="12" customHeight="1" x14ac:dyDescent="0.2"/>
    <row r="283" ht="12" customHeight="1" x14ac:dyDescent="0.2"/>
    <row r="284" ht="12" customHeight="1" x14ac:dyDescent="0.2"/>
    <row r="285" ht="12" customHeight="1" x14ac:dyDescent="0.2"/>
    <row r="286" ht="12" customHeight="1" x14ac:dyDescent="0.2"/>
    <row r="287" ht="12" customHeight="1" x14ac:dyDescent="0.2"/>
    <row r="288" ht="12" customHeight="1" x14ac:dyDescent="0.2"/>
    <row r="289" ht="12" customHeight="1" x14ac:dyDescent="0.2"/>
    <row r="290" ht="12" customHeight="1" x14ac:dyDescent="0.2"/>
    <row r="291" ht="12" customHeight="1" x14ac:dyDescent="0.2"/>
    <row r="292" ht="12" customHeight="1" x14ac:dyDescent="0.2"/>
    <row r="293" ht="12" customHeight="1" x14ac:dyDescent="0.2"/>
    <row r="294" ht="12" customHeight="1" x14ac:dyDescent="0.2"/>
    <row r="295" ht="12" customHeight="1" x14ac:dyDescent="0.2"/>
    <row r="296" ht="12" customHeight="1" x14ac:dyDescent="0.2"/>
    <row r="297" ht="12" customHeight="1" x14ac:dyDescent="0.2"/>
    <row r="298" ht="12" customHeight="1" x14ac:dyDescent="0.2"/>
    <row r="299" ht="12" customHeight="1" x14ac:dyDescent="0.2"/>
    <row r="300" ht="12" customHeight="1" x14ac:dyDescent="0.2"/>
    <row r="301" ht="12" customHeight="1" x14ac:dyDescent="0.2"/>
    <row r="302" ht="12" customHeight="1" x14ac:dyDescent="0.2"/>
    <row r="303" ht="12" customHeight="1" x14ac:dyDescent="0.2"/>
    <row r="304" ht="12" customHeight="1" x14ac:dyDescent="0.2"/>
    <row r="305" ht="12" customHeight="1" x14ac:dyDescent="0.2"/>
    <row r="306" ht="12" customHeight="1" x14ac:dyDescent="0.2"/>
    <row r="307" ht="12" customHeight="1" x14ac:dyDescent="0.2"/>
    <row r="308" ht="12" customHeight="1" x14ac:dyDescent="0.2"/>
    <row r="309" ht="12" customHeight="1" x14ac:dyDescent="0.2"/>
    <row r="310" ht="12" customHeight="1" x14ac:dyDescent="0.2"/>
    <row r="311" ht="12" customHeight="1" x14ac:dyDescent="0.2"/>
    <row r="312" ht="12" customHeight="1" x14ac:dyDescent="0.2"/>
    <row r="313" ht="12" customHeight="1" x14ac:dyDescent="0.2"/>
    <row r="314" ht="12" customHeight="1" x14ac:dyDescent="0.2"/>
    <row r="315" ht="12" customHeight="1" x14ac:dyDescent="0.2"/>
    <row r="316" ht="12" customHeight="1" x14ac:dyDescent="0.2"/>
    <row r="317" ht="12" customHeight="1" x14ac:dyDescent="0.2"/>
    <row r="318" ht="12" customHeight="1" x14ac:dyDescent="0.2"/>
    <row r="319" ht="12" customHeight="1" x14ac:dyDescent="0.2"/>
    <row r="320" ht="12" customHeight="1" x14ac:dyDescent="0.2"/>
    <row r="321" ht="12" customHeight="1" x14ac:dyDescent="0.2"/>
    <row r="322" ht="12" customHeight="1" x14ac:dyDescent="0.2"/>
    <row r="323" ht="12" customHeight="1" x14ac:dyDescent="0.2"/>
    <row r="324" ht="12" customHeight="1" x14ac:dyDescent="0.2"/>
    <row r="325" ht="12" customHeight="1" x14ac:dyDescent="0.2"/>
    <row r="326" ht="12" customHeight="1" x14ac:dyDescent="0.2"/>
    <row r="327" ht="12" customHeight="1" x14ac:dyDescent="0.2"/>
    <row r="328" ht="12" customHeight="1" x14ac:dyDescent="0.2"/>
    <row r="329" ht="12" customHeight="1" x14ac:dyDescent="0.2"/>
    <row r="330" ht="12" customHeight="1" x14ac:dyDescent="0.2"/>
    <row r="331" ht="12" customHeight="1" x14ac:dyDescent="0.2"/>
    <row r="332" ht="12" customHeight="1" x14ac:dyDescent="0.2"/>
    <row r="333" ht="12" customHeight="1" x14ac:dyDescent="0.2"/>
    <row r="334" ht="12" customHeight="1" x14ac:dyDescent="0.2"/>
    <row r="335" ht="12" customHeight="1" x14ac:dyDescent="0.2"/>
    <row r="336" ht="12" customHeight="1" x14ac:dyDescent="0.2"/>
    <row r="337" ht="12" customHeight="1" x14ac:dyDescent="0.2"/>
    <row r="338" ht="12" customHeight="1" x14ac:dyDescent="0.2"/>
    <row r="339" ht="12" customHeight="1" x14ac:dyDescent="0.2"/>
    <row r="340" ht="12" customHeight="1" x14ac:dyDescent="0.2"/>
    <row r="341" ht="12" customHeight="1" x14ac:dyDescent="0.2"/>
    <row r="342" ht="12" customHeight="1" x14ac:dyDescent="0.2"/>
    <row r="343" ht="12" customHeight="1" x14ac:dyDescent="0.2"/>
    <row r="344" ht="12" customHeight="1" x14ac:dyDescent="0.2"/>
    <row r="345" ht="12" customHeight="1" x14ac:dyDescent="0.2"/>
    <row r="346" ht="12" customHeight="1" x14ac:dyDescent="0.2"/>
    <row r="347" ht="12" customHeight="1" x14ac:dyDescent="0.2"/>
    <row r="348" ht="12" customHeight="1" x14ac:dyDescent="0.2"/>
    <row r="349" ht="12" customHeight="1" x14ac:dyDescent="0.2"/>
    <row r="350" ht="12" customHeight="1" x14ac:dyDescent="0.2"/>
    <row r="351" ht="12" customHeight="1" x14ac:dyDescent="0.2"/>
    <row r="352" ht="12" customHeight="1" x14ac:dyDescent="0.2"/>
    <row r="353" ht="12" customHeight="1" x14ac:dyDescent="0.2"/>
    <row r="354" ht="12" customHeight="1" x14ac:dyDescent="0.2"/>
    <row r="355" ht="12" customHeight="1" x14ac:dyDescent="0.2"/>
    <row r="356" ht="12" customHeight="1" x14ac:dyDescent="0.2"/>
    <row r="357" ht="12" customHeight="1" x14ac:dyDescent="0.2"/>
    <row r="358" ht="12" customHeight="1" x14ac:dyDescent="0.2"/>
    <row r="359" ht="12" customHeight="1" x14ac:dyDescent="0.2"/>
    <row r="360" ht="12" customHeight="1" x14ac:dyDescent="0.2"/>
    <row r="361" ht="12" customHeight="1" x14ac:dyDescent="0.2"/>
    <row r="362" ht="12" customHeight="1" x14ac:dyDescent="0.2"/>
    <row r="363" ht="12" customHeight="1" x14ac:dyDescent="0.2"/>
    <row r="364" ht="12" customHeight="1" x14ac:dyDescent="0.2"/>
    <row r="365" ht="12" customHeight="1" x14ac:dyDescent="0.2"/>
    <row r="366" ht="12" customHeight="1" x14ac:dyDescent="0.2"/>
    <row r="367" ht="12" customHeight="1" x14ac:dyDescent="0.2"/>
    <row r="368" ht="12" customHeight="1" x14ac:dyDescent="0.2"/>
    <row r="369" ht="12" customHeight="1" x14ac:dyDescent="0.2"/>
    <row r="370" ht="12" customHeight="1" x14ac:dyDescent="0.2"/>
    <row r="371" ht="12" customHeight="1" x14ac:dyDescent="0.2"/>
    <row r="372" ht="12" customHeight="1" x14ac:dyDescent="0.2"/>
    <row r="373" ht="12" customHeight="1" x14ac:dyDescent="0.2"/>
    <row r="374" ht="12" customHeight="1" x14ac:dyDescent="0.2"/>
    <row r="375" ht="12" customHeight="1" x14ac:dyDescent="0.2"/>
    <row r="376" ht="12" customHeight="1" x14ac:dyDescent="0.2"/>
    <row r="377" ht="12" customHeight="1" x14ac:dyDescent="0.2"/>
    <row r="378" ht="12" customHeight="1" x14ac:dyDescent="0.2"/>
    <row r="379" ht="12" customHeight="1" x14ac:dyDescent="0.2"/>
    <row r="380" ht="12" customHeight="1" x14ac:dyDescent="0.2"/>
    <row r="381" ht="12" customHeight="1" x14ac:dyDescent="0.2"/>
    <row r="382" ht="12" customHeight="1" x14ac:dyDescent="0.2"/>
    <row r="383" ht="12" customHeight="1" x14ac:dyDescent="0.2"/>
    <row r="384" ht="12" customHeight="1" x14ac:dyDescent="0.2"/>
    <row r="385" ht="12" customHeight="1" x14ac:dyDescent="0.2"/>
    <row r="386" ht="12" customHeight="1" x14ac:dyDescent="0.2"/>
    <row r="387" ht="12" customHeight="1" x14ac:dyDescent="0.2"/>
    <row r="388" ht="12" customHeight="1" x14ac:dyDescent="0.2"/>
    <row r="389" ht="12" customHeight="1" x14ac:dyDescent="0.2"/>
    <row r="390" ht="12" customHeight="1" x14ac:dyDescent="0.2"/>
    <row r="391" ht="12" customHeight="1" x14ac:dyDescent="0.2"/>
    <row r="392" ht="12" customHeight="1" x14ac:dyDescent="0.2"/>
    <row r="393" ht="12" customHeight="1" x14ac:dyDescent="0.2"/>
    <row r="394" ht="12" customHeight="1" x14ac:dyDescent="0.2"/>
    <row r="395" ht="12" customHeight="1" x14ac:dyDescent="0.2"/>
    <row r="396" ht="12" customHeight="1" x14ac:dyDescent="0.2"/>
    <row r="397" ht="12" customHeight="1" x14ac:dyDescent="0.2"/>
    <row r="398" ht="12" customHeight="1" x14ac:dyDescent="0.2"/>
    <row r="399" ht="12" customHeight="1" x14ac:dyDescent="0.2"/>
    <row r="400" ht="12" customHeight="1" x14ac:dyDescent="0.2"/>
    <row r="401" ht="12" customHeight="1" x14ac:dyDescent="0.2"/>
    <row r="402" ht="12" customHeight="1" x14ac:dyDescent="0.2"/>
    <row r="403" ht="12" customHeight="1" x14ac:dyDescent="0.2"/>
    <row r="404" ht="12" customHeight="1" x14ac:dyDescent="0.2"/>
    <row r="405" ht="12" customHeight="1" x14ac:dyDescent="0.2"/>
    <row r="406" ht="12" customHeight="1" x14ac:dyDescent="0.2"/>
    <row r="407" ht="12" customHeight="1" x14ac:dyDescent="0.2"/>
    <row r="408" ht="12" customHeight="1" x14ac:dyDescent="0.2"/>
    <row r="409" ht="12" customHeight="1" x14ac:dyDescent="0.2"/>
    <row r="410" ht="12" customHeight="1" x14ac:dyDescent="0.2"/>
    <row r="411" ht="12" customHeight="1" x14ac:dyDescent="0.2"/>
    <row r="412" ht="12" customHeight="1" x14ac:dyDescent="0.2"/>
    <row r="413" ht="12" customHeight="1" x14ac:dyDescent="0.2"/>
    <row r="414" ht="12" customHeight="1" x14ac:dyDescent="0.2"/>
    <row r="415" ht="12" customHeight="1" x14ac:dyDescent="0.2"/>
    <row r="416" ht="12" customHeight="1" x14ac:dyDescent="0.2"/>
    <row r="417" ht="12" customHeight="1" x14ac:dyDescent="0.2"/>
    <row r="418" ht="12" customHeight="1" x14ac:dyDescent="0.2"/>
    <row r="419" ht="12" customHeight="1" x14ac:dyDescent="0.2"/>
    <row r="420" ht="12" customHeight="1" x14ac:dyDescent="0.2"/>
    <row r="421" ht="12" customHeight="1" x14ac:dyDescent="0.2"/>
    <row r="422" ht="12" customHeight="1" x14ac:dyDescent="0.2"/>
    <row r="423" ht="12" customHeight="1" x14ac:dyDescent="0.2"/>
    <row r="424" ht="12" customHeight="1" x14ac:dyDescent="0.2"/>
    <row r="425" ht="12" customHeight="1" x14ac:dyDescent="0.2"/>
    <row r="426" ht="12" customHeight="1" x14ac:dyDescent="0.2"/>
    <row r="427" ht="12" customHeight="1" x14ac:dyDescent="0.2"/>
    <row r="428" ht="12" customHeight="1" x14ac:dyDescent="0.2"/>
    <row r="429" ht="12" customHeight="1" x14ac:dyDescent="0.2"/>
    <row r="430" ht="12" customHeight="1" x14ac:dyDescent="0.2"/>
    <row r="431" ht="12" customHeight="1" x14ac:dyDescent="0.2"/>
    <row r="432" ht="12" customHeight="1" x14ac:dyDescent="0.2"/>
    <row r="433" ht="12" customHeight="1" x14ac:dyDescent="0.2"/>
    <row r="434" ht="12" customHeight="1" x14ac:dyDescent="0.2"/>
    <row r="435" ht="12" customHeight="1" x14ac:dyDescent="0.2"/>
    <row r="436" ht="12" customHeight="1" x14ac:dyDescent="0.2"/>
    <row r="437" ht="12" customHeight="1" x14ac:dyDescent="0.2"/>
    <row r="438" ht="12" customHeight="1" x14ac:dyDescent="0.2"/>
    <row r="439" ht="12" customHeight="1" x14ac:dyDescent="0.2"/>
    <row r="440" ht="12" customHeight="1" x14ac:dyDescent="0.2"/>
  </sheetData>
  <pageMargins left="0.59055118110236227" right="0.39370078740157483" top="0.98425196850393704" bottom="0.78740157480314965" header="0.39370078740157483" footer="0.39370078740157483"/>
  <pageSetup paperSize="9" scale="75" orientation="portrait" r:id="rId1"/>
  <headerFooter scaleWithDoc="0" alignWithMargins="0">
    <oddFooter>&amp;L&amp;10Contract
Part C2: Pricing Data&amp;R&amp;10C2.2
Bills of Quantities</oddFooter>
  </headerFooter>
  <legacy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3:H111"/>
  <sheetViews>
    <sheetView view="pageBreakPreview" zoomScaleNormal="100" zoomScaleSheetLayoutView="100" zoomScalePageLayoutView="70" workbookViewId="0">
      <selection activeCell="A3" sqref="A3:H51"/>
    </sheetView>
  </sheetViews>
  <sheetFormatPr defaultColWidth="11.109375" defaultRowHeight="12" customHeight="1" x14ac:dyDescent="0.2"/>
  <cols>
    <col min="1" max="1" width="7.77734375" style="1" customWidth="1"/>
    <col min="2" max="3" width="3.77734375" style="1" customWidth="1"/>
    <col min="4" max="4" width="38.21875" style="1" customWidth="1"/>
    <col min="5" max="5" width="6.77734375" style="3" customWidth="1"/>
    <col min="6" max="6" width="5.109375" style="7" customWidth="1"/>
    <col min="7" max="7" width="10.109375" style="4" customWidth="1"/>
    <col min="8" max="8" width="14.33203125" style="4" customWidth="1"/>
    <col min="9" max="16384" width="11.109375" style="2"/>
  </cols>
  <sheetData>
    <row r="3" spans="1:8" ht="12" customHeight="1" x14ac:dyDescent="0.2">
      <c r="A3" s="22" t="s">
        <v>628</v>
      </c>
      <c r="B3" s="22"/>
      <c r="C3" s="22"/>
      <c r="D3" s="21"/>
      <c r="E3" s="23"/>
      <c r="F3" s="124"/>
      <c r="G3" s="89"/>
      <c r="H3" s="26"/>
    </row>
    <row r="4" spans="1:8" ht="12" customHeight="1" x14ac:dyDescent="0.2">
      <c r="A4" s="21"/>
      <c r="B4" s="21"/>
      <c r="C4" s="21"/>
      <c r="D4" s="21"/>
      <c r="E4" s="23"/>
      <c r="F4" s="124"/>
      <c r="G4" s="89"/>
      <c r="H4" s="91"/>
    </row>
    <row r="5" spans="1:8" ht="12" customHeight="1" x14ac:dyDescent="0.2">
      <c r="A5" s="92"/>
      <c r="B5" s="93"/>
      <c r="C5" s="94"/>
      <c r="D5" s="95"/>
      <c r="E5" s="92"/>
      <c r="F5" s="125"/>
      <c r="G5" s="96"/>
      <c r="H5" s="97"/>
    </row>
    <row r="6" spans="1:8" ht="12" customHeight="1" x14ac:dyDescent="0.2">
      <c r="A6" s="38" t="s">
        <v>30</v>
      </c>
      <c r="B6" s="39" t="s">
        <v>31</v>
      </c>
      <c r="C6" s="40"/>
      <c r="D6" s="98"/>
      <c r="E6" s="38" t="s">
        <v>32</v>
      </c>
      <c r="F6" s="99" t="s">
        <v>316</v>
      </c>
      <c r="G6" s="438" t="s">
        <v>605</v>
      </c>
      <c r="H6" s="438" t="s">
        <v>605</v>
      </c>
    </row>
    <row r="7" spans="1:8" ht="12" customHeight="1" x14ac:dyDescent="0.2">
      <c r="A7" s="38" t="s">
        <v>36</v>
      </c>
      <c r="B7" s="44"/>
      <c r="C7" s="45"/>
      <c r="D7" s="67"/>
      <c r="E7" s="38"/>
      <c r="F7" s="99"/>
      <c r="G7" s="438" t="s">
        <v>34</v>
      </c>
      <c r="H7" s="438" t="s">
        <v>35</v>
      </c>
    </row>
    <row r="8" spans="1:8" ht="12" customHeight="1" x14ac:dyDescent="0.2">
      <c r="A8" s="100"/>
      <c r="B8" s="101"/>
      <c r="C8" s="102"/>
      <c r="D8" s="103"/>
      <c r="E8" s="100"/>
      <c r="F8" s="126"/>
      <c r="G8" s="104"/>
      <c r="H8" s="54"/>
    </row>
    <row r="9" spans="1:8" ht="12" customHeight="1" x14ac:dyDescent="0.2">
      <c r="A9" s="55"/>
      <c r="B9" s="56"/>
      <c r="C9" s="57"/>
      <c r="D9" s="58"/>
      <c r="E9" s="33"/>
      <c r="F9" s="127"/>
      <c r="G9" s="105"/>
      <c r="H9" s="60"/>
    </row>
    <row r="10" spans="1:8" ht="12" customHeight="1" x14ac:dyDescent="0.2">
      <c r="A10" s="47"/>
      <c r="B10" s="62" t="s">
        <v>14</v>
      </c>
      <c r="C10" s="21"/>
      <c r="D10" s="63"/>
      <c r="E10" s="47"/>
      <c r="F10" s="112"/>
      <c r="G10" s="106"/>
      <c r="H10" s="108"/>
    </row>
    <row r="11" spans="1:8" ht="12" customHeight="1" x14ac:dyDescent="0.2">
      <c r="A11" s="47"/>
      <c r="B11" s="62" t="s">
        <v>15</v>
      </c>
      <c r="C11" s="21"/>
      <c r="D11" s="63"/>
      <c r="E11" s="47"/>
      <c r="F11" s="112"/>
      <c r="G11" s="106"/>
      <c r="H11" s="108"/>
    </row>
    <row r="12" spans="1:8" ht="12" customHeight="1" x14ac:dyDescent="0.2">
      <c r="A12" s="47"/>
      <c r="B12" s="64"/>
      <c r="C12" s="21"/>
      <c r="D12" s="128"/>
      <c r="E12" s="47"/>
      <c r="F12" s="112"/>
      <c r="G12" s="106"/>
      <c r="H12" s="108"/>
    </row>
    <row r="13" spans="1:8" ht="12" customHeight="1" x14ac:dyDescent="0.2">
      <c r="A13" s="47"/>
      <c r="B13" s="64"/>
      <c r="C13" s="21"/>
      <c r="D13" s="63"/>
      <c r="E13" s="47"/>
      <c r="F13" s="112"/>
      <c r="G13" s="106"/>
      <c r="H13" s="108"/>
    </row>
    <row r="14" spans="1:8" ht="12" customHeight="1" x14ac:dyDescent="0.2">
      <c r="A14" s="38" t="s">
        <v>16</v>
      </c>
      <c r="B14" s="66" t="s">
        <v>17</v>
      </c>
      <c r="C14" s="22"/>
      <c r="D14" s="63"/>
      <c r="E14" s="47"/>
      <c r="F14" s="112"/>
      <c r="G14" s="106"/>
      <c r="H14" s="108"/>
    </row>
    <row r="15" spans="1:8" ht="12" customHeight="1" x14ac:dyDescent="0.2">
      <c r="A15" s="38"/>
      <c r="B15" s="66"/>
      <c r="C15" s="22"/>
      <c r="D15" s="67"/>
      <c r="E15" s="47"/>
      <c r="F15" s="112"/>
      <c r="G15" s="106"/>
      <c r="H15" s="108"/>
    </row>
    <row r="16" spans="1:8" ht="12" customHeight="1" x14ac:dyDescent="0.2">
      <c r="A16" s="38"/>
      <c r="B16" s="64" t="s">
        <v>44</v>
      </c>
      <c r="C16" s="21" t="s">
        <v>18</v>
      </c>
      <c r="D16" s="67"/>
      <c r="E16" s="47" t="s">
        <v>114</v>
      </c>
      <c r="F16" s="321">
        <v>0.2</v>
      </c>
      <c r="G16" s="123"/>
      <c r="H16" s="108"/>
    </row>
    <row r="17" spans="1:8" ht="12" customHeight="1" x14ac:dyDescent="0.2">
      <c r="A17" s="38"/>
      <c r="B17" s="66"/>
      <c r="C17" s="22"/>
      <c r="D17" s="67"/>
      <c r="E17" s="47"/>
      <c r="F17" s="111"/>
      <c r="G17" s="123"/>
      <c r="H17" s="108"/>
    </row>
    <row r="18" spans="1:8" ht="12" customHeight="1" x14ac:dyDescent="0.2">
      <c r="A18" s="38"/>
      <c r="B18" s="66"/>
      <c r="C18" s="22"/>
      <c r="D18" s="63"/>
      <c r="E18" s="47"/>
      <c r="F18" s="111"/>
      <c r="G18" s="123"/>
      <c r="H18" s="108"/>
    </row>
    <row r="19" spans="1:8" ht="12" customHeight="1" x14ac:dyDescent="0.2">
      <c r="A19" s="38"/>
      <c r="B19" s="66"/>
      <c r="C19" s="22"/>
      <c r="D19" s="63"/>
      <c r="E19" s="47"/>
      <c r="F19" s="111"/>
      <c r="G19" s="123"/>
      <c r="H19" s="108"/>
    </row>
    <row r="20" spans="1:8" ht="12" customHeight="1" x14ac:dyDescent="0.2">
      <c r="A20" s="38"/>
      <c r="B20" s="66"/>
      <c r="C20" s="22"/>
      <c r="D20" s="63"/>
      <c r="E20" s="47"/>
      <c r="F20" s="129"/>
      <c r="G20" s="123"/>
      <c r="H20" s="108"/>
    </row>
    <row r="21" spans="1:8" ht="12" customHeight="1" x14ac:dyDescent="0.2">
      <c r="A21" s="38"/>
      <c r="B21" s="66"/>
      <c r="C21" s="22"/>
      <c r="D21" s="63"/>
      <c r="E21" s="47"/>
      <c r="F21" s="111"/>
      <c r="G21" s="123"/>
      <c r="H21" s="108"/>
    </row>
    <row r="22" spans="1:8" ht="12" customHeight="1" x14ac:dyDescent="0.2">
      <c r="A22" s="38"/>
      <c r="B22" s="66"/>
      <c r="C22" s="22"/>
      <c r="D22" s="63"/>
      <c r="E22" s="47"/>
      <c r="F22" s="112"/>
      <c r="G22" s="106"/>
      <c r="H22" s="108"/>
    </row>
    <row r="23" spans="1:8" ht="12" customHeight="1" x14ac:dyDescent="0.2">
      <c r="A23" s="38"/>
      <c r="B23" s="66"/>
      <c r="C23" s="22"/>
      <c r="D23" s="63"/>
      <c r="E23" s="47"/>
      <c r="F23" s="112"/>
      <c r="G23" s="106"/>
      <c r="H23" s="108"/>
    </row>
    <row r="24" spans="1:8" ht="12" customHeight="1" x14ac:dyDescent="0.2">
      <c r="A24" s="38"/>
      <c r="B24" s="66"/>
      <c r="C24" s="22"/>
      <c r="D24" s="63"/>
      <c r="E24" s="47"/>
      <c r="F24" s="112"/>
      <c r="G24" s="106"/>
      <c r="H24" s="108"/>
    </row>
    <row r="25" spans="1:8" ht="12" customHeight="1" x14ac:dyDescent="0.2">
      <c r="A25" s="38"/>
      <c r="B25" s="66"/>
      <c r="C25" s="22"/>
      <c r="D25" s="63"/>
      <c r="E25" s="47"/>
      <c r="F25" s="112"/>
      <c r="G25" s="106"/>
      <c r="H25" s="108"/>
    </row>
    <row r="26" spans="1:8" ht="12" customHeight="1" x14ac:dyDescent="0.2">
      <c r="A26" s="65"/>
      <c r="B26" s="66"/>
      <c r="C26" s="22"/>
      <c r="D26" s="63"/>
      <c r="E26" s="47"/>
      <c r="F26" s="112"/>
      <c r="G26" s="106"/>
      <c r="H26" s="108"/>
    </row>
    <row r="27" spans="1:8" ht="12" customHeight="1" x14ac:dyDescent="0.2">
      <c r="A27" s="65"/>
      <c r="B27" s="66"/>
      <c r="C27" s="22"/>
      <c r="D27" s="63"/>
      <c r="E27" s="47"/>
      <c r="F27" s="112"/>
      <c r="G27" s="106"/>
      <c r="H27" s="108"/>
    </row>
    <row r="28" spans="1:8" ht="12" customHeight="1" x14ac:dyDescent="0.2">
      <c r="A28" s="65"/>
      <c r="B28" s="66"/>
      <c r="C28" s="22"/>
      <c r="D28" s="63"/>
      <c r="E28" s="47"/>
      <c r="F28" s="112"/>
      <c r="G28" s="106"/>
      <c r="H28" s="108"/>
    </row>
    <row r="29" spans="1:8" ht="12" customHeight="1" x14ac:dyDescent="0.2">
      <c r="A29" s="65"/>
      <c r="B29" s="66"/>
      <c r="C29" s="22"/>
      <c r="D29" s="63"/>
      <c r="E29" s="47"/>
      <c r="F29" s="112"/>
      <c r="G29" s="106"/>
      <c r="H29" s="108"/>
    </row>
    <row r="30" spans="1:8" ht="12" customHeight="1" x14ac:dyDescent="0.2">
      <c r="A30" s="65"/>
      <c r="B30" s="66"/>
      <c r="C30" s="22"/>
      <c r="D30" s="63"/>
      <c r="E30" s="47"/>
      <c r="F30" s="112"/>
      <c r="G30" s="106"/>
      <c r="H30" s="108"/>
    </row>
    <row r="31" spans="1:8" ht="12" customHeight="1" x14ac:dyDescent="0.2">
      <c r="A31" s="65"/>
      <c r="B31" s="66"/>
      <c r="C31" s="22"/>
      <c r="D31" s="63"/>
      <c r="E31" s="47"/>
      <c r="F31" s="112"/>
      <c r="G31" s="106"/>
      <c r="H31" s="108"/>
    </row>
    <row r="32" spans="1:8" ht="12" customHeight="1" x14ac:dyDescent="0.2">
      <c r="A32" s="65"/>
      <c r="B32" s="66"/>
      <c r="C32" s="22"/>
      <c r="D32" s="63"/>
      <c r="E32" s="47"/>
      <c r="F32" s="112"/>
      <c r="G32" s="106"/>
      <c r="H32" s="108"/>
    </row>
    <row r="33" spans="1:8" ht="12" customHeight="1" x14ac:dyDescent="0.2">
      <c r="A33" s="65"/>
      <c r="B33" s="66"/>
      <c r="C33" s="22"/>
      <c r="D33" s="63"/>
      <c r="E33" s="47"/>
      <c r="F33" s="112"/>
      <c r="G33" s="106"/>
      <c r="H33" s="108"/>
    </row>
    <row r="34" spans="1:8" ht="12" customHeight="1" x14ac:dyDescent="0.2">
      <c r="A34" s="65"/>
      <c r="B34" s="66"/>
      <c r="C34" s="22"/>
      <c r="D34" s="63"/>
      <c r="E34" s="47"/>
      <c r="F34" s="112"/>
      <c r="G34" s="106"/>
      <c r="H34" s="108"/>
    </row>
    <row r="35" spans="1:8" ht="12" customHeight="1" x14ac:dyDescent="0.2">
      <c r="A35" s="65"/>
      <c r="B35" s="66"/>
      <c r="C35" s="22"/>
      <c r="D35" s="63"/>
      <c r="E35" s="47"/>
      <c r="F35" s="112"/>
      <c r="G35" s="106"/>
      <c r="H35" s="108"/>
    </row>
    <row r="36" spans="1:8" ht="12" customHeight="1" x14ac:dyDescent="0.2">
      <c r="A36" s="65"/>
      <c r="B36" s="66"/>
      <c r="C36" s="22"/>
      <c r="D36" s="63"/>
      <c r="E36" s="47"/>
      <c r="F36" s="112"/>
      <c r="G36" s="106"/>
      <c r="H36" s="108"/>
    </row>
    <row r="37" spans="1:8" ht="12" customHeight="1" x14ac:dyDescent="0.2">
      <c r="A37" s="65"/>
      <c r="B37" s="66"/>
      <c r="C37" s="22"/>
      <c r="D37" s="63"/>
      <c r="E37" s="47"/>
      <c r="F37" s="112"/>
      <c r="G37" s="106"/>
      <c r="H37" s="108"/>
    </row>
    <row r="38" spans="1:8" ht="12" customHeight="1" x14ac:dyDescent="0.2">
      <c r="A38" s="65"/>
      <c r="B38" s="66"/>
      <c r="C38" s="22"/>
      <c r="D38" s="63"/>
      <c r="E38" s="47"/>
      <c r="F38" s="112"/>
      <c r="G38" s="106"/>
      <c r="H38" s="108"/>
    </row>
    <row r="39" spans="1:8" ht="12" customHeight="1" x14ac:dyDescent="0.2">
      <c r="A39" s="65"/>
      <c r="B39" s="66"/>
      <c r="C39" s="22"/>
      <c r="D39" s="63"/>
      <c r="E39" s="47"/>
      <c r="F39" s="112"/>
      <c r="G39" s="106"/>
      <c r="H39" s="108"/>
    </row>
    <row r="40" spans="1:8" ht="12" customHeight="1" x14ac:dyDescent="0.2">
      <c r="A40" s="65"/>
      <c r="B40" s="66"/>
      <c r="C40" s="22"/>
      <c r="D40" s="63"/>
      <c r="E40" s="47"/>
      <c r="F40" s="112"/>
      <c r="G40" s="106"/>
      <c r="H40" s="108"/>
    </row>
    <row r="41" spans="1:8" ht="12" customHeight="1" x14ac:dyDescent="0.2">
      <c r="A41" s="65"/>
      <c r="B41" s="66"/>
      <c r="C41" s="22"/>
      <c r="D41" s="63"/>
      <c r="E41" s="47"/>
      <c r="F41" s="112"/>
      <c r="G41" s="106"/>
      <c r="H41" s="108"/>
    </row>
    <row r="42" spans="1:8" ht="12" customHeight="1" x14ac:dyDescent="0.2">
      <c r="A42" s="65"/>
      <c r="B42" s="66"/>
      <c r="C42" s="22"/>
      <c r="D42" s="63"/>
      <c r="E42" s="47"/>
      <c r="F42" s="112"/>
      <c r="G42" s="106"/>
      <c r="H42" s="108"/>
    </row>
    <row r="43" spans="1:8" ht="12" customHeight="1" x14ac:dyDescent="0.2">
      <c r="A43" s="65"/>
      <c r="B43" s="66"/>
      <c r="C43" s="22"/>
      <c r="D43" s="63"/>
      <c r="E43" s="47"/>
      <c r="F43" s="112"/>
      <c r="G43" s="106"/>
      <c r="H43" s="108"/>
    </row>
    <row r="44" spans="1:8" ht="12" customHeight="1" x14ac:dyDescent="0.2">
      <c r="A44" s="65"/>
      <c r="B44" s="66"/>
      <c r="C44" s="22"/>
      <c r="D44" s="63"/>
      <c r="E44" s="47"/>
      <c r="F44" s="112"/>
      <c r="G44" s="106"/>
      <c r="H44" s="108"/>
    </row>
    <row r="45" spans="1:8" ht="12" customHeight="1" x14ac:dyDescent="0.2">
      <c r="A45" s="65"/>
      <c r="B45" s="66"/>
      <c r="C45" s="22"/>
      <c r="D45" s="63"/>
      <c r="E45" s="47"/>
      <c r="F45" s="112"/>
      <c r="G45" s="106"/>
      <c r="H45" s="108"/>
    </row>
    <row r="46" spans="1:8" ht="12" customHeight="1" x14ac:dyDescent="0.2">
      <c r="A46" s="65"/>
      <c r="B46" s="66"/>
      <c r="C46" s="22"/>
      <c r="D46" s="63"/>
      <c r="E46" s="47"/>
      <c r="F46" s="112"/>
      <c r="G46" s="106"/>
      <c r="H46" s="108"/>
    </row>
    <row r="47" spans="1:8" ht="12" customHeight="1" x14ac:dyDescent="0.2">
      <c r="A47" s="65"/>
      <c r="B47" s="66"/>
      <c r="C47" s="22"/>
      <c r="D47" s="63"/>
      <c r="E47" s="47"/>
      <c r="F47" s="112"/>
      <c r="G47" s="106"/>
      <c r="H47" s="108"/>
    </row>
    <row r="48" spans="1:8" ht="12" customHeight="1" x14ac:dyDescent="0.2">
      <c r="A48" s="113"/>
      <c r="B48" s="114"/>
      <c r="C48" s="27"/>
      <c r="D48" s="81"/>
      <c r="E48" s="50"/>
      <c r="F48" s="130"/>
      <c r="G48" s="115"/>
      <c r="H48" s="108"/>
    </row>
    <row r="49" spans="1:8" ht="12" customHeight="1" x14ac:dyDescent="0.2">
      <c r="A49" s="116"/>
      <c r="B49" s="117"/>
      <c r="C49" s="118"/>
      <c r="D49" s="57"/>
      <c r="E49" s="35"/>
      <c r="F49" s="131"/>
      <c r="G49" s="119"/>
      <c r="H49" s="97"/>
    </row>
    <row r="50" spans="1:8" ht="12" customHeight="1" x14ac:dyDescent="0.2">
      <c r="A50" s="38" t="s">
        <v>19</v>
      </c>
      <c r="B50" s="66" t="s">
        <v>75</v>
      </c>
      <c r="C50" s="22"/>
      <c r="D50" s="21"/>
      <c r="E50" s="23"/>
      <c r="F50" s="124"/>
      <c r="G50" s="120"/>
      <c r="H50" s="86"/>
    </row>
    <row r="51" spans="1:8" ht="12" customHeight="1" x14ac:dyDescent="0.2">
      <c r="A51" s="79"/>
      <c r="B51" s="80"/>
      <c r="C51" s="28"/>
      <c r="D51" s="28"/>
      <c r="E51" s="29"/>
      <c r="F51" s="132"/>
      <c r="G51" s="121"/>
      <c r="H51" s="104"/>
    </row>
    <row r="52" spans="1:8" ht="12" customHeight="1" x14ac:dyDescent="0.2">
      <c r="A52" s="21"/>
      <c r="B52" s="21"/>
      <c r="C52" s="21"/>
      <c r="D52" s="21"/>
      <c r="E52" s="23"/>
      <c r="F52" s="84"/>
      <c r="G52" s="91"/>
      <c r="H52" s="91"/>
    </row>
    <row r="53" spans="1:8" ht="12" customHeight="1" x14ac:dyDescent="0.2">
      <c r="A53" s="21"/>
      <c r="B53" s="21"/>
      <c r="C53" s="21"/>
      <c r="D53" s="21"/>
      <c r="E53" s="23"/>
      <c r="F53" s="84"/>
      <c r="G53" s="91"/>
      <c r="H53" s="91"/>
    </row>
    <row r="54" spans="1:8" ht="12" customHeight="1" x14ac:dyDescent="0.2">
      <c r="A54" s="21"/>
      <c r="B54" s="21"/>
      <c r="C54" s="21"/>
      <c r="D54" s="21"/>
      <c r="E54" s="23"/>
      <c r="F54" s="84"/>
      <c r="G54" s="91"/>
      <c r="H54" s="91"/>
    </row>
    <row r="55" spans="1:8" ht="12" customHeight="1" x14ac:dyDescent="0.2">
      <c r="A55" s="21"/>
      <c r="B55" s="21"/>
      <c r="C55" s="21"/>
      <c r="D55" s="21"/>
      <c r="E55" s="23"/>
      <c r="F55" s="84"/>
      <c r="G55" s="91"/>
      <c r="H55" s="91"/>
    </row>
    <row r="56" spans="1:8" ht="12" customHeight="1" x14ac:dyDescent="0.2">
      <c r="A56" s="21"/>
      <c r="B56" s="21"/>
      <c r="C56" s="21"/>
      <c r="D56" s="21"/>
      <c r="E56" s="23"/>
      <c r="F56" s="84"/>
      <c r="G56" s="91"/>
      <c r="H56" s="91"/>
    </row>
    <row r="57" spans="1:8" ht="12" customHeight="1" x14ac:dyDescent="0.2">
      <c r="A57" s="21"/>
      <c r="B57" s="21"/>
      <c r="C57" s="21"/>
      <c r="D57" s="21"/>
      <c r="E57" s="23"/>
      <c r="F57" s="84"/>
      <c r="G57" s="91"/>
      <c r="H57" s="91"/>
    </row>
    <row r="58" spans="1:8" ht="12" customHeight="1" x14ac:dyDescent="0.2">
      <c r="A58" s="21"/>
      <c r="B58" s="21"/>
      <c r="C58" s="21"/>
      <c r="D58" s="21"/>
      <c r="E58" s="23"/>
      <c r="F58" s="84"/>
      <c r="G58" s="91"/>
      <c r="H58" s="91"/>
    </row>
    <row r="59" spans="1:8" ht="12" customHeight="1" x14ac:dyDescent="0.2">
      <c r="A59" s="21"/>
      <c r="B59" s="21"/>
      <c r="C59" s="21"/>
      <c r="D59" s="21"/>
      <c r="E59" s="23"/>
      <c r="F59" s="84"/>
      <c r="G59" s="91"/>
      <c r="H59" s="91"/>
    </row>
    <row r="60" spans="1:8" ht="12" customHeight="1" x14ac:dyDescent="0.2">
      <c r="A60" s="21"/>
      <c r="B60" s="21"/>
      <c r="C60" s="21"/>
      <c r="D60" s="21"/>
      <c r="E60" s="23"/>
      <c r="F60" s="84"/>
      <c r="G60" s="91"/>
      <c r="H60" s="91"/>
    </row>
    <row r="61" spans="1:8" ht="12" customHeight="1" x14ac:dyDescent="0.2">
      <c r="A61" s="21"/>
      <c r="B61" s="21"/>
      <c r="C61" s="21"/>
      <c r="D61" s="21"/>
      <c r="E61" s="23"/>
      <c r="F61" s="84"/>
      <c r="G61" s="91"/>
      <c r="H61" s="91"/>
    </row>
    <row r="62" spans="1:8" ht="12" customHeight="1" x14ac:dyDescent="0.2">
      <c r="A62" s="21"/>
      <c r="B62" s="21"/>
      <c r="C62" s="21"/>
      <c r="D62" s="21"/>
      <c r="E62" s="23"/>
      <c r="F62" s="84"/>
      <c r="G62" s="91"/>
      <c r="H62" s="91"/>
    </row>
    <row r="63" spans="1:8" ht="12" customHeight="1" x14ac:dyDescent="0.2">
      <c r="A63" s="21"/>
      <c r="B63" s="21"/>
      <c r="C63" s="21"/>
      <c r="D63" s="21"/>
      <c r="E63" s="23"/>
      <c r="F63" s="84"/>
      <c r="G63" s="91"/>
      <c r="H63" s="91"/>
    </row>
    <row r="64" spans="1:8" ht="12" customHeight="1" x14ac:dyDescent="0.2">
      <c r="A64" s="21"/>
      <c r="B64" s="21"/>
      <c r="C64" s="21"/>
      <c r="D64" s="21"/>
      <c r="E64" s="23"/>
      <c r="F64" s="84"/>
      <c r="G64" s="91"/>
      <c r="H64" s="91"/>
    </row>
    <row r="65" spans="1:8" ht="12" customHeight="1" x14ac:dyDescent="0.2">
      <c r="A65" s="21"/>
      <c r="B65" s="21"/>
      <c r="C65" s="21"/>
      <c r="D65" s="21"/>
      <c r="E65" s="23"/>
      <c r="F65" s="84"/>
      <c r="G65" s="91"/>
      <c r="H65" s="91"/>
    </row>
    <row r="66" spans="1:8" ht="12" customHeight="1" x14ac:dyDescent="0.2">
      <c r="A66" s="21"/>
      <c r="B66" s="21"/>
      <c r="C66" s="21"/>
      <c r="D66" s="21"/>
      <c r="E66" s="23"/>
      <c r="F66" s="84"/>
      <c r="G66" s="91"/>
      <c r="H66" s="91"/>
    </row>
    <row r="67" spans="1:8" ht="12" customHeight="1" x14ac:dyDescent="0.2">
      <c r="A67" s="21"/>
      <c r="B67" s="21"/>
      <c r="C67" s="21"/>
      <c r="D67" s="21"/>
      <c r="E67" s="23"/>
      <c r="F67" s="84"/>
      <c r="G67" s="91"/>
      <c r="H67" s="91"/>
    </row>
    <row r="68" spans="1:8" ht="12" customHeight="1" x14ac:dyDescent="0.2">
      <c r="A68" s="21"/>
      <c r="B68" s="21"/>
      <c r="C68" s="21"/>
      <c r="D68" s="21"/>
      <c r="E68" s="23"/>
      <c r="F68" s="84"/>
      <c r="G68" s="91"/>
      <c r="H68" s="91"/>
    </row>
    <row r="69" spans="1:8" ht="12" customHeight="1" x14ac:dyDescent="0.2">
      <c r="A69" s="21"/>
      <c r="B69" s="21"/>
      <c r="C69" s="21"/>
      <c r="D69" s="21"/>
      <c r="E69" s="23"/>
      <c r="F69" s="84"/>
      <c r="G69" s="91"/>
      <c r="H69" s="91"/>
    </row>
    <row r="70" spans="1:8" ht="12" customHeight="1" x14ac:dyDescent="0.2">
      <c r="A70" s="21"/>
      <c r="B70" s="21"/>
      <c r="C70" s="21"/>
      <c r="D70" s="21"/>
      <c r="E70" s="23"/>
      <c r="F70" s="84"/>
      <c r="G70" s="91"/>
      <c r="H70" s="91"/>
    </row>
    <row r="71" spans="1:8" ht="12" customHeight="1" x14ac:dyDescent="0.2">
      <c r="A71" s="21"/>
      <c r="B71" s="21"/>
      <c r="C71" s="21"/>
      <c r="D71" s="21"/>
      <c r="E71" s="23"/>
      <c r="F71" s="84"/>
      <c r="G71" s="91"/>
      <c r="H71" s="91"/>
    </row>
    <row r="72" spans="1:8" ht="12" customHeight="1" x14ac:dyDescent="0.2">
      <c r="A72" s="21"/>
      <c r="B72" s="21"/>
      <c r="C72" s="21"/>
      <c r="D72" s="21"/>
      <c r="E72" s="23"/>
      <c r="F72" s="84"/>
      <c r="G72" s="91"/>
      <c r="H72" s="91"/>
    </row>
    <row r="73" spans="1:8" ht="12" customHeight="1" x14ac:dyDescent="0.2">
      <c r="A73" s="21"/>
      <c r="B73" s="21"/>
      <c r="C73" s="21"/>
      <c r="D73" s="21"/>
      <c r="E73" s="23"/>
      <c r="F73" s="84"/>
      <c r="G73" s="91"/>
      <c r="H73" s="91"/>
    </row>
    <row r="74" spans="1:8" ht="12" customHeight="1" x14ac:dyDescent="0.2">
      <c r="A74" s="21"/>
      <c r="B74" s="21"/>
      <c r="C74" s="21"/>
      <c r="D74" s="21"/>
      <c r="E74" s="23"/>
      <c r="F74" s="84"/>
      <c r="G74" s="91"/>
      <c r="H74" s="91"/>
    </row>
    <row r="75" spans="1:8" ht="12" customHeight="1" x14ac:dyDescent="0.2">
      <c r="A75" s="21"/>
      <c r="B75" s="21"/>
      <c r="C75" s="21"/>
      <c r="D75" s="21"/>
      <c r="E75" s="23"/>
      <c r="F75" s="84"/>
      <c r="G75" s="91"/>
      <c r="H75" s="91"/>
    </row>
    <row r="76" spans="1:8" ht="12" customHeight="1" x14ac:dyDescent="0.2">
      <c r="A76" s="21"/>
      <c r="B76" s="21"/>
      <c r="C76" s="21"/>
      <c r="D76" s="21"/>
      <c r="E76" s="23"/>
      <c r="F76" s="84"/>
      <c r="G76" s="91"/>
      <c r="H76" s="91"/>
    </row>
    <row r="77" spans="1:8" ht="12" customHeight="1" x14ac:dyDescent="0.2">
      <c r="A77" s="21"/>
      <c r="B77" s="21"/>
      <c r="C77" s="21"/>
      <c r="D77" s="21"/>
      <c r="E77" s="23"/>
      <c r="F77" s="84"/>
      <c r="G77" s="91"/>
      <c r="H77" s="91"/>
    </row>
    <row r="78" spans="1:8" ht="12" customHeight="1" x14ac:dyDescent="0.2">
      <c r="A78" s="21"/>
      <c r="B78" s="21"/>
      <c r="C78" s="21"/>
      <c r="D78" s="21"/>
      <c r="E78" s="23"/>
      <c r="F78" s="84"/>
      <c r="G78" s="91"/>
      <c r="H78" s="91"/>
    </row>
    <row r="79" spans="1:8" ht="12" customHeight="1" x14ac:dyDescent="0.2">
      <c r="A79" s="21"/>
      <c r="B79" s="21"/>
      <c r="C79" s="21"/>
      <c r="D79" s="21"/>
      <c r="E79" s="23"/>
      <c r="F79" s="84"/>
      <c r="G79" s="91"/>
      <c r="H79" s="91"/>
    </row>
    <row r="80" spans="1:8" ht="12" customHeight="1" x14ac:dyDescent="0.2">
      <c r="A80" s="21"/>
      <c r="B80" s="21"/>
      <c r="C80" s="21"/>
      <c r="D80" s="21"/>
      <c r="E80" s="23"/>
      <c r="F80" s="84"/>
      <c r="G80" s="91"/>
      <c r="H80" s="91"/>
    </row>
    <row r="81" spans="1:8" ht="12" customHeight="1" x14ac:dyDescent="0.2">
      <c r="A81" s="21"/>
      <c r="B81" s="21"/>
      <c r="C81" s="21"/>
      <c r="D81" s="21"/>
      <c r="E81" s="23"/>
      <c r="F81" s="84"/>
      <c r="G81" s="91"/>
      <c r="H81" s="91"/>
    </row>
    <row r="82" spans="1:8" ht="12" customHeight="1" x14ac:dyDescent="0.2">
      <c r="A82" s="21"/>
      <c r="B82" s="21"/>
      <c r="C82" s="21"/>
      <c r="D82" s="21"/>
      <c r="E82" s="23"/>
      <c r="F82" s="84"/>
      <c r="G82" s="91"/>
      <c r="H82" s="91"/>
    </row>
    <row r="83" spans="1:8" ht="12" customHeight="1" x14ac:dyDescent="0.2">
      <c r="A83" s="21"/>
      <c r="B83" s="21"/>
      <c r="C83" s="21"/>
      <c r="D83" s="21"/>
      <c r="E83" s="23"/>
      <c r="F83" s="84"/>
      <c r="G83" s="91"/>
      <c r="H83" s="91"/>
    </row>
    <row r="84" spans="1:8" ht="12" customHeight="1" x14ac:dyDescent="0.2">
      <c r="A84" s="21"/>
      <c r="B84" s="21"/>
      <c r="C84" s="21"/>
      <c r="D84" s="21"/>
      <c r="E84" s="23"/>
      <c r="F84" s="84"/>
      <c r="G84" s="91"/>
      <c r="H84" s="91"/>
    </row>
    <row r="85" spans="1:8" ht="12" customHeight="1" x14ac:dyDescent="0.2">
      <c r="A85" s="21"/>
      <c r="B85" s="21"/>
      <c r="C85" s="21"/>
      <c r="D85" s="21"/>
      <c r="E85" s="23"/>
      <c r="F85" s="84"/>
      <c r="G85" s="91"/>
      <c r="H85" s="91"/>
    </row>
    <row r="86" spans="1:8" ht="12" customHeight="1" x14ac:dyDescent="0.2">
      <c r="A86" s="21"/>
      <c r="B86" s="21"/>
      <c r="C86" s="21"/>
      <c r="D86" s="21"/>
      <c r="E86" s="23"/>
      <c r="F86" s="84"/>
      <c r="G86" s="91"/>
      <c r="H86" s="91"/>
    </row>
    <row r="87" spans="1:8" ht="12" customHeight="1" x14ac:dyDescent="0.2">
      <c r="A87" s="21"/>
      <c r="B87" s="21"/>
      <c r="C87" s="21"/>
      <c r="D87" s="21"/>
      <c r="E87" s="23"/>
      <c r="F87" s="84"/>
      <c r="G87" s="91"/>
      <c r="H87" s="91"/>
    </row>
    <row r="88" spans="1:8" ht="12" customHeight="1" x14ac:dyDescent="0.2">
      <c r="A88" s="21"/>
      <c r="B88" s="21"/>
      <c r="C88" s="21"/>
      <c r="D88" s="21"/>
      <c r="E88" s="23"/>
      <c r="F88" s="84"/>
      <c r="G88" s="91"/>
      <c r="H88" s="91"/>
    </row>
    <row r="89" spans="1:8" ht="12" customHeight="1" x14ac:dyDescent="0.2">
      <c r="A89" s="21"/>
      <c r="B89" s="21"/>
      <c r="C89" s="21"/>
      <c r="D89" s="21"/>
      <c r="E89" s="23"/>
      <c r="F89" s="84"/>
      <c r="G89" s="91"/>
      <c r="H89" s="91"/>
    </row>
    <row r="90" spans="1:8" ht="12" customHeight="1" x14ac:dyDescent="0.2">
      <c r="A90" s="21"/>
      <c r="B90" s="21"/>
      <c r="C90" s="21"/>
      <c r="D90" s="21"/>
      <c r="E90" s="23"/>
      <c r="F90" s="84"/>
      <c r="G90" s="91"/>
      <c r="H90" s="91"/>
    </row>
    <row r="91" spans="1:8" ht="12" customHeight="1" x14ac:dyDescent="0.2">
      <c r="A91" s="21"/>
      <c r="B91" s="21"/>
      <c r="C91" s="21"/>
      <c r="D91" s="21"/>
      <c r="E91" s="23"/>
      <c r="F91" s="84"/>
      <c r="G91" s="91"/>
      <c r="H91" s="91"/>
    </row>
    <row r="92" spans="1:8" ht="12" customHeight="1" x14ac:dyDescent="0.2">
      <c r="A92" s="21"/>
      <c r="B92" s="21"/>
      <c r="C92" s="21"/>
      <c r="D92" s="21"/>
      <c r="E92" s="23"/>
      <c r="F92" s="84"/>
      <c r="G92" s="91"/>
      <c r="H92" s="91"/>
    </row>
    <row r="93" spans="1:8" ht="12" customHeight="1" x14ac:dyDescent="0.2">
      <c r="A93" s="21"/>
      <c r="B93" s="21"/>
      <c r="C93" s="21"/>
      <c r="D93" s="21"/>
      <c r="E93" s="23"/>
      <c r="F93" s="84"/>
      <c r="G93" s="91"/>
      <c r="H93" s="91"/>
    </row>
    <row r="94" spans="1:8" ht="12" customHeight="1" x14ac:dyDescent="0.2">
      <c r="A94" s="21"/>
      <c r="B94" s="21"/>
      <c r="C94" s="21"/>
      <c r="D94" s="21"/>
      <c r="E94" s="23"/>
      <c r="F94" s="84"/>
      <c r="G94" s="91"/>
      <c r="H94" s="91"/>
    </row>
    <row r="95" spans="1:8" ht="12" customHeight="1" x14ac:dyDescent="0.2">
      <c r="A95" s="21"/>
      <c r="B95" s="21"/>
      <c r="C95" s="21"/>
      <c r="D95" s="21"/>
      <c r="E95" s="23"/>
      <c r="F95" s="84"/>
      <c r="G95" s="91"/>
      <c r="H95" s="91"/>
    </row>
    <row r="96" spans="1:8" ht="12" customHeight="1" x14ac:dyDescent="0.2">
      <c r="A96" s="21"/>
      <c r="B96" s="21"/>
      <c r="C96" s="21"/>
      <c r="D96" s="21"/>
      <c r="E96" s="23"/>
      <c r="F96" s="84"/>
      <c r="G96" s="91"/>
      <c r="H96" s="91"/>
    </row>
    <row r="97" spans="1:8" ht="12" customHeight="1" x14ac:dyDescent="0.2">
      <c r="A97" s="21"/>
      <c r="B97" s="21"/>
      <c r="C97" s="21"/>
      <c r="D97" s="21"/>
      <c r="E97" s="23"/>
      <c r="F97" s="84"/>
      <c r="G97" s="91"/>
      <c r="H97" s="91"/>
    </row>
    <row r="98" spans="1:8" ht="12" customHeight="1" x14ac:dyDescent="0.2">
      <c r="A98" s="21"/>
      <c r="B98" s="21"/>
      <c r="C98" s="21"/>
      <c r="D98" s="21"/>
      <c r="E98" s="23"/>
      <c r="F98" s="84"/>
      <c r="G98" s="91"/>
      <c r="H98" s="91"/>
    </row>
    <row r="99" spans="1:8" ht="12" customHeight="1" x14ac:dyDescent="0.2">
      <c r="A99" s="21"/>
      <c r="B99" s="21"/>
      <c r="C99" s="21"/>
      <c r="D99" s="21"/>
      <c r="E99" s="23"/>
      <c r="F99" s="84"/>
      <c r="G99" s="91"/>
      <c r="H99" s="91"/>
    </row>
    <row r="100" spans="1:8" ht="12" customHeight="1" x14ac:dyDescent="0.2">
      <c r="A100" s="21"/>
      <c r="B100" s="21"/>
      <c r="C100" s="21"/>
      <c r="D100" s="21"/>
      <c r="E100" s="23"/>
      <c r="F100" s="84"/>
      <c r="G100" s="91"/>
      <c r="H100" s="91"/>
    </row>
    <row r="101" spans="1:8" ht="12" customHeight="1" x14ac:dyDescent="0.2">
      <c r="A101" s="21"/>
      <c r="B101" s="21"/>
      <c r="C101" s="21"/>
      <c r="D101" s="21"/>
      <c r="E101" s="23"/>
      <c r="F101" s="84"/>
      <c r="G101" s="91"/>
      <c r="H101" s="91"/>
    </row>
    <row r="102" spans="1:8" ht="12" customHeight="1" x14ac:dyDescent="0.2">
      <c r="A102" s="21"/>
      <c r="B102" s="21"/>
      <c r="C102" s="21"/>
      <c r="D102" s="21"/>
      <c r="E102" s="23"/>
      <c r="F102" s="84"/>
      <c r="G102" s="91"/>
      <c r="H102" s="91"/>
    </row>
    <row r="103" spans="1:8" ht="12" customHeight="1" x14ac:dyDescent="0.2">
      <c r="A103" s="21"/>
      <c r="B103" s="21"/>
      <c r="C103" s="21"/>
      <c r="D103" s="21"/>
      <c r="E103" s="23"/>
      <c r="F103" s="84"/>
      <c r="G103" s="91"/>
      <c r="H103" s="91"/>
    </row>
    <row r="104" spans="1:8" ht="12" customHeight="1" x14ac:dyDescent="0.2">
      <c r="A104" s="21"/>
      <c r="B104" s="21"/>
      <c r="C104" s="21"/>
      <c r="D104" s="21"/>
      <c r="E104" s="23"/>
      <c r="F104" s="84"/>
      <c r="G104" s="91"/>
      <c r="H104" s="91"/>
    </row>
    <row r="105" spans="1:8" ht="12" customHeight="1" x14ac:dyDescent="0.2">
      <c r="A105" s="21"/>
      <c r="B105" s="21"/>
      <c r="C105" s="21"/>
      <c r="D105" s="21"/>
      <c r="E105" s="23"/>
      <c r="F105" s="84"/>
      <c r="G105" s="91"/>
      <c r="H105" s="91"/>
    </row>
    <row r="106" spans="1:8" ht="12" customHeight="1" x14ac:dyDescent="0.2">
      <c r="A106" s="21"/>
      <c r="B106" s="21"/>
      <c r="C106" s="21"/>
      <c r="D106" s="21"/>
      <c r="E106" s="23"/>
      <c r="F106" s="84"/>
      <c r="G106" s="91"/>
      <c r="H106" s="91"/>
    </row>
    <row r="107" spans="1:8" ht="12" customHeight="1" x14ac:dyDescent="0.2">
      <c r="A107" s="21"/>
      <c r="B107" s="21"/>
      <c r="C107" s="21"/>
      <c r="D107" s="21"/>
      <c r="E107" s="23"/>
      <c r="F107" s="84"/>
      <c r="G107" s="91"/>
      <c r="H107" s="91"/>
    </row>
    <row r="108" spans="1:8" ht="12" customHeight="1" x14ac:dyDescent="0.2">
      <c r="A108" s="21"/>
      <c r="B108" s="21"/>
      <c r="C108" s="21"/>
      <c r="D108" s="21"/>
      <c r="E108" s="23"/>
      <c r="F108" s="84"/>
      <c r="G108" s="91"/>
      <c r="H108" s="91"/>
    </row>
    <row r="109" spans="1:8" ht="12" customHeight="1" x14ac:dyDescent="0.2">
      <c r="A109" s="21"/>
      <c r="B109" s="21"/>
      <c r="C109" s="21"/>
      <c r="D109" s="21"/>
      <c r="E109" s="23"/>
      <c r="F109" s="84"/>
      <c r="G109" s="91"/>
      <c r="H109" s="91"/>
    </row>
    <row r="110" spans="1:8" ht="12" customHeight="1" x14ac:dyDescent="0.2">
      <c r="A110" s="21"/>
      <c r="B110" s="21"/>
      <c r="C110" s="21"/>
      <c r="D110" s="21"/>
      <c r="E110" s="23"/>
      <c r="F110" s="84"/>
      <c r="G110" s="91"/>
      <c r="H110" s="91"/>
    </row>
    <row r="111" spans="1:8" ht="12" customHeight="1" x14ac:dyDescent="0.2">
      <c r="A111" s="21"/>
      <c r="B111" s="21"/>
      <c r="C111" s="21"/>
      <c r="D111" s="21"/>
      <c r="E111" s="23"/>
      <c r="F111" s="84"/>
      <c r="G111" s="91"/>
      <c r="H111" s="91"/>
    </row>
  </sheetData>
  <phoneticPr fontId="0" type="noConversion"/>
  <pageMargins left="0.59055118110236227" right="0.39370078740157483" top="0.98425196850393704" bottom="0.78740157480314965" header="0.39370078740157483" footer="0.39370078740157483"/>
  <pageSetup paperSize="9" scale="75" firstPageNumber="93" orientation="portrait" r:id="rId1"/>
  <headerFooter scaleWithDoc="0" alignWithMargins="0">
    <oddFooter>&amp;L&amp;10Contract
Part C2: Pricing Data&amp;R&amp;10C2.2
Bills of Quantities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C43"/>
  <sheetViews>
    <sheetView view="pageBreakPreview" topLeftCell="A12" zoomScale="120" zoomScaleNormal="100" zoomScaleSheetLayoutView="120" zoomScalePageLayoutView="150" workbookViewId="0">
      <selection sqref="A1:C30"/>
    </sheetView>
  </sheetViews>
  <sheetFormatPr defaultColWidth="8" defaultRowHeight="12.75" x14ac:dyDescent="0.2"/>
  <cols>
    <col min="1" max="1" width="6.77734375" style="9" customWidth="1"/>
    <col min="2" max="2" width="52.21875" style="10" customWidth="1"/>
    <col min="3" max="3" width="20" style="6" customWidth="1"/>
    <col min="4" max="238" width="7.5546875" style="6" customWidth="1"/>
    <col min="239" max="16384" width="8" style="6"/>
  </cols>
  <sheetData>
    <row r="1" spans="1:3" ht="15" x14ac:dyDescent="0.2">
      <c r="A1" s="480" t="str">
        <f>+[1]works!A1</f>
        <v>BID NO. : 8/2/RNM0166</v>
      </c>
      <c r="B1" s="481"/>
      <c r="C1" s="482"/>
    </row>
    <row r="2" spans="1:3" ht="15" x14ac:dyDescent="0.2">
      <c r="A2" s="505" t="str">
        <f>+[1]works!A2</f>
        <v>CONSTRUCTION OF THE MUNICIPAL VEHICLE POUND – WARD 17</v>
      </c>
      <c r="B2" s="506"/>
      <c r="C2" s="507"/>
    </row>
    <row r="3" spans="1:3" ht="21.75" customHeight="1" thickBot="1" x14ac:dyDescent="0.25">
      <c r="A3" s="472" t="str">
        <f>+[1]works!A3</f>
        <v>RAY NKONYENI MUNICIPALITY</v>
      </c>
      <c r="B3" s="473"/>
      <c r="C3" s="474"/>
    </row>
    <row r="4" spans="1:3" ht="15.75" thickBot="1" x14ac:dyDescent="0.25">
      <c r="A4" s="164"/>
      <c r="B4" s="164"/>
      <c r="C4" s="164"/>
    </row>
    <row r="5" spans="1:3" ht="25.5" x14ac:dyDescent="0.2">
      <c r="A5" s="502" t="s">
        <v>627</v>
      </c>
      <c r="B5" s="503"/>
      <c r="C5" s="504"/>
    </row>
    <row r="7" spans="1:3" ht="24.75" customHeight="1" x14ac:dyDescent="0.2">
      <c r="A7" s="427" t="s">
        <v>628</v>
      </c>
      <c r="B7" s="428"/>
      <c r="C7" s="429" t="s">
        <v>608</v>
      </c>
    </row>
    <row r="8" spans="1:3" ht="20.100000000000001" customHeight="1" x14ac:dyDescent="0.2">
      <c r="A8" s="13">
        <v>1200</v>
      </c>
      <c r="B8" s="356" t="s">
        <v>613</v>
      </c>
      <c r="C8" s="358"/>
    </row>
    <row r="9" spans="1:3" ht="20.100000000000001" customHeight="1" x14ac:dyDescent="0.2">
      <c r="A9" s="13">
        <v>1500</v>
      </c>
      <c r="B9" s="355" t="s">
        <v>112</v>
      </c>
      <c r="C9" s="358"/>
    </row>
    <row r="10" spans="1:3" ht="20.100000000000001" customHeight="1" x14ac:dyDescent="0.2">
      <c r="A10" s="13">
        <v>1700</v>
      </c>
      <c r="B10" s="355" t="s">
        <v>64</v>
      </c>
      <c r="C10" s="358"/>
    </row>
    <row r="11" spans="1:3" ht="20.100000000000001" customHeight="1" x14ac:dyDescent="0.2">
      <c r="A11" s="13">
        <v>1800</v>
      </c>
      <c r="B11" s="355" t="s">
        <v>216</v>
      </c>
      <c r="C11" s="358"/>
    </row>
    <row r="12" spans="1:3" ht="20.100000000000001" customHeight="1" x14ac:dyDescent="0.2">
      <c r="A12" s="13">
        <v>2100</v>
      </c>
      <c r="B12" s="356" t="s">
        <v>378</v>
      </c>
      <c r="C12" s="358"/>
    </row>
    <row r="13" spans="1:3" ht="20.100000000000001" customHeight="1" x14ac:dyDescent="0.2">
      <c r="A13" s="13">
        <v>2200</v>
      </c>
      <c r="B13" s="355" t="s">
        <v>145</v>
      </c>
      <c r="C13" s="358"/>
    </row>
    <row r="14" spans="1:3" ht="20.100000000000001" customHeight="1" x14ac:dyDescent="0.2">
      <c r="A14" s="13">
        <v>2300</v>
      </c>
      <c r="B14" s="356" t="s">
        <v>314</v>
      </c>
      <c r="C14" s="358"/>
    </row>
    <row r="15" spans="1:3" ht="20.100000000000001" customHeight="1" x14ac:dyDescent="0.2">
      <c r="A15" s="13">
        <v>3100</v>
      </c>
      <c r="B15" s="356" t="s">
        <v>173</v>
      </c>
      <c r="C15" s="358"/>
    </row>
    <row r="16" spans="1:3" ht="20.100000000000001" customHeight="1" x14ac:dyDescent="0.2">
      <c r="A16" s="13">
        <v>3300</v>
      </c>
      <c r="B16" s="355" t="s">
        <v>27</v>
      </c>
      <c r="C16" s="358"/>
    </row>
    <row r="17" spans="1:3" ht="20.100000000000001" customHeight="1" x14ac:dyDescent="0.2">
      <c r="A17" s="13">
        <v>3400</v>
      </c>
      <c r="B17" s="355" t="s">
        <v>70</v>
      </c>
      <c r="C17" s="358"/>
    </row>
    <row r="18" spans="1:3" ht="20.100000000000001" customHeight="1" x14ac:dyDescent="0.2">
      <c r="A18" s="13">
        <v>3500</v>
      </c>
      <c r="B18" s="356" t="s">
        <v>284</v>
      </c>
      <c r="C18" s="358"/>
    </row>
    <row r="19" spans="1:3" ht="20.100000000000001" customHeight="1" x14ac:dyDescent="0.2">
      <c r="A19" s="13">
        <v>3600</v>
      </c>
      <c r="B19" s="356" t="str">
        <f>+'3600'!B7</f>
        <v>CRUSHED STONE BASE</v>
      </c>
      <c r="C19" s="358"/>
    </row>
    <row r="20" spans="1:3" ht="20.100000000000001" customHeight="1" x14ac:dyDescent="0.2">
      <c r="A20" s="13">
        <v>4100</v>
      </c>
      <c r="B20" s="356" t="s">
        <v>288</v>
      </c>
      <c r="C20" s="358"/>
    </row>
    <row r="21" spans="1:3" ht="20.100000000000001" customHeight="1" x14ac:dyDescent="0.2">
      <c r="A21" s="13">
        <v>4200</v>
      </c>
      <c r="B21" s="356" t="s">
        <v>317</v>
      </c>
      <c r="C21" s="358"/>
    </row>
    <row r="22" spans="1:3" ht="20.100000000000001" customHeight="1" x14ac:dyDescent="0.2">
      <c r="A22" s="13">
        <v>4500</v>
      </c>
      <c r="B22" s="356" t="s">
        <v>293</v>
      </c>
      <c r="C22" s="358"/>
    </row>
    <row r="23" spans="1:3" ht="20.100000000000001" customHeight="1" x14ac:dyDescent="0.2">
      <c r="A23" s="13">
        <v>5100</v>
      </c>
      <c r="B23" s="356" t="s">
        <v>621</v>
      </c>
      <c r="C23" s="358"/>
    </row>
    <row r="24" spans="1:3" ht="20.100000000000001" customHeight="1" x14ac:dyDescent="0.2">
      <c r="A24" s="13">
        <v>5200</v>
      </c>
      <c r="B24" s="355" t="s">
        <v>87</v>
      </c>
      <c r="C24" s="358"/>
    </row>
    <row r="25" spans="1:3" ht="20.100000000000001" customHeight="1" x14ac:dyDescent="0.2">
      <c r="A25" s="13">
        <v>5400</v>
      </c>
      <c r="B25" s="355" t="s">
        <v>252</v>
      </c>
      <c r="C25" s="358"/>
    </row>
    <row r="26" spans="1:3" ht="20.100000000000001" customHeight="1" x14ac:dyDescent="0.2">
      <c r="A26" s="13">
        <v>5600</v>
      </c>
      <c r="B26" s="356" t="s">
        <v>299</v>
      </c>
      <c r="C26" s="358"/>
    </row>
    <row r="27" spans="1:3" ht="20.100000000000001" customHeight="1" x14ac:dyDescent="0.2">
      <c r="A27" s="13">
        <v>5700</v>
      </c>
      <c r="B27" s="356" t="s">
        <v>310</v>
      </c>
      <c r="C27" s="358"/>
    </row>
    <row r="28" spans="1:3" ht="20.100000000000001" customHeight="1" x14ac:dyDescent="0.2">
      <c r="A28" s="13">
        <v>5900</v>
      </c>
      <c r="B28" s="356" t="s">
        <v>14</v>
      </c>
      <c r="C28" s="358"/>
    </row>
    <row r="29" spans="1:3" ht="15.75" customHeight="1" thickBot="1" x14ac:dyDescent="0.25">
      <c r="A29" s="421"/>
      <c r="B29" s="422"/>
      <c r="C29" s="463"/>
    </row>
    <row r="30" spans="1:3" ht="24.75" customHeight="1" thickTop="1" x14ac:dyDescent="0.2">
      <c r="A30" s="16" t="s">
        <v>511</v>
      </c>
      <c r="B30" s="357"/>
      <c r="C30" s="462"/>
    </row>
    <row r="31" spans="1:3" x14ac:dyDescent="0.2">
      <c r="A31" s="15"/>
      <c r="B31" s="14"/>
      <c r="C31" s="196"/>
    </row>
    <row r="36" ht="17.25" customHeight="1" x14ac:dyDescent="0.2"/>
    <row r="37" ht="17.2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</sheetData>
  <mergeCells count="2">
    <mergeCell ref="A5:C5"/>
    <mergeCell ref="A2:C2"/>
  </mergeCells>
  <phoneticPr fontId="0" type="noConversion"/>
  <pageMargins left="0.59055118110236227" right="0.39370078740157483" top="0.98425196850393704" bottom="0.78740157480314965" header="0.39370078740157483" footer="0.39370078740157483"/>
  <pageSetup paperSize="9" scale="75" firstPageNumber="68" orientation="portrait" r:id="rId1"/>
  <headerFooter scaleWithDoc="0" alignWithMargins="0">
    <oddFooter>&amp;L&amp;10Contract
Part C2: Pricing Data&amp;R&amp;10C2.2
Bills of Quantities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2:C8"/>
  <sheetViews>
    <sheetView tabSelected="1" view="pageBreakPreview" topLeftCell="A4" zoomScaleNormal="100" zoomScaleSheetLayoutView="100" workbookViewId="0">
      <selection activeCell="C5" sqref="C5"/>
    </sheetView>
  </sheetViews>
  <sheetFormatPr defaultRowHeight="15" x14ac:dyDescent="0.2"/>
  <cols>
    <col min="1" max="1" width="24.5546875" customWidth="1"/>
    <col min="2" max="2" width="45.6640625" customWidth="1"/>
    <col min="3" max="3" width="47.5546875" customWidth="1"/>
  </cols>
  <sheetData>
    <row r="2" spans="1:3" ht="70.5" customHeight="1" x14ac:dyDescent="0.2">
      <c r="A2" s="513" t="s">
        <v>567</v>
      </c>
      <c r="B2" s="514"/>
      <c r="C2" s="515"/>
    </row>
    <row r="3" spans="1:3" ht="91.5" customHeight="1" x14ac:dyDescent="0.2">
      <c r="A3" s="508" t="s">
        <v>626</v>
      </c>
      <c r="B3" s="509"/>
      <c r="C3" s="475"/>
    </row>
    <row r="4" spans="1:3" ht="84" customHeight="1" x14ac:dyDescent="0.2">
      <c r="A4" s="508" t="s">
        <v>324</v>
      </c>
      <c r="B4" s="509"/>
    </row>
    <row r="5" spans="1:3" ht="82.5" customHeight="1" x14ac:dyDescent="0.2">
      <c r="A5" s="508" t="s">
        <v>99</v>
      </c>
      <c r="B5" s="510"/>
      <c r="C5" s="475"/>
    </row>
    <row r="6" spans="1:3" ht="73.5" customHeight="1" thickBot="1" x14ac:dyDescent="0.25">
      <c r="A6" s="511" t="s">
        <v>584</v>
      </c>
      <c r="B6" s="512"/>
      <c r="C6" s="476"/>
    </row>
    <row r="7" spans="1:3" ht="74.25" customHeight="1" thickTop="1" thickBot="1" x14ac:dyDescent="0.25">
      <c r="A7" s="477" t="s">
        <v>98</v>
      </c>
      <c r="B7" s="478"/>
      <c r="C7" s="479"/>
    </row>
    <row r="8" spans="1:3" ht="15.75" thickTop="1" x14ac:dyDescent="0.2"/>
  </sheetData>
  <mergeCells count="5">
    <mergeCell ref="A4:B4"/>
    <mergeCell ref="A5:B5"/>
    <mergeCell ref="A6:B6"/>
    <mergeCell ref="A3:B3"/>
    <mergeCell ref="A2:C2"/>
  </mergeCells>
  <pageMargins left="0.59055118110236227" right="0.39370078740157483" top="0.98425196850393704" bottom="0.78740157480314965" header="0.39370078740157483" footer="0.39370078740157483"/>
  <pageSetup paperSize="9" scale="66" orientation="portrait" r:id="rId1"/>
  <headerFooter scaleWithDoc="0" alignWithMargins="0">
    <oddFooter>&amp;L&amp;10Contract
Part C2: Pricing Data&amp;R&amp;10C2.2
Bills of Quantities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AC1729-7642-4046-95D9-871A984277EE}">
  <dimension ref="A1"/>
  <sheetViews>
    <sheetView view="pageBreakPreview" zoomScale="60" zoomScaleNormal="100" workbookViewId="0">
      <selection activeCell="H101" sqref="H101"/>
    </sheetView>
  </sheetViews>
  <sheetFormatPr defaultRowHeight="15" x14ac:dyDescent="0.2"/>
  <sheetData/>
  <pageMargins left="0.59055118110236227" right="0.39370078740157483" top="0.98425196850393704" bottom="0.78740157480314965" header="0.39370078740157483" footer="0.39370078740157483"/>
  <pageSetup paperSize="9" scale="75" orientation="portrait" r:id="rId1"/>
  <headerFooter scaleWithDoc="0" alignWithMargins="0">
    <oddFooter>&amp;L&amp;10Contract
Part C2: Pricing Data&amp;R&amp;10C2.2
Bills of Quantities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26</vt:i4>
      </vt:variant>
      <vt:variant>
        <vt:lpstr>Named Ranges</vt:lpstr>
      </vt:variant>
      <vt:variant>
        <vt:i4>18</vt:i4>
      </vt:variant>
    </vt:vector>
  </HeadingPairs>
  <TitlesOfParts>
    <vt:vector size="44" baseType="lpstr">
      <vt:lpstr>1200</vt:lpstr>
      <vt:lpstr>1300 </vt:lpstr>
      <vt:lpstr>1400</vt:lpstr>
      <vt:lpstr>1500</vt:lpstr>
      <vt:lpstr>1700</vt:lpstr>
      <vt:lpstr>1800</vt:lpstr>
      <vt:lpstr>2100</vt:lpstr>
      <vt:lpstr>2200</vt:lpstr>
      <vt:lpstr>2300</vt:lpstr>
      <vt:lpstr>3100</vt:lpstr>
      <vt:lpstr>3300</vt:lpstr>
      <vt:lpstr>3400</vt:lpstr>
      <vt:lpstr>3500</vt:lpstr>
      <vt:lpstr>3600</vt:lpstr>
      <vt:lpstr>4100</vt:lpstr>
      <vt:lpstr>4200</vt:lpstr>
      <vt:lpstr>4500</vt:lpstr>
      <vt:lpstr>5100</vt:lpstr>
      <vt:lpstr>5200</vt:lpstr>
      <vt:lpstr>5400</vt:lpstr>
      <vt:lpstr>5600</vt:lpstr>
      <vt:lpstr>5700</vt:lpstr>
      <vt:lpstr>5900</vt:lpstr>
      <vt:lpstr>SUMMARY A1</vt:lpstr>
      <vt:lpstr>Sheet3</vt:lpstr>
      <vt:lpstr>Sheet1</vt:lpstr>
      <vt:lpstr>'1200'!Print_Area</vt:lpstr>
      <vt:lpstr>'1300 '!Print_Area</vt:lpstr>
      <vt:lpstr>'1400'!Print_Area</vt:lpstr>
      <vt:lpstr>'1800'!Print_Area</vt:lpstr>
      <vt:lpstr>'2200'!Print_Area</vt:lpstr>
      <vt:lpstr>'2300'!Print_Area</vt:lpstr>
      <vt:lpstr>'3100'!Print_Area</vt:lpstr>
      <vt:lpstr>'3300'!Print_Area</vt:lpstr>
      <vt:lpstr>'3400'!Print_Area</vt:lpstr>
      <vt:lpstr>'3500'!Print_Area</vt:lpstr>
      <vt:lpstr>'3600'!Print_Area</vt:lpstr>
      <vt:lpstr>'4100'!Print_Area</vt:lpstr>
      <vt:lpstr>'4200'!Print_Area</vt:lpstr>
      <vt:lpstr>'4500'!Print_Area</vt:lpstr>
      <vt:lpstr>'5200'!Print_Area</vt:lpstr>
      <vt:lpstr>'5400'!Print_Area</vt:lpstr>
      <vt:lpstr>Sheet3!Print_Area</vt:lpstr>
      <vt:lpstr>'SUMMARY A1'!Print_Area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Mava</dc:creator>
  <cp:lastModifiedBy>Bonisile Ngcobo</cp:lastModifiedBy>
  <cp:lastPrinted>2021-09-26T16:36:52Z</cp:lastPrinted>
  <dcterms:created xsi:type="dcterms:W3CDTF">1997-05-19T06:31:34Z</dcterms:created>
  <dcterms:modified xsi:type="dcterms:W3CDTF">2022-10-18T07:01:45Z</dcterms:modified>
</cp:coreProperties>
</file>