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heckCompatibility="1" autoCompressPictures="0"/>
  <mc:AlternateContent xmlns:mc="http://schemas.openxmlformats.org/markup-compatibility/2006">
    <mc:Choice Requires="x15">
      <x15ac:absPath xmlns:x15ac="http://schemas.microsoft.com/office/spreadsheetml/2010/11/ac" url="C:\Users\user\Desktop\"/>
    </mc:Choice>
  </mc:AlternateContent>
  <bookViews>
    <workbookView xWindow="0" yWindow="0" windowWidth="23040" windowHeight="9384" tabRatio="59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657" i="1" l="1"/>
  <c r="C658" i="1" s="1"/>
  <c r="D634" i="1"/>
  <c r="D635" i="1" s="1"/>
  <c r="E634" i="1"/>
  <c r="E635" i="1" s="1"/>
  <c r="C634" i="1"/>
  <c r="C635" i="1" s="1"/>
  <c r="D745" i="1"/>
  <c r="D746" i="1" s="1"/>
  <c r="E745" i="1"/>
  <c r="E746" i="1" s="1"/>
  <c r="C745" i="1"/>
  <c r="C746" i="1" s="1"/>
  <c r="D723" i="1"/>
  <c r="D724" i="1" s="1"/>
  <c r="E723" i="1"/>
  <c r="E724" i="1" s="1"/>
  <c r="D657" i="1"/>
  <c r="D658" i="1" s="1"/>
  <c r="E657" i="1"/>
  <c r="E658" i="1" s="1"/>
  <c r="D516" i="1" l="1"/>
  <c r="D517" i="1" s="1"/>
  <c r="E516" i="1"/>
  <c r="E517" i="1" s="1"/>
  <c r="C516" i="1"/>
  <c r="C517" i="1" s="1"/>
  <c r="D410" i="1"/>
  <c r="D411" i="1" s="1"/>
  <c r="E410" i="1"/>
  <c r="E411" i="1" s="1"/>
  <c r="C410" i="1"/>
  <c r="C411" i="1" s="1"/>
  <c r="E275" i="1"/>
  <c r="E276" i="1" s="1"/>
  <c r="D275" i="1"/>
  <c r="D276" i="1" s="1"/>
  <c r="C275" i="1"/>
  <c r="C276" i="1" s="1"/>
  <c r="C723" i="1"/>
  <c r="C724" i="1" s="1"/>
  <c r="E698" i="1"/>
  <c r="E699" i="1" s="1"/>
  <c r="D698" i="1"/>
  <c r="D699" i="1" s="1"/>
  <c r="C698" i="1"/>
  <c r="C699" i="1" s="1"/>
  <c r="D222" i="1" l="1"/>
  <c r="D223" i="1" s="1"/>
  <c r="E222" i="1"/>
  <c r="E223" i="1" s="1"/>
  <c r="C222" i="1"/>
  <c r="C223" i="1" s="1"/>
  <c r="D99" i="1"/>
  <c r="D100" i="1" s="1"/>
  <c r="E99" i="1"/>
  <c r="E100" i="1" s="1"/>
  <c r="C99" i="1"/>
  <c r="C100" i="1" s="1"/>
  <c r="D189" i="1"/>
  <c r="D190" i="1" s="1"/>
  <c r="E189" i="1"/>
  <c r="E190" i="1" s="1"/>
  <c r="C189" i="1"/>
  <c r="C190" i="1" s="1"/>
  <c r="C37" i="1"/>
  <c r="C38" i="1" s="1"/>
  <c r="C152" i="1"/>
  <c r="C153" i="1" s="1"/>
  <c r="D37" i="1"/>
  <c r="D38" i="1" s="1"/>
  <c r="D152" i="1"/>
  <c r="D153" i="1" s="1"/>
  <c r="E37" i="1"/>
  <c r="E38" i="1" s="1"/>
  <c r="E152" i="1"/>
  <c r="E153" i="1" s="1"/>
  <c r="E751" i="1" l="1"/>
  <c r="D751" i="1"/>
  <c r="C751" i="1"/>
  <c r="C752" i="1" l="1"/>
</calcChain>
</file>

<file path=xl/sharedStrings.xml><?xml version="1.0" encoding="utf-8"?>
<sst xmlns="http://schemas.openxmlformats.org/spreadsheetml/2006/main" count="1199" uniqueCount="705">
  <si>
    <t>A</t>
  </si>
  <si>
    <t>B</t>
  </si>
  <si>
    <t>C</t>
  </si>
  <si>
    <t>D</t>
  </si>
  <si>
    <t>E</t>
  </si>
  <si>
    <t>1 x 5kg ± 3 sq mm Brazing rods for gas welding</t>
  </si>
  <si>
    <t>F</t>
  </si>
  <si>
    <t>G</t>
  </si>
  <si>
    <t>H</t>
  </si>
  <si>
    <t>H1</t>
  </si>
  <si>
    <t>H2</t>
  </si>
  <si>
    <t>H3</t>
  </si>
  <si>
    <t>H4</t>
  </si>
  <si>
    <t>H5</t>
  </si>
  <si>
    <t>J1</t>
  </si>
  <si>
    <t xml:space="preserve">MATERIALS TO BE DELIVERED TO EACH OF THE 10 SCHOOLS LISTED ABOVE </t>
  </si>
  <si>
    <t>QWAQWA, PHUTHADITJHABA: Makabelane Comprehensive School</t>
  </si>
  <si>
    <t>FICKSBURG: Ficksburg Comprehensive School</t>
  </si>
  <si>
    <t>HARRISMITH: Lerato Uthandu Comprehensive School, Fourty Second Township</t>
  </si>
  <si>
    <t>BETHLEHEM: Bethlehem Comprehensive School, Bohlokong</t>
  </si>
  <si>
    <t>SASOLBURG: HTS Sasolburg</t>
  </si>
  <si>
    <t>SASOLBURG: Iketsetseng Comprehensive School, Zamdela</t>
  </si>
  <si>
    <t>WELKOM: HTS Welkom</t>
  </si>
  <si>
    <t>WELKOM: Leseding THS, Thabong</t>
  </si>
  <si>
    <t>WELKOM: Lenakeng Comprehensive School, Thabong</t>
  </si>
  <si>
    <t>BLOEMFONTEIN: HTS Louis Botha</t>
  </si>
  <si>
    <t>BLOEMFONTEIN: Heatherdale,  Heidedal</t>
  </si>
  <si>
    <t>BLOEMFONTEIN: Kagisho Comprehensive School, Mangaung</t>
  </si>
  <si>
    <t>BLOEMFONTEIN: Hodisa THS, Mangaung</t>
  </si>
  <si>
    <t>BLOEMFONTEIN: Commtech Comprehensive, Mangaung</t>
  </si>
  <si>
    <t xml:space="preserve">4 x 5kg ± 2,5 sq mm Arc Welding electrodes </t>
  </si>
  <si>
    <t xml:space="preserve">SASOLBURG: HTS Sasolburg </t>
  </si>
  <si>
    <t>HOOPSTAD: Tikwana Comprehensive School, Tikwana</t>
  </si>
  <si>
    <t>SASOLBURG: Iketsetseng Comprehensive, Zamdela</t>
  </si>
  <si>
    <t>BOTHAVILLE: Oziel Selele Comprehensive School, Kgotsong</t>
  </si>
  <si>
    <t xml:space="preserve">HOOPSTAD: Tikwana Comprehensive,  Tikwana </t>
  </si>
  <si>
    <t xml:space="preserve">HOOPSTAD: Tikwana Comprehensive School, Tikwana </t>
  </si>
  <si>
    <t>BLOEMFONTEIN: Commtech Comprehensive School, Mangaung</t>
  </si>
  <si>
    <t xml:space="preserve">BLOEMFONTEIN: Kagisho Comprehensive School, Mangaung </t>
  </si>
  <si>
    <t>BLOEMFONTEIN: Heatherdale, Heidedal</t>
  </si>
  <si>
    <t>QWAQWA, PHUTHADITJHABA: Morena Mokopela Comprehensive School</t>
  </si>
  <si>
    <t>1.1</t>
  </si>
  <si>
    <t>1.2</t>
  </si>
  <si>
    <t>1.3</t>
  </si>
  <si>
    <t>1.4</t>
  </si>
  <si>
    <t>1.5</t>
  </si>
  <si>
    <t>1.6</t>
  </si>
  <si>
    <t>2.1</t>
  </si>
  <si>
    <t>2.2</t>
  </si>
  <si>
    <t>2.3</t>
  </si>
  <si>
    <t>2.4</t>
  </si>
  <si>
    <t>2.5</t>
  </si>
  <si>
    <t>2.6</t>
  </si>
  <si>
    <t>3.1</t>
  </si>
  <si>
    <t>3.2</t>
  </si>
  <si>
    <t>3.3</t>
  </si>
  <si>
    <t>3.4</t>
  </si>
  <si>
    <t>3.5</t>
  </si>
  <si>
    <t>3.6</t>
  </si>
  <si>
    <t>BLOEMFONTEIN: Hodisa THS, Rocklands, Mangaung</t>
  </si>
  <si>
    <t xml:space="preserve">MATERIALS TO BE DELIVERED TO EACH OF THE 7 SCHOOLS LISTED ABOVE </t>
  </si>
  <si>
    <t>1.7</t>
  </si>
  <si>
    <t>BLOEMFONTEIN: Heatherdale Comprehensive School, Heidedal</t>
  </si>
  <si>
    <t>SASOLBURG:  Iketsetseng Comprhensive School, Zamdela</t>
  </si>
  <si>
    <t>3.7</t>
  </si>
  <si>
    <t>3.8</t>
  </si>
  <si>
    <t>3.9</t>
  </si>
  <si>
    <t>3.10</t>
  </si>
  <si>
    <t>KROONSTAD: Kroonstad Comprehensive School</t>
  </si>
  <si>
    <t>KOFFIEFONTEIN: Koffiefontein Comprehensive School</t>
  </si>
  <si>
    <t>BETHLEHEM:: Bethlehem Comprehensive School, Bohlokong</t>
  </si>
  <si>
    <t>BOTSHABELO: Lenyora la Thuto Comprehensive school</t>
  </si>
  <si>
    <t>COMPANY NAME: ……………………………………………………………...…</t>
  </si>
  <si>
    <t>SIGNATURE :……………………………………………....</t>
  </si>
  <si>
    <t>4.2</t>
  </si>
  <si>
    <t>4.3</t>
  </si>
  <si>
    <t>4.1</t>
  </si>
  <si>
    <t>4.4</t>
  </si>
  <si>
    <t>4.5</t>
  </si>
  <si>
    <t>4.6</t>
  </si>
  <si>
    <t>4.7</t>
  </si>
  <si>
    <t>4.8</t>
  </si>
  <si>
    <t>4.9</t>
  </si>
  <si>
    <t>4.10</t>
  </si>
  <si>
    <t>5.1</t>
  </si>
  <si>
    <t>5.2</t>
  </si>
  <si>
    <t>5.3</t>
  </si>
  <si>
    <t>5.4</t>
  </si>
  <si>
    <t>5.5</t>
  </si>
  <si>
    <t>5.6</t>
  </si>
  <si>
    <t>5.7</t>
  </si>
  <si>
    <t>5.8</t>
  </si>
  <si>
    <t>5.9</t>
  </si>
  <si>
    <t>5.10</t>
  </si>
  <si>
    <t>5.11</t>
  </si>
  <si>
    <t>6.1</t>
  </si>
  <si>
    <t>6.2</t>
  </si>
  <si>
    <t>6.3</t>
  </si>
  <si>
    <t>6.4</t>
  </si>
  <si>
    <t>6.5</t>
  </si>
  <si>
    <t>6.6</t>
  </si>
  <si>
    <t>6.7</t>
  </si>
  <si>
    <t>6.8</t>
  </si>
  <si>
    <t>6.9</t>
  </si>
  <si>
    <t>2.10</t>
  </si>
  <si>
    <t>2.7</t>
  </si>
  <si>
    <t>2.8</t>
  </si>
  <si>
    <t>2.9</t>
  </si>
  <si>
    <t>2.11</t>
  </si>
  <si>
    <t>4.11</t>
  </si>
  <si>
    <t>SIGNATURE:……………………………………………....</t>
  </si>
  <si>
    <t>2.12</t>
  </si>
  <si>
    <t>2.13</t>
  </si>
  <si>
    <t>1.14</t>
  </si>
  <si>
    <t>1.15</t>
  </si>
  <si>
    <t>2.16</t>
  </si>
  <si>
    <t>2.17</t>
  </si>
  <si>
    <t>2.18</t>
  </si>
  <si>
    <t>2.19</t>
  </si>
  <si>
    <t>2.20</t>
  </si>
  <si>
    <t>2.21</t>
  </si>
  <si>
    <t>2.22</t>
  </si>
  <si>
    <t>2.23</t>
  </si>
  <si>
    <t>2.24</t>
  </si>
  <si>
    <t>2.25</t>
  </si>
  <si>
    <t>2.26</t>
  </si>
  <si>
    <t>2.27</t>
  </si>
  <si>
    <t>2.28</t>
  </si>
  <si>
    <t>2.29</t>
  </si>
  <si>
    <t>2.30</t>
  </si>
  <si>
    <t>2.31</t>
  </si>
  <si>
    <t>3.11</t>
  </si>
  <si>
    <t>3.12</t>
  </si>
  <si>
    <t>3.13</t>
  </si>
  <si>
    <t>3.14</t>
  </si>
  <si>
    <t>3.15</t>
  </si>
  <si>
    <t>BLOEMFONTEIN: Sand du Plessis Comprehensive School</t>
  </si>
  <si>
    <t>7 meter 0,5mm connecting wires</t>
  </si>
  <si>
    <t xml:space="preserve">17 x IC LM741 </t>
  </si>
  <si>
    <t>17 x Resistor 1/4 Watt 5% 560 Ώ</t>
  </si>
  <si>
    <t>14 x Resistor 1/4 Watt 5% 560 Ώ</t>
  </si>
  <si>
    <t>1.8</t>
  </si>
  <si>
    <t>1.9</t>
  </si>
  <si>
    <t>1.10</t>
  </si>
  <si>
    <t>1.11</t>
  </si>
  <si>
    <t>1.12</t>
  </si>
  <si>
    <t>A1</t>
  </si>
  <si>
    <t>10 x interchangeable (triangular) tungsten tips for lathe cutting tools</t>
  </si>
  <si>
    <t>50 x M10 mild steel Nuts</t>
  </si>
  <si>
    <t>B1</t>
  </si>
  <si>
    <t>1.13</t>
  </si>
  <si>
    <t>1.16</t>
  </si>
  <si>
    <t>1.17</t>
  </si>
  <si>
    <t>1.18</t>
  </si>
  <si>
    <t>1.19</t>
  </si>
  <si>
    <t>1.20</t>
  </si>
  <si>
    <t>1.21</t>
  </si>
  <si>
    <t>1.22</t>
  </si>
  <si>
    <t>C1</t>
  </si>
  <si>
    <t>D1</t>
  </si>
  <si>
    <t>20 Bags 42.5 Mpa sement</t>
  </si>
  <si>
    <t>6 cube meter Plaster sand</t>
  </si>
  <si>
    <t>SUB-TOTAL for ONE CONSTRUTION KIT (D1) including VAT and Delivery to ONE school</t>
  </si>
  <si>
    <t>SUB-TOTAL for ONE WELDING &amp; METALWORK KIT  (B1) including VAT and Delivery to ONE school</t>
  </si>
  <si>
    <t>SUB-TOTAL for ONE FITTING &amp; MACHINING KIT  (A1) including VAT and Delivery to ONE school</t>
  </si>
  <si>
    <t>SUB-TOTAL for ONE ATECH KIT (C1) including VAT and Delivery to ONE school</t>
  </si>
  <si>
    <t>E1</t>
  </si>
  <si>
    <t>SUB-TOTAL for ONE WOODWORKING KIT (D1) including VAT and Delivery to ONE school</t>
  </si>
  <si>
    <t>F1</t>
  </si>
  <si>
    <t>F2</t>
  </si>
  <si>
    <t>F3</t>
  </si>
  <si>
    <t>SUB-TOTAL for CIVIL SERVICES KITS (F1 + F2 + F3) including VAT and Delivery to ONE school</t>
  </si>
  <si>
    <t>G1</t>
  </si>
  <si>
    <t>G2</t>
  </si>
  <si>
    <t>G4</t>
  </si>
  <si>
    <t>G3</t>
  </si>
  <si>
    <t>G5</t>
  </si>
  <si>
    <t>G6</t>
  </si>
  <si>
    <t xml:space="preserve">14 x IC LM741 </t>
  </si>
  <si>
    <t>SIGNATURE: ……………………………………………....</t>
  </si>
  <si>
    <t>COMPANY NAME: …………………..……………………………  SIGNATURE: …………………………………</t>
  </si>
  <si>
    <t>email:   curriculum.fet@fseducation.gov.za</t>
  </si>
  <si>
    <t>PARYS: Barnard Molokoane Comprehensive School, Phumahole</t>
  </si>
  <si>
    <t>KROONSTAD: Thakameso Comprehensive School, Maokeng</t>
  </si>
  <si>
    <r>
      <t xml:space="preserve">6 cube meter ± 6 mm Crusher Dust </t>
    </r>
    <r>
      <rPr>
        <sz val="12"/>
        <color theme="1"/>
        <rFont val="Calibri"/>
        <family val="2"/>
      </rPr>
      <t/>
    </r>
  </si>
  <si>
    <t xml:space="preserve">KROONSTAD: Dr Reginald Cingo, Maokeng </t>
  </si>
  <si>
    <t>KROONSTAD: Thakameso Comprehensive school, Maokeng</t>
  </si>
  <si>
    <t>WELKOM: Lenakeng,Thabong</t>
  </si>
  <si>
    <t>17 x Veroboard 10 cm x 5 cm</t>
  </si>
  <si>
    <t>14 x IC Holder x 8 pin Standard</t>
  </si>
  <si>
    <t>14 x LED Red 5 mm</t>
  </si>
  <si>
    <t>14 x LED Green 5 mm</t>
  </si>
  <si>
    <t>4 meter x 0,5 mm connecting wires</t>
  </si>
  <si>
    <t>14 x Veroboard 10 cm x 5  cm</t>
  </si>
  <si>
    <t>2.14</t>
  </si>
  <si>
    <t>2.15</t>
  </si>
  <si>
    <r>
      <t xml:space="preserve">MATERIALS TO BE DELIVERED TO </t>
    </r>
    <r>
      <rPr>
        <b/>
        <sz val="11"/>
        <color rgb="FF000000"/>
        <rFont val="Arial"/>
        <family val="2"/>
      </rPr>
      <t>SCHOOLS AS SPECIFIED</t>
    </r>
  </si>
  <si>
    <t xml:space="preserve">COMPANY NAME: ……………………………………………………  </t>
  </si>
  <si>
    <t>SIGNATURE: ……………………………………</t>
  </si>
  <si>
    <t>GRAND TOTAL YEAR 1 + YEAR 2 + YEAR 3</t>
  </si>
  <si>
    <t xml:space="preserve">34 x Resistor 1/4 Watt 5% 470 Ώ </t>
  </si>
  <si>
    <t>17 x Electrolytic Capacitor 25V 10 μF</t>
  </si>
  <si>
    <t>17 x LED Red 5 mm</t>
  </si>
  <si>
    <t>7 meter 0,5 mm connecting wires</t>
  </si>
  <si>
    <t>17 x IC Holder x 8 pin Standard</t>
  </si>
  <si>
    <t>20 x Galvanised sheeting 2400 x 2100 x 0,6 mm thickness</t>
  </si>
  <si>
    <t xml:space="preserve">51 x Resistor 1/4 Watt 5% 1  kΏ </t>
  </si>
  <si>
    <t>17 x LED Green 5 mm</t>
  </si>
  <si>
    <t xml:space="preserve">34 x Tact Switch 3,5 mm </t>
  </si>
  <si>
    <t xml:space="preserve">28 x Resistor 1/4 Watt 5% 470 Ώ </t>
  </si>
  <si>
    <t xml:space="preserve">42 x Resistor 1/4 Watt 5% 1 kΏ </t>
  </si>
  <si>
    <t>14 x Electrolytic Capacitor 25 V 10 μF</t>
  </si>
  <si>
    <t xml:space="preserve">28 x Tact Switch 3,5 mm </t>
  </si>
  <si>
    <t>5 x Hemp (thread-sealing material), 50 g</t>
  </si>
  <si>
    <t>BETHLEHEM: Bethlehem Comprehensive School, Thabong</t>
  </si>
  <si>
    <t xml:space="preserve">KROONSTAD: Thakameso Comprehensive, Maokeng </t>
  </si>
  <si>
    <t xml:space="preserve">6 x 3 meter length  x ±8 mm diameter mild steel round bar </t>
  </si>
  <si>
    <t xml:space="preserve">6 x 3 meter length  x ±10 mm diameter mild steel round bar </t>
  </si>
  <si>
    <t xml:space="preserve">6 x 3 meter length  x ±13 mm diameter mild steel round bar </t>
  </si>
  <si>
    <t>6 x 3 meter length  x ±15 mm dia mild steel hollow round bar/pipe</t>
  </si>
  <si>
    <t>6 x 3 meter length  x ±25 mm dia mild steel hollow round bar/pipe</t>
  </si>
  <si>
    <t>6 x 3 meter length  x ±40 mm dia mild steel hollow round bar/pipe</t>
  </si>
  <si>
    <t>6 x 3 meter length  x ±15 mm mild steel square tube (NOT bar)</t>
  </si>
  <si>
    <t>6 x 3 meter length  x ±40 mm mild steel square tube (NOT bar)</t>
  </si>
  <si>
    <t>4 x 3 meter length  x ±50 mm mild steel square tube (NOT bar)</t>
  </si>
  <si>
    <t>KROONSTAD: Dr Reginald Cingo Comprehensive School, Maokeng</t>
  </si>
  <si>
    <t>I</t>
  </si>
  <si>
    <t>4 sheets ±1220 x 2440 mm x 2 mm thick hot rolled m/s sheet</t>
  </si>
  <si>
    <t>3 sheets ±1220 x 2440 mm x 1,0 mm thick hot rolled m/s sheet</t>
  </si>
  <si>
    <t>4 x 3 meter length x ±5 x 50 x 50 mm mild steel Angle Iron</t>
  </si>
  <si>
    <t xml:space="preserve">4 x 3 meter length x ±5 x 38 x 38 mm mild steel Angle Iron </t>
  </si>
  <si>
    <t xml:space="preserve">4 x 3 meter length  x  ±6 x 100 mm mild steel flat bar </t>
  </si>
  <si>
    <t>2 sheets ±1220 x 2440 mm x 0,6 mm thick galvanised sheeting</t>
  </si>
  <si>
    <t xml:space="preserve">6 x 3 meter length  x  ±5 x 40 mm mild steel flat bar </t>
  </si>
  <si>
    <t xml:space="preserve">6 x 3 meter length  x  ±5 x 20 mm mild steel flat bar </t>
  </si>
  <si>
    <t>ANY ENQUIRIES REGARDING TECHNICAL INFORMATION/SPECIFICATIONS MAY BE DIRECTED TO:</t>
  </si>
  <si>
    <t xml:space="preserve">MATERIALS TO BE DELIVERED TO EACH OF THE 21 SCHOOLS LISTED ABOVE </t>
  </si>
  <si>
    <t xml:space="preserve">MATERIALS TO BE DELIVERED TO EACH OF THE 18 SCHOOLS LISTED ABOVE </t>
  </si>
  <si>
    <t>1.23</t>
  </si>
  <si>
    <t xml:space="preserve">4 x 5kg ± 2,8 sq mm Arc Welding electrodes </t>
  </si>
  <si>
    <t xml:space="preserve">10 x 3 m length x ±12 mm diameter mild steel round bar </t>
  </si>
  <si>
    <t>5 x 1 m length Nylon/PVC Roundbar ±75 mm diameter</t>
  </si>
  <si>
    <t>10 x 1 m length Nylon/PVC Roundbar ±50 mm diameter</t>
  </si>
  <si>
    <t>5 x 1 m length Aluminium Roundbar ±50 mm diameter</t>
  </si>
  <si>
    <t>3 x 1 m length Aluminium Roundbar ±75 mm diameter</t>
  </si>
  <si>
    <t>10 x 1 m length Aluminium Roundbar ±25 mm diameter</t>
  </si>
  <si>
    <t>10 x 1 m length Aluminium Roundbar ±40 mm diameter</t>
  </si>
  <si>
    <t xml:space="preserve">6 x 6 meter length  x ±3 x 30 mm mild steel flat bar </t>
  </si>
  <si>
    <t xml:space="preserve">12 x 6 meter length  x ±3 x 50 mm mild steel flat bar </t>
  </si>
  <si>
    <t>10 x 6 meter length ±3 x 100 x 100 mm mild steel square tube (NOT bar)</t>
  </si>
  <si>
    <t>24 x 6 meter length  ± 2 x 20 x 20 mm mild steel square tube (NOT bar)</t>
  </si>
  <si>
    <t>21 x 6 meter length  x ±2 x 25 mm dia mild steel hollow round bar/pipe</t>
  </si>
  <si>
    <t>11 x 6 meter length x ± 2 x 38 x 38 mm mild steel Angle Iron</t>
  </si>
  <si>
    <t>SENEKAL: EE Monese Comprehensive School, Matwabeng</t>
  </si>
  <si>
    <t>COMPANY NAME: ………………………………………………      SIGNATURE :……………………………………</t>
  </si>
  <si>
    <t xml:space="preserve">COMPANY NAME: ………………………………………………    </t>
  </si>
  <si>
    <t>SIGNATURE :……………………………………………</t>
  </si>
  <si>
    <t xml:space="preserve">COMPANY NAME: …………………..……………………………  </t>
  </si>
  <si>
    <t>SIGNATURE: …………………………………</t>
  </si>
  <si>
    <t>HARRISMITH: Lerato Uthando, Intabazwe</t>
  </si>
  <si>
    <t>SASOLBURG: Thuto Ke Lesedi Technical School, Zamdela</t>
  </si>
  <si>
    <t xml:space="preserve">KROONSTAD: Trio Secondary School (Blouskool) </t>
  </si>
  <si>
    <t>SENEKAL: EE Monese Secondary School, Matwabeng</t>
  </si>
  <si>
    <t>1 pallets semi face bricks ±220 x 110 x 75 mm in size</t>
  </si>
  <si>
    <t>1 pallets sement building bricks ±220 x 110 x 75 mm in size</t>
  </si>
  <si>
    <t>50 x Meranti Hardwood ±152 x 25 mm x 2,7 meter lengths</t>
  </si>
  <si>
    <t>HARRISMITH: Lerato Uthando Comprehensive School, Intabazwe</t>
  </si>
  <si>
    <t xml:space="preserve">40 x Copper water tubing 15 mm class 1 x 4 to 6 meter lengths </t>
  </si>
  <si>
    <t>100 x Copper swett on elbows 15 mm</t>
  </si>
  <si>
    <t>70 x Copper swett on T-fittings 15 mm</t>
  </si>
  <si>
    <t>30 x Solder wire resin core 250 gramm</t>
  </si>
  <si>
    <t xml:space="preserve">MATERIALS TO BE DELIVERED TO EACH OF THE 9 SCHOOLS LISTED ABOVE </t>
  </si>
  <si>
    <t xml:space="preserve">50 x Copper water tubing 15 mm class 1 x 4 to 6 meter lengths </t>
  </si>
  <si>
    <t>50 x Copper swett on T-fittings 15 mm</t>
  </si>
  <si>
    <t>50 x Copper swett on elbows 15 mm</t>
  </si>
  <si>
    <t>10 x Galvanised sheeting 2400 x 2100 x 0,6 mm thickness</t>
  </si>
  <si>
    <t xml:space="preserve">MATERIALS TO BE DELIVERED TO EACH OF THE 6 SCHOOLS LISTED ABOVE </t>
  </si>
  <si>
    <t>20 x 6 meter length  x ±2 x 20 mm dia mild steel hollow round bar/pipe</t>
  </si>
  <si>
    <t>15 x 6 meter length x ±3 x 30 x 30 mm mild steel Angle Iron</t>
  </si>
  <si>
    <t xml:space="preserve">15 x 6 meter length ±2 x 25 x 25 mm mild steel square tube (NOT bar) </t>
  </si>
  <si>
    <t>10 x Class A Presswood boards: ±2 700 x 1 800 x ±16 mm thick</t>
  </si>
  <si>
    <t>20 x Shutter boards: ±2 440 x 1 220 x 22 mm thick</t>
  </si>
  <si>
    <t>10 x SA Pine 114 x 38mm x 4,8 meter lengths</t>
  </si>
  <si>
    <t>10 x SA Pine 76 x 50mm x 4,8 meter lenghts</t>
  </si>
  <si>
    <t>20 x ±1litre Cold Wood Glue</t>
  </si>
  <si>
    <t>50 x Meranti Hardwood ±152 x 25 mm x 2,4 meter lengths</t>
  </si>
  <si>
    <t>50 x Meranti Hardwood ±152 x 38 mm x 3,35 meter lengths</t>
  </si>
  <si>
    <t>50 x Meranti Hardwood ±152 x 38 mm x 4,6 meter lengths</t>
  </si>
  <si>
    <t>20 x paint brushes set (12mm, 25mm, 38mm, 50mm, 63mm pack)</t>
  </si>
  <si>
    <t>SENEKAL: EE Monese Secondary School</t>
  </si>
  <si>
    <t>SASOLBURG: Thuto Ke Lesedi Technical School</t>
  </si>
  <si>
    <t xml:space="preserve">4 x 5kg ± 3,0 sq mm Arc Welding electrodes </t>
  </si>
  <si>
    <t>5 sheets ±1220 x 2440 mm x ±1,5 mm thick hot rolled m/s sheet</t>
  </si>
  <si>
    <t>5 sheets ±1220 x 2440 mm x ± 2,0mm thick diamond mesh 15 mm x 40mm sheet</t>
  </si>
  <si>
    <t xml:space="preserve">10 x 6 meter length  x ±10 mm diameter mild steel round bar </t>
  </si>
  <si>
    <t xml:space="preserve">22 x 6 meter length  x ±10 mm diameter mild steel square bar </t>
  </si>
  <si>
    <t xml:space="preserve">MATERIALS TO BE DELIVERED TO EACH OF THE 22 SCHOOLS LISTED ABOVE </t>
  </si>
  <si>
    <t>l</t>
  </si>
  <si>
    <t>SASOLBURG: HTS Sasolburg, Sasolburg</t>
  </si>
  <si>
    <t>WELKOM: HTS Welkom, Welkom</t>
  </si>
  <si>
    <t>BLOEMFONTEIN: HTS Louis Botha, Bloemfontein</t>
  </si>
  <si>
    <t>FICKSBURG: Ficksburg Comprehensive School, Ficksburg</t>
  </si>
  <si>
    <t>QWAQWA, PHUTHADITJHABA: Makabelane Comprehensive School, Qwaqwa</t>
  </si>
  <si>
    <t>VIRGINIA: Hentie Cilliers Comprehensive School, Virginia</t>
  </si>
  <si>
    <t>BOTSHABELO: Lenyora la Thuto Comprehensive School, Botshabelo</t>
  </si>
  <si>
    <t>QWA QWA, PHUTHADITJHABA: Makabelane Comprehensive School, Qwaqwa</t>
  </si>
  <si>
    <t xml:space="preserve">QWA QWA, PHUTHADITJHABA: Morena Mokopela Comprehensive, Phuthaditjhaba </t>
  </si>
  <si>
    <t>HARRISMITH: Lerato Uthandu Comprehensive School, Intabazwe</t>
  </si>
  <si>
    <t>VREDE: Vrede Secondary School, Vrede</t>
  </si>
  <si>
    <t>HEILBRON: Heilbron Secondary School, Heilbron</t>
  </si>
  <si>
    <t>FRANKFORT: Wilgerivier Secondary School, Frankfort</t>
  </si>
  <si>
    <t>REITZ: Reitz Secondary School, Reitz</t>
  </si>
  <si>
    <t>QWAQWA, PHUTHADITJHABA: Seotlong Agricultural  School, Phuthaditjhaba,10 km from town</t>
  </si>
  <si>
    <t>DEWETSDORP: Jimmy Roos Special School, Dewetsdorp, 20 km from town</t>
  </si>
  <si>
    <t>TWEESPRUIT: Unicom Secondary School, Tweespruit, 10 km from town</t>
  </si>
  <si>
    <t>BLOEMFONTEIN: Martie du Plessis Special School, Bloemfontein</t>
  </si>
  <si>
    <t xml:space="preserve">BLOEMFONTEIN: President Steyn Secondary School, Bloemfontein, 30 km from city </t>
  </si>
  <si>
    <t>REDDERSBURG: Hendrik Potgieter Agricultural School, Reddersburg</t>
  </si>
  <si>
    <t>JACOBSDAL: Landboudal Agricultural School, Jacobsdal</t>
  </si>
  <si>
    <t>BULTFONTEIN: Bultfontein Secondary School, Bultfontein</t>
  </si>
  <si>
    <t xml:space="preserve">HOOPSTAD: Hoopstad Secondary School, Hoopstad </t>
  </si>
  <si>
    <t>HENNENMAN: Hennenman Secondary School, Hennenman</t>
  </si>
  <si>
    <t>BOTHAVILLE: Nampo Agricultural School, Bothaville, 15 km from town on R30 in direction of Orkney</t>
  </si>
  <si>
    <t>BOTHAVILLE: Bothaville High school, Bothaville</t>
  </si>
  <si>
    <t xml:space="preserve">BOTHAVILLE: Bovaal Agricultural School, Bothaville, 30 km from town on R30 in direction of Hoopstad  </t>
  </si>
  <si>
    <t>KROONSTAD: TRIO Comprehensive School, Kroonstad</t>
  </si>
  <si>
    <t>BETHLEHEM: Witteberg, Bethlehem</t>
  </si>
  <si>
    <t>PARYS: Weiveld Agricultural School, Parys, 30 km from town</t>
  </si>
  <si>
    <t>PARYS: Barnard Molokoane Comprehensive School, Tumahole</t>
  </si>
  <si>
    <t xml:space="preserve">WELKOM: HTS Welkom, Welkom </t>
  </si>
  <si>
    <t>BLOEMFONTEIN: Sand du Plessis Secondary School, Bloemfontein</t>
  </si>
  <si>
    <t>KOFFIEFONTEIN: Koffiefontein Combined School, Koffiefontein</t>
  </si>
  <si>
    <t>BLOEMFONTEIN:  HTS Louis Botha, Bloemfontein</t>
  </si>
  <si>
    <t>BETHLEHEM: Voortrekker Comprehensive School, Bethlehem</t>
  </si>
  <si>
    <t>QWAQWA, PHUTHADITJHABA: Morena Mokopela Comprehensive School, Phuthaditjhaba</t>
  </si>
  <si>
    <t xml:space="preserve">SASOLBURG: HTS Sasolburg, Sasolburg </t>
  </si>
  <si>
    <t>24 x LM 741 op amp</t>
  </si>
  <si>
    <t>48 x 10 kΩ for RIN and RF</t>
  </si>
  <si>
    <t>24 x 15 kΩ, 22 kΩ, 33 kΩ, 47 kΩ ,56 kΩ and 82 kΩ for RF</t>
  </si>
  <si>
    <t xml:space="preserve">23 x 555 IC </t>
  </si>
  <si>
    <t xml:space="preserve">23 x 100 nF capacitor </t>
  </si>
  <si>
    <t xml:space="preserve">23 x 10 μF (electrolytic capacitor 25 V) </t>
  </si>
  <si>
    <t xml:space="preserve">115 x 1 kΩ resistor </t>
  </si>
  <si>
    <t xml:space="preserve">23 x 10 kΩ potentiometer </t>
  </si>
  <si>
    <t xml:space="preserve">23 x 8 Ω speaker/buzzer </t>
  </si>
  <si>
    <t xml:space="preserve">115 x push buttons </t>
  </si>
  <si>
    <t xml:space="preserve">23 x LM741 op amp </t>
  </si>
  <si>
    <t xml:space="preserve">23 x 1 kΩ resistor </t>
  </si>
  <si>
    <t xml:space="preserve">23 x J1 mains supply </t>
  </si>
  <si>
    <t xml:space="preserve">23 x J2 12 V connector for battery/battery clamps </t>
  </si>
  <si>
    <t>4.12</t>
  </si>
  <si>
    <t>4.13</t>
  </si>
  <si>
    <t>4.14</t>
  </si>
  <si>
    <t>4.15</t>
  </si>
  <si>
    <t>4.16</t>
  </si>
  <si>
    <t>4.17</t>
  </si>
  <si>
    <t>4.18</t>
  </si>
  <si>
    <t>4.19</t>
  </si>
  <si>
    <t>4.20</t>
  </si>
  <si>
    <t>4.21</t>
  </si>
  <si>
    <t>4.22</t>
  </si>
  <si>
    <t>4.23</t>
  </si>
  <si>
    <t>4.24</t>
  </si>
  <si>
    <t>4.25</t>
  </si>
  <si>
    <t>4.26</t>
  </si>
  <si>
    <t>4.27</t>
  </si>
  <si>
    <t>4.28</t>
  </si>
  <si>
    <t>4.29</t>
  </si>
  <si>
    <t>4.30</t>
  </si>
  <si>
    <t xml:space="preserve">23 x LED 1 red LED 5 mm </t>
  </si>
  <si>
    <t xml:space="preserve">23 x LED 1–10 LED – red, amber, green </t>
  </si>
  <si>
    <t xml:space="preserve">23 x R12 5k potentiometer </t>
  </si>
  <si>
    <t>PROJECT 2: Inverting op amp  Kit (one per school) consisting of sub-items 2.1. to 2.5</t>
  </si>
  <si>
    <t xml:space="preserve">22 x LM 741 op-amp </t>
  </si>
  <si>
    <r>
      <t>44 x 10 kΩ for R</t>
    </r>
    <r>
      <rPr>
        <b/>
        <sz val="7"/>
        <color rgb="FF000000"/>
        <rFont val="Arial"/>
        <family val="2"/>
      </rPr>
      <t xml:space="preserve">IN </t>
    </r>
    <r>
      <rPr>
        <sz val="11"/>
        <color rgb="FF000000"/>
        <rFont val="Arial"/>
        <family val="2"/>
      </rPr>
      <t>and R</t>
    </r>
    <r>
      <rPr>
        <b/>
        <sz val="7"/>
        <color rgb="FF000000"/>
        <rFont val="Arial"/>
        <family val="2"/>
      </rPr>
      <t xml:space="preserve">F </t>
    </r>
  </si>
  <si>
    <t xml:space="preserve">22 x 15 kΩ, 22 kΩ, 33 kΩ, 47 kΩ, </t>
  </si>
  <si>
    <t xml:space="preserve">22 x 56 kΩ and 82 kΩ for RF </t>
  </si>
  <si>
    <t xml:space="preserve">MATERIALS TO BE DELIVERED TO EACH OF THE 13 SCHOOLS LISTED ABOVE </t>
  </si>
  <si>
    <t xml:space="preserve">22 x transformer 240 to 15-0-15 volt </t>
  </si>
  <si>
    <t xml:space="preserve">44 x 2 200 uF/25v </t>
  </si>
  <si>
    <t xml:space="preserve">44 x 10 uF/25v </t>
  </si>
  <si>
    <t xml:space="preserve">22 x 3,3 kΩ </t>
  </si>
  <si>
    <t xml:space="preserve">22 x red LED </t>
  </si>
  <si>
    <t xml:space="preserve">44 x heat sink </t>
  </si>
  <si>
    <t xml:space="preserve">44 x 3 pin terminal block </t>
  </si>
  <si>
    <t xml:space="preserve">22 x 7812 voltage regulator IC </t>
  </si>
  <si>
    <t xml:space="preserve">22 x 7912 voltage regulator IC </t>
  </si>
  <si>
    <t xml:space="preserve">22 x toggle switch </t>
  </si>
  <si>
    <t xml:space="preserve">22 x - 4 x 1n4001 </t>
  </si>
  <si>
    <t xml:space="preserve">22 x in-line fuse and holder </t>
  </si>
  <si>
    <t xml:space="preserve">22 m mains supply cable </t>
  </si>
  <si>
    <t xml:space="preserve">22 x 3 pin plug </t>
  </si>
  <si>
    <t xml:space="preserve">22 x PCB </t>
  </si>
  <si>
    <t xml:space="preserve">MATERIALS TO BE DELIVERED TO EACH OF THE 26 SCHOOLS LISTED ABOVE </t>
  </si>
  <si>
    <t>1.24</t>
  </si>
  <si>
    <t>1.25</t>
  </si>
  <si>
    <t>1.26</t>
  </si>
  <si>
    <t>10 Litre Gripseal wood sealant</t>
  </si>
  <si>
    <t>10 x sponge brushes/</t>
  </si>
  <si>
    <t>20 x J1 mains supply</t>
  </si>
  <si>
    <t>20 x J2 12 V connector for battery/battery clamps</t>
  </si>
  <si>
    <t>20 x 1 500 mA fast-blow fuse</t>
  </si>
  <si>
    <t>20 x LED 1–10 LED – red, amber, green</t>
  </si>
  <si>
    <t>20 x LED 1 red LED 5 mm</t>
  </si>
  <si>
    <t>6.10</t>
  </si>
  <si>
    <t>6.11</t>
  </si>
  <si>
    <t>6.12</t>
  </si>
  <si>
    <t>6.13</t>
  </si>
  <si>
    <t>6.14</t>
  </si>
  <si>
    <t>6.15</t>
  </si>
  <si>
    <t>6.16</t>
  </si>
  <si>
    <t>6.17</t>
  </si>
  <si>
    <t>6.18</t>
  </si>
  <si>
    <t>6.19</t>
  </si>
  <si>
    <t>6.20</t>
  </si>
  <si>
    <t>6.21</t>
  </si>
  <si>
    <t>6.22</t>
  </si>
  <si>
    <t>6.23</t>
  </si>
  <si>
    <t>6.24</t>
  </si>
  <si>
    <t>6.25</t>
  </si>
  <si>
    <t>6.26</t>
  </si>
  <si>
    <t>5.12</t>
  </si>
  <si>
    <t>5.13</t>
  </si>
  <si>
    <t>5.14</t>
  </si>
  <si>
    <t>5.15</t>
  </si>
  <si>
    <t>5.16</t>
  </si>
  <si>
    <t>5.17</t>
  </si>
  <si>
    <t>5.18</t>
  </si>
  <si>
    <t>5.19</t>
  </si>
  <si>
    <t>5.20</t>
  </si>
  <si>
    <t>5.21</t>
  </si>
  <si>
    <t>5.22</t>
  </si>
  <si>
    <t>5.23</t>
  </si>
  <si>
    <t>5.24</t>
  </si>
  <si>
    <t>5.25</t>
  </si>
  <si>
    <t>5.26</t>
  </si>
  <si>
    <t>ELECTRONICS: TOTAL + VAT &amp; DELIVERY OF  PROJECTS 1 TO 5 FOR 13 SCHOOLS</t>
  </si>
  <si>
    <t>10 x 1 m length Nylon/PVC Roundbar ±40 mm diameter</t>
  </si>
  <si>
    <t>10 x 1 m length Nylon/PVC Roundbar ±25 mm diameter</t>
  </si>
  <si>
    <t>10 x blocks: 400 x 400 mm x 4 mm thick hot rolled mild steel sheeting</t>
  </si>
  <si>
    <t>10 x Aluminium flat bars 1m x 25mm x 10mm</t>
  </si>
  <si>
    <t>12 x 3 meter length  x ±100 mm mild steel square tube (NOT bar)</t>
  </si>
  <si>
    <t>12 x 3 meter length x ±5 x 25 x 25 mm mild steel Angle Iron</t>
  </si>
  <si>
    <t>5 x 50kg bags of lime</t>
  </si>
  <si>
    <t>TOTAL including VAT and Delivery to 18 schools</t>
  </si>
  <si>
    <t>TOTAL including VAT and Delivery to 10 schools</t>
  </si>
  <si>
    <t>SUB TOTAL including VAT and Delivery to 21 schools listed</t>
  </si>
  <si>
    <t>TOTAL including VAT and Delivery to 22 schools</t>
  </si>
  <si>
    <t xml:space="preserve">MATERIALS TO BE DELIVERED TO EACH OF THE 17 SCHOOLS LISTED ABOVE </t>
  </si>
  <si>
    <t>TOTAL including VAT and Delivery to 17 schools</t>
  </si>
  <si>
    <t>10 x Solder wire resin core 250 gramm</t>
  </si>
  <si>
    <t>5 x flux past</t>
  </si>
  <si>
    <t xml:space="preserve">10 x Galvanised pipe, 4 meter length, Ø 15 mm </t>
  </si>
  <si>
    <t>10 x Galvanised elbow, Ø 15 mm</t>
  </si>
  <si>
    <t>10 x Galvanised T piece,  Ø 15 mm</t>
  </si>
  <si>
    <t xml:space="preserve">10 x Copper water tubing 15 mm class 1 x 4 to 6 meter lengths </t>
  </si>
  <si>
    <t>10 x Copper swett on T-fittings 15 mm</t>
  </si>
  <si>
    <t>5 x Solder wire resin core 250 gramm</t>
  </si>
  <si>
    <t>TOTAL including VAT and Delivery to 9 schools</t>
  </si>
  <si>
    <t>K1</t>
  </si>
  <si>
    <r>
      <t xml:space="preserve">8 x </t>
    </r>
    <r>
      <rPr>
        <b/>
        <sz val="11"/>
        <color rgb="FF000000"/>
        <rFont val="Arial"/>
        <family val="2"/>
      </rPr>
      <t>XS</t>
    </r>
    <r>
      <rPr>
        <sz val="11"/>
        <color rgb="FF000000"/>
        <rFont val="Arial"/>
        <family val="2"/>
      </rPr>
      <t xml:space="preserve"> Flame and Acid resistant Mechanic Suit - 300/310gsm cotton fabric: 1 Navy Blue, 4 Grey and 3 black.</t>
    </r>
  </si>
  <si>
    <r>
      <t xml:space="preserve">13 x </t>
    </r>
    <r>
      <rPr>
        <b/>
        <sz val="11"/>
        <color rgb="FF000000"/>
        <rFont val="Arial"/>
        <family val="2"/>
      </rPr>
      <t>S</t>
    </r>
    <r>
      <rPr>
        <sz val="11"/>
        <color rgb="FF000000"/>
        <rFont val="Arial"/>
        <family val="2"/>
      </rPr>
      <t xml:space="preserve"> Flame and Acid resistant Mechanic Suit - 300/310gsm cotton fabric: 2 Navy Blue, 8 Grey and 3 black.</t>
    </r>
  </si>
  <si>
    <r>
      <t>36 x</t>
    </r>
    <r>
      <rPr>
        <b/>
        <sz val="11"/>
        <color rgb="FF000000"/>
        <rFont val="Arial"/>
        <family val="2"/>
      </rPr>
      <t xml:space="preserve"> M</t>
    </r>
    <r>
      <rPr>
        <sz val="11"/>
        <color rgb="FF000000"/>
        <rFont val="Arial"/>
        <family val="2"/>
      </rPr>
      <t xml:space="preserve"> Flame and Acid resistant Mechanic Suit - 300/310gsm cotton fabric: 16 Navy Blue, 11 Grey and 9 black.</t>
    </r>
  </si>
  <si>
    <r>
      <t>33 x</t>
    </r>
    <r>
      <rPr>
        <b/>
        <sz val="11"/>
        <color rgb="FF000000"/>
        <rFont val="Arial"/>
        <family val="2"/>
      </rPr>
      <t xml:space="preserve"> L</t>
    </r>
    <r>
      <rPr>
        <sz val="11"/>
        <color rgb="FF000000"/>
        <rFont val="Arial"/>
        <family val="2"/>
      </rPr>
      <t xml:space="preserve"> Flame and Acid resistant Mechanic Suit - 300/310gsm cotton fabric: 14 Navy Blue, 10 Grey and 9 black.</t>
    </r>
  </si>
  <si>
    <r>
      <t>30 x</t>
    </r>
    <r>
      <rPr>
        <b/>
        <sz val="11"/>
        <color rgb="FF000000"/>
        <rFont val="Arial"/>
        <family val="2"/>
      </rPr>
      <t xml:space="preserve"> XL</t>
    </r>
    <r>
      <rPr>
        <sz val="11"/>
        <color rgb="FF000000"/>
        <rFont val="Arial"/>
        <family val="2"/>
      </rPr>
      <t xml:space="preserve"> Flame and Acid resistant Mechanic Suit - 300/310gsm cotton fabric: 8 Navy Blue, 7 Grey and 15 black.</t>
    </r>
  </si>
  <si>
    <r>
      <t>18 x</t>
    </r>
    <r>
      <rPr>
        <b/>
        <sz val="11"/>
        <color rgb="FF000000"/>
        <rFont val="Arial"/>
        <family val="2"/>
      </rPr>
      <t xml:space="preserve"> XXL</t>
    </r>
    <r>
      <rPr>
        <sz val="11"/>
        <color rgb="FF000000"/>
        <rFont val="Arial"/>
        <family val="2"/>
      </rPr>
      <t xml:space="preserve"> Flame and Acid resistant Mechanic Suit - 300/310gsm cotton fabric: 7 Navy Blue, 6 Grey and 5 black.</t>
    </r>
  </si>
  <si>
    <r>
      <t>11 x</t>
    </r>
    <r>
      <rPr>
        <b/>
        <sz val="11"/>
        <color rgb="FF000000"/>
        <rFont val="Arial"/>
        <family val="2"/>
      </rPr>
      <t xml:space="preserve"> XXXL</t>
    </r>
    <r>
      <rPr>
        <sz val="11"/>
        <color rgb="FF000000"/>
        <rFont val="Arial"/>
        <family val="2"/>
      </rPr>
      <t xml:space="preserve"> Flame and Acid resistant Mechanic Suit - 300/310gsm cotton fabric: 3 Navy Blue, 3 Grey and 5 black.</t>
    </r>
  </si>
  <si>
    <t>149 x Safety Boots - size 3: 14, size 4: 16, size 5: 14, size 6: 21, size 7: 21, size 8: 17, size 9: 20, size 10: 15, size 11: 4, size 12: 3 and size 13: 4.</t>
  </si>
  <si>
    <t>DIGITAL SYSTEMS: TOTAL + VAT &amp; DELIVERY OF  PROJECTS 1 TO 6 FOR 6 SCHOOLS</t>
  </si>
  <si>
    <t>I1</t>
  </si>
  <si>
    <t>I2</t>
  </si>
  <si>
    <t>J</t>
  </si>
  <si>
    <t>WELDING: SCHOOLS OF SKILLS</t>
  </si>
  <si>
    <t>SASOLBURG: Fakkel Skool, Sasolburg</t>
  </si>
  <si>
    <t>KROONSTAD: Johan Slabbert Spesiale Skool, Kroonstad</t>
  </si>
  <si>
    <t>VIRGINIA: Nobilis School, Virginia</t>
  </si>
  <si>
    <t>WELKOM: Orion Skool, Welkom</t>
  </si>
  <si>
    <t>BLOEMFONTEIN: Bohmer Secondary School, Bloemfontein</t>
  </si>
  <si>
    <t>LADYBRAND: Ladybrand Special School, Ladybrand</t>
  </si>
  <si>
    <t>BOTSHABELO: Qelo, Botshabelo</t>
  </si>
  <si>
    <t>BETHLEHEM: Maluti Hooglandskool, Bethlehem</t>
  </si>
  <si>
    <t xml:space="preserve">MATERIALS TO BE DELIVERED TO EACH OF THE 8 SCHOOLS LISTED ABOVE </t>
  </si>
  <si>
    <t xml:space="preserve">10 x 6 meter length  x ±10 mm diameter mild steel square bar </t>
  </si>
  <si>
    <t>10 x 6 meter length  x ±2 x 20 mm dia mild steel hollow round bar/pipe</t>
  </si>
  <si>
    <t>10 x 6 meter length  x ±2 x 25 mm dia mild steel hollow round bar/pipe</t>
  </si>
  <si>
    <t>15 x 6 meter length  ± 2 x 20 x 20 mm mild steel square tube (NOT bar)</t>
  </si>
  <si>
    <t xml:space="preserve">10 x 6 meter length  x ±3 x 50 mm mild steel flat bar </t>
  </si>
  <si>
    <t>10 x 6 meter length x ±3 x 30 x 30 mm mild steel Angle Iron</t>
  </si>
  <si>
    <t>10 x 6 meter length x ± 2 x 38 x 38 mm mild steel Angle Iron</t>
  </si>
  <si>
    <t>K</t>
  </si>
  <si>
    <t>WOODWORKING: SCHOOLS OF SKILLS</t>
  </si>
  <si>
    <t>20 x Meranti Hardwood ±152 x 25 mm x 2,7 meter lengths</t>
  </si>
  <si>
    <t>20 x Meranti Hardwood ±152 x 25 mm x 2,4 meter lengths</t>
  </si>
  <si>
    <t>20 x Meranti Hardwood ±152 x 38 mm x 3,35 meter lengths</t>
  </si>
  <si>
    <t>20 x Meranti Hardwood ±152 x 38 mm x 4,6 meter lengths</t>
  </si>
  <si>
    <t>10 x paint brushes set (12mm, 25mm, 38mm, 50mm, 63mm pack)</t>
  </si>
  <si>
    <t>10 x ±1litre Cold Wood Glue</t>
  </si>
  <si>
    <t>L1</t>
  </si>
  <si>
    <t>L</t>
  </si>
  <si>
    <t>PLUMBING: SCHOOLS OF SKILLS</t>
  </si>
  <si>
    <t xml:space="preserve">MATERIALS TO BE DELIVERED TO EACH OF THE 2 SCHOOLS LISTED ABOVE </t>
  </si>
  <si>
    <t>20 x Copper swett on T-fittings 15 mm</t>
  </si>
  <si>
    <t>20 x Copper swett on elbows 15 mm</t>
  </si>
  <si>
    <t>TOTAL including VAT and Delivery to 7 schools</t>
  </si>
  <si>
    <t>TOTAL including VAT and Delivery to 2 schools</t>
  </si>
  <si>
    <t>TOTAL  INCLUDING VAT &amp; DELIVERY OF  ALL MATERIALS (A TO L) TO SCHOOLS AS SPECIFIED AND M TO HEAD OFFICE</t>
  </si>
  <si>
    <t>COMPANY NAME: ……………………………………………………</t>
  </si>
  <si>
    <t>20 x Flux past</t>
  </si>
  <si>
    <t>2 x Expanded sheet 2400 x 1200 x 1,6 mm</t>
  </si>
  <si>
    <t>23 x 500 ohm, 5 W - R2</t>
  </si>
  <si>
    <t>23 x varistor 14 mm - R1</t>
  </si>
  <si>
    <t>46 x 15 K ¼ W - R3 and R6</t>
  </si>
  <si>
    <t>23 x 230 ohm ¼ W - R4</t>
  </si>
  <si>
    <t>23 x 1k - R5</t>
  </si>
  <si>
    <t>23 x 0,2 ohm, 5 W - R7</t>
  </si>
  <si>
    <t>23 x 3k3 ¼ W - R8</t>
  </si>
  <si>
    <t xml:space="preserve">23 x 500 mA fast-blow fuse - F1 </t>
  </si>
  <si>
    <t>23 x 240 V–16 V transformer 3 A (+/-50 VA) - TRI 1</t>
  </si>
  <si>
    <t>23 x 1k2 ¼ W 5% - R9</t>
  </si>
  <si>
    <t>23 x 4k7 ¼ W 5% R10</t>
  </si>
  <si>
    <t>23 x 5k potentiometer - R11</t>
  </si>
  <si>
    <t>23 x 5 A diode bridge - B1</t>
  </si>
  <si>
    <t>23 x 6 800 uF 35 V electrolytic capacitor - C1</t>
  </si>
  <si>
    <t>23 x 0,1 uF ceramic 104 - C2</t>
  </si>
  <si>
    <t>23 x 1 nF ceramic 102 - C3</t>
  </si>
  <si>
    <t>23 x 1 uF electrolytic 25 volt - C4</t>
  </si>
  <si>
    <t>23 x 1N 4148 diode - D1</t>
  </si>
  <si>
    <t>23 x LM350 16 volt positive voltage regulator - IC1</t>
  </si>
  <si>
    <t>23 x LM301 H operational amplifier - IC2</t>
  </si>
  <si>
    <t>23 x On/Off switch for mains voltage - S1</t>
  </si>
  <si>
    <t>23 x push-to-make switch - S2</t>
  </si>
  <si>
    <t>23 x LM3914 N bar-graph display driver - IC3</t>
  </si>
  <si>
    <t>23 x 10 μF 25 volt electrolytic capacitor - C1</t>
  </si>
  <si>
    <t>23 x SPST toggle switch - S1</t>
  </si>
  <si>
    <t>23 x 560 kΩ/1 W - R1</t>
  </si>
  <si>
    <t>46 x 15 kΩ ¼ W - R2 and R3</t>
  </si>
  <si>
    <t>23 x 33 kΩ/¼ W - R4</t>
  </si>
  <si>
    <t>69 x 1 kΩ ¼ W - R5, R6 and R9</t>
  </si>
  <si>
    <t>23 x 18 kΩ ¼ W - R7</t>
  </si>
  <si>
    <t>23 x 560 Ω ¼ W - R8</t>
  </si>
  <si>
    <t>23 x 100 kΩ - R10, R11 and R12</t>
  </si>
  <si>
    <t>69 x 5 kΩ Pot - P1, P2 and P3</t>
  </si>
  <si>
    <t>23 x 0,47 uF 630 V - C1</t>
  </si>
  <si>
    <t xml:space="preserve">46 x 0,1 μF/220 V - C2 and C5 </t>
  </si>
  <si>
    <t>23 x 1 000 μF/16 V - C3</t>
  </si>
  <si>
    <t>23 x 100 μF/16 V - C4</t>
  </si>
  <si>
    <t>23 x 25 μF/6 V - C6</t>
  </si>
  <si>
    <t>23 x 1 μF 16 V - C7</t>
  </si>
  <si>
    <t>23 x 0,047 μF/630V - C8 and C12</t>
  </si>
  <si>
    <t>23 x 22 μF 16 V - C9</t>
  </si>
  <si>
    <t>23 x 47 μF 16 V - C11</t>
  </si>
  <si>
    <t>23 x 1N4004 - D1 and D2</t>
  </si>
  <si>
    <t>23 x 1N4742 12v/1 W - D3</t>
  </si>
  <si>
    <t>23 x 10 A fuse 220 V - F1</t>
  </si>
  <si>
    <t>23 x 100 mA fuse 220 V - F2</t>
  </si>
  <si>
    <t xml:space="preserve">69 x 220 V 3 A fuse - F3, F4 and F5 </t>
  </si>
  <si>
    <t>23 x 40 μH 6 A - L1</t>
  </si>
  <si>
    <t>69 x 60 W incandescent lamp - B1, B2 and B3</t>
  </si>
  <si>
    <t>23 x low-impedance microphone - Mic</t>
  </si>
  <si>
    <r>
      <t>22 x R</t>
    </r>
    <r>
      <rPr>
        <b/>
        <sz val="7"/>
        <color rgb="FF000000"/>
        <rFont val="Arial"/>
        <family val="2"/>
      </rPr>
      <t>1:</t>
    </r>
    <r>
      <rPr>
        <sz val="11"/>
        <color rgb="FF000000"/>
        <rFont val="Arial"/>
        <family val="2"/>
      </rPr>
      <t xml:space="preserve"> 100 Ω resistor </t>
    </r>
  </si>
  <si>
    <r>
      <t>22 x L</t>
    </r>
    <r>
      <rPr>
        <b/>
        <sz val="7"/>
        <color rgb="FF000000"/>
        <rFont val="Arial"/>
        <family val="2"/>
      </rPr>
      <t>1:</t>
    </r>
    <r>
      <rPr>
        <sz val="11"/>
        <color rgb="FF000000"/>
        <rFont val="Arial"/>
        <family val="2"/>
      </rPr>
      <t xml:space="preserve"> 10 mH inductor </t>
    </r>
  </si>
  <si>
    <t>22 x 560 kΩ/1 W - R1</t>
  </si>
  <si>
    <t>44 x 15 kΩ ¼ W - R2 and R3</t>
  </si>
  <si>
    <t>22 x 33 kΩ/¼ W - R4</t>
  </si>
  <si>
    <t>66 x 1 kΩ ¼ W - R5, R6 and R9</t>
  </si>
  <si>
    <t>22 x 18 kΩ ¼ W - R7</t>
  </si>
  <si>
    <t>22 x 560 Ω ¼ W - R8</t>
  </si>
  <si>
    <t>66 x 100 kΩ - R10, R11 and R12</t>
  </si>
  <si>
    <t>66 x 5 kΩ Pot - P1, P2 and P3</t>
  </si>
  <si>
    <t>22 x 0,47 uF 630 V - C1</t>
  </si>
  <si>
    <t>44 x 0,1 μF/220 V - C2 and C5</t>
  </si>
  <si>
    <t>22 x 1 000 μF/16 V - C3</t>
  </si>
  <si>
    <t>22 x 100 μF/16 V - C4</t>
  </si>
  <si>
    <t>22 x 25 μF/6 V - C6</t>
  </si>
  <si>
    <t>22 x 1 μF 16 V - C7</t>
  </si>
  <si>
    <t>44 x 0,047 μF/630V - C8 and C12</t>
  </si>
  <si>
    <t>22 x 22 μF 16 V - C9</t>
  </si>
  <si>
    <t>22 x 47 μF 16 V - C11</t>
  </si>
  <si>
    <t>44 x 1N4004 - D1 and D2</t>
  </si>
  <si>
    <t>22 x 1N4742 12v/1 W - D3</t>
  </si>
  <si>
    <t>22 x 10 A fuse 220 V - F1</t>
  </si>
  <si>
    <t>22 x 100 mA fuse 220 V - F2</t>
  </si>
  <si>
    <t>66 x 220 V 3 A fuse - F3, F4 and F5</t>
  </si>
  <si>
    <t>22 x 40 μH 6 A - L1</t>
  </si>
  <si>
    <t>66 x 60 W incandescent lamp - B1, B2 and B3</t>
  </si>
  <si>
    <t>22 x low-impedance microphone - Mic</t>
  </si>
  <si>
    <t>20 x 560 kΩ/1 W - R1</t>
  </si>
  <si>
    <t>40 x 15 kΩ ¼ W - R2 and R3</t>
  </si>
  <si>
    <t>20 x 33 kΩ/¼ W - R4</t>
  </si>
  <si>
    <t xml:space="preserve"> 60 x 1 kΩ ¼ W - R5, R6 and R9</t>
  </si>
  <si>
    <t>20 x 18 kΩ ¼ W - R7</t>
  </si>
  <si>
    <t>20 x 560 Ω ¼ W - R8</t>
  </si>
  <si>
    <t>60 x 100 kΩ - R10, R11 and R12</t>
  </si>
  <si>
    <t>60 x 5 kΩ Pot - P1, P2 and P3</t>
  </si>
  <si>
    <t>20 x 0,47 uF 630 V - C1</t>
  </si>
  <si>
    <t>40 x 0,1 μF/220 V - C2 and C5</t>
  </si>
  <si>
    <t>20 x 1 000 μF/16 V - C3</t>
  </si>
  <si>
    <t>20 x 100 μF/16 V - C4</t>
  </si>
  <si>
    <t>20 x 25 μF/6 V - C6</t>
  </si>
  <si>
    <t xml:space="preserve"> 20 x 1 μF 16 V - C7</t>
  </si>
  <si>
    <t>40 x 0,047 μF/630V - C8 and C12</t>
  </si>
  <si>
    <t>20 x 22 μF 16 V - C9</t>
  </si>
  <si>
    <t>20 x 47 μF 16 V - C11</t>
  </si>
  <si>
    <t xml:space="preserve"> 40 x 1N4004 - D1 and D2</t>
  </si>
  <si>
    <t>20 x 1N4742 12v/1 W - D3</t>
  </si>
  <si>
    <t>20 x 10 A fuse 220 V - F1</t>
  </si>
  <si>
    <t>20 x 100 mA fuse 220 V - F2</t>
  </si>
  <si>
    <t>60 x 220 V 3 A fuse - F3, F4 and F5</t>
  </si>
  <si>
    <t xml:space="preserve"> 20 x 40 μH 6 A - L1</t>
  </si>
  <si>
    <t>60 x 60 W incandescent lamp - B1, B2 and B3</t>
  </si>
  <si>
    <t xml:space="preserve"> 20 x low-impedance microphone - Mic </t>
  </si>
  <si>
    <t>20 x varistor 14 mm - R1</t>
  </si>
  <si>
    <t>20 x 500 ohm, 5 W - R2</t>
  </si>
  <si>
    <t>40 x 15 K ¼ W - R3 and R6</t>
  </si>
  <si>
    <t>20 x 230 ohm ¼ W - R4</t>
  </si>
  <si>
    <t>20 x 1k - R5</t>
  </si>
  <si>
    <t>20 x 0,2 ohm, 5 W - R7</t>
  </si>
  <si>
    <t>20 x 3k3 ¼ W - R8</t>
  </si>
  <si>
    <t>20 x 240 V–16 V transformer 3 A (+/-50 VA) - TR1</t>
  </si>
  <si>
    <t>20 x 1k2 ¼ W 5% - R9</t>
  </si>
  <si>
    <t>20 x 4k7 ¼ W 5% - R10</t>
  </si>
  <si>
    <t>20 x 5k potentiometer - R11</t>
  </si>
  <si>
    <t>20 x 5k potentiometer - R12</t>
  </si>
  <si>
    <t>20 x 5 A diode bridge - B1</t>
  </si>
  <si>
    <t>20 x 6 800 uF 35 V electrolytic capacitor - C1</t>
  </si>
  <si>
    <t>20 x 0,1 uF ceramic 104 - C2</t>
  </si>
  <si>
    <t>20 x 1 nF ceramic 102 - C3</t>
  </si>
  <si>
    <t>20 x 1 uF electrolytic 25 volt - C4</t>
  </si>
  <si>
    <t>20 x 1N 4148 diode - D1</t>
  </si>
  <si>
    <t>20 x LM350 16 volt positive voltage regulator - IC1</t>
  </si>
  <si>
    <t>20 x LM301 H operational amplifier - IC2</t>
  </si>
  <si>
    <t>20 x On/Off switch for mains voltage - S1</t>
  </si>
  <si>
    <t>20 x push-to-make switch - S2</t>
  </si>
  <si>
    <t>20 x LM3914 N bar-graph display driver - IC3</t>
  </si>
  <si>
    <t>20 x 10 μF 25 volt electrolytic capacitor - C1</t>
  </si>
  <si>
    <t>20 x SPST toggle switch - S1</t>
  </si>
  <si>
    <t>SIGNATURE: ………………………………………...................</t>
  </si>
  <si>
    <t>Sub-Total + VAT for DIGITAL SYSTEMS (G1 + G2 + G3 + G4 + G5 + G6) packed in 23 small packages for ONE school</t>
  </si>
  <si>
    <t>Sub-Total + VAT for ELECTRONICS (H1 + H2 + H3 + H4 + H5) packed in 22 small packages for ONE school</t>
  </si>
  <si>
    <t>Sub-Total + VAT for POWER SYSTEMS (I1 + I2) packed in 20 small packages for ONE school</t>
  </si>
  <si>
    <t>WELDING: TOTAL + VAT &amp; DELIVERY OF  PROJECTS 1 FOR 8 SCHOOLS</t>
  </si>
  <si>
    <t xml:space="preserve">COMPANY NAME: ………………………………………………… </t>
  </si>
  <si>
    <t>POWER SYSTEMS: TOTAL + VAT &amp; DELIVERY OF  PROJECTS 1 TO 2 FOR 26 SCHOOLS</t>
  </si>
  <si>
    <t>SUB-TOTAL for ONE WELDING KIT (K1) including VAT and Delivery to ONE school</t>
  </si>
  <si>
    <t>SUB-TOTAL for ONE WOODWORKING KIT (L1) including VAT and Delivery to ONE school</t>
  </si>
  <si>
    <t>M</t>
  </si>
  <si>
    <t>M1</t>
  </si>
  <si>
    <t>SUB-TOTAL for ONE PLUMBING KIT (M1) including VAT and Delivery to ONE school</t>
  </si>
  <si>
    <t>BLOEMFONTEIN: Sinodale Building, Bloemfontein</t>
  </si>
  <si>
    <t>ZASTRON: Zastron CS, Zastron</t>
  </si>
  <si>
    <t>10  x 230 mm Grinder cutting dics(Steel)</t>
  </si>
  <si>
    <t>20 x 115 mm Grinder cutting discs(Steel)</t>
  </si>
  <si>
    <t>COMPANY NAME: …………………………………………………SIGNATURE: …………………………………………</t>
  </si>
  <si>
    <t>COMPANY NAME: ………………………………………………… SIGNATURE: ……………………………………</t>
  </si>
  <si>
    <t>POWER SYSTEMS</t>
  </si>
  <si>
    <t>ELECTRONICS</t>
  </si>
  <si>
    <t>DIGITAL SYSTEMS</t>
  </si>
  <si>
    <t>CIVIL SERVICES</t>
  </si>
  <si>
    <t>WOODWORKING</t>
  </si>
  <si>
    <t xml:space="preserve">CONSTRUCTION </t>
  </si>
  <si>
    <t xml:space="preserve">AGRICULTURAL TECHNOLOGY </t>
  </si>
  <si>
    <t>WELDING &amp; METALWORK</t>
  </si>
  <si>
    <t xml:space="preserve">FITTING &amp; MACHINING </t>
  </si>
  <si>
    <t>TECHNICAL SPECIALIZATIONS: APPROPRIATE WORKSHOP CLOTHING</t>
  </si>
  <si>
    <t>APPROPRIATE WORKSHOP CLOTHING TO BE DELIVERED TO HEAD OFFICE: SINODALE BUILDING, ST ANDREWS STREET, BLOEMFONTEIN</t>
  </si>
  <si>
    <t>Sub-Total + VAT for Appropriate Workshop Clothing Clothing (J3) packed and delivered to Head Office</t>
  </si>
  <si>
    <t>APPROPRIATE WORKSHOP CLOTHING: TOTAL + VAT &amp; DELIVERY OF  PROJECT 1 TO HEAD OFFICE: SINODALE BUILDING</t>
  </si>
  <si>
    <t>Contact person:       Mr M Thabanyane</t>
  </si>
  <si>
    <t>Tel.:                         0632946209</t>
  </si>
  <si>
    <r>
      <t>SUPPLY AND DELIVERY OF CONSUMABLES PER SUBJECT A TO M</t>
    </r>
    <r>
      <rPr>
        <b/>
        <sz val="14"/>
        <color theme="1"/>
        <rFont val="Times New Roman"/>
        <family val="1"/>
      </rPr>
      <t xml:space="preserve"> </t>
    </r>
    <r>
      <rPr>
        <b/>
        <sz val="12"/>
        <color theme="1"/>
        <rFont val="Arial"/>
        <family val="2"/>
      </rPr>
      <t xml:space="preserve">TO TECHNICAL, COMPREHENSIVE, AGRICULTURAL AND SCHOOLS OF SKILLS IN THE FREE STATE AS INDICATED BELOW.  </t>
    </r>
  </si>
  <si>
    <t xml:space="preserve">ANNEXURE B: SPECIFICATIONS </t>
  </si>
  <si>
    <t>THE FREE STATE DEPARTMENT OF EDUCATION RESERVES THE RIGHT TO PROCURE QUANTITIES BASED ON THE AVAILABLE BUDGET. BIDDERS SHOULD SUPPLY PRICING PER KIT AND NOT FOR INDIVIDUAL SUB-ITEMS.</t>
  </si>
  <si>
    <t>COMPANY NAME: …………………………………………SIGNATURE: ……………………………………………....</t>
  </si>
  <si>
    <t>COMPANY NAME: ………………………………………     SIGNATURE :……………………………………………....</t>
  </si>
  <si>
    <t>COMPANY NAME: ………………………………………        SIGNATURE: …………………………………………</t>
  </si>
  <si>
    <t>COMPANY NAME: ……………………………………………………SIGNATURE: ………………………………………</t>
  </si>
  <si>
    <t>NOTE: THE TOTAL PRICE PER KIT FOR EACH YEAR MUST BE TYPED IN THE WHITE CELLS. THE TOTAL FOR EACH SPECIALISATION AND THE GRAND TOTAL FOR ALL SPECIALISATIONS WILL ADD AUTOMATICALLY. A HARD COPY SHOULD BE SIGNED ON EACH PAGE AND THE NAME OF THE COMPANY COMPLETED IN THE SPACE PROVIDED. THE SIGNED HARD COPIES FORM PART OF THE BID DOCUMENTS TO BE SUBMITTED.</t>
  </si>
  <si>
    <r>
      <t xml:space="preserve">Year ONE         </t>
    </r>
    <r>
      <rPr>
        <b/>
        <sz val="10"/>
        <color theme="1"/>
        <rFont val="Arial"/>
        <family val="2"/>
      </rPr>
      <t>Supply and delivery, including VAT</t>
    </r>
  </si>
  <si>
    <r>
      <t xml:space="preserve">Year TWO       </t>
    </r>
    <r>
      <rPr>
        <b/>
        <sz val="10"/>
        <color theme="1"/>
        <rFont val="Arial"/>
        <family val="2"/>
      </rPr>
      <t>Supply and delivery, including VAT</t>
    </r>
  </si>
  <si>
    <r>
      <t xml:space="preserve">Year THREE       </t>
    </r>
    <r>
      <rPr>
        <b/>
        <sz val="10"/>
        <color theme="1"/>
        <rFont val="Arial"/>
        <family val="2"/>
      </rPr>
      <t>Supply and delivery, including VAT</t>
    </r>
  </si>
  <si>
    <r>
      <t>22 x C</t>
    </r>
    <r>
      <rPr>
        <b/>
        <sz val="7"/>
        <color theme="1"/>
        <rFont val="Arial"/>
        <family val="2"/>
      </rPr>
      <t>1:</t>
    </r>
    <r>
      <rPr>
        <sz val="11"/>
        <color theme="1"/>
        <rFont val="Arial"/>
        <family val="2"/>
      </rPr>
      <t xml:space="preserve"> 10 μF capacitor </t>
    </r>
  </si>
  <si>
    <t>CIVIL SERVICES PAT MATERIAL KIT for Grade 12 consisting of sub-items 1.1. to 1.6   (Price per kit including VAT and delivery)</t>
  </si>
  <si>
    <t>Fitting &amp; Machining Kit consisting of sub-items 1.1. to 1.13  (Price per kit including VAT and delivery)</t>
  </si>
  <si>
    <t>Welding &amp; Metalwork Kit  consisting of sub-items 1.1. to 1.22   (Price per kit including VAT and delivery)</t>
  </si>
  <si>
    <t>ATECH KIT consisting of sub-items 1.1. to 1.16   (Price per kit including VAT and delivery)</t>
  </si>
  <si>
    <r>
      <t xml:space="preserve">CONSTRUCTION KIT  consisting of sub-items 1.1. to 1.11 </t>
    </r>
    <r>
      <rPr>
        <b/>
        <sz val="11"/>
        <color theme="1"/>
        <rFont val="Arial"/>
        <family val="2"/>
      </rPr>
      <t>(Price per kit including VAT and delivery)</t>
    </r>
  </si>
  <si>
    <t>WOODWORKING KIT consisting of sub-items 1.1. to 1.8   (Price per kit including VAT and delivery)</t>
  </si>
  <si>
    <t>CIVIL SERVICES PAT MATERIAL KITS for Grade 11 consisting of sub-items 2.1. to 2.10  (Price per kit including VAT and delivery)</t>
  </si>
  <si>
    <t>CIVIL SERVICES PAT MATERIAL KITS for Grade 10  consisting of sub-items 3.1. to 3.6  (Price per kit including VAT and delivery)</t>
  </si>
  <si>
    <t>PROJECT # 1: Inverting op amp Kit consisting of sub-items 1.1. to 1.4  (Price per kit including VAT and delivery)</t>
  </si>
  <si>
    <t>PROJECT # 2A: Switching circuits using a 555 IC and a 741 op amp Kit  consisting of sub-items 2.1. to 2.8  (Price per kit including VAT and delivery)</t>
  </si>
  <si>
    <t>PROJECT # 2B: Schmitt trigger 741 IC  Kit  consisting of sub-items 3.1. to 3.4  (Price per kit including VAT and delivery)</t>
  </si>
  <si>
    <t>PROJECT # 4 : Automatic Battery Charger with Battery-voltage Bar-graph Display Kit  consisting of sub-items 4.1. to 4.30  (Price per kit including VAT and delivery)</t>
  </si>
  <si>
    <t>PROJECT # 5 : 741 Bistable Multivibrator Kit consisting of sub-items 5.1. to 5.11  (Price per kit including VAT and delivery)</t>
  </si>
  <si>
    <t>PROJECT # 10 : Sound-to-light Controller  Kit consisting of sub-items 1.1. to 1.26  (Price per kit including VAT and delivery)</t>
  </si>
  <si>
    <t>PROJECT 1: RLC series circuit  Kit consisting of sub-items 1.1. to 1.3  (Price per kit including VAT and delivery)</t>
  </si>
  <si>
    <t>PROJECT # 3:Dual voltage power supply  Kit consisting of sub-items 3.1. to 3.15  (Price per kit including VAT and delivery)</t>
  </si>
  <si>
    <t>PROJECT # 4 : 741 Bistable Multivibrator Kit consisting of sub-items 4.1. to 4.11  (Price per kit including VAT and delivery)</t>
  </si>
  <si>
    <t>PROJECT # 5 : Sound-to-light Controller  Kit consisting of sub-items 1.1. to 1.26  (Price per kit including VAT and delivery)</t>
  </si>
  <si>
    <t>PROJECT 1: Sound-to-light Controller  Kit consisting of sub-items 1.1. to 1.26  (Price per kit including VAT and delivery)</t>
  </si>
  <si>
    <t>PROJECT 2: Automatic Battery Charger with Battery-voltage Bar-graph Display kit consisting of sub-items 2.1. to 2.31  (Price per kit including VAT and delivery)</t>
  </si>
  <si>
    <r>
      <t xml:space="preserve">APPROPRIATE WORKSHOP CLOTHING </t>
    </r>
    <r>
      <rPr>
        <sz val="11"/>
        <color theme="1"/>
        <rFont val="Arial"/>
        <family val="2"/>
      </rPr>
      <t>(Mechanic suits should be emroided FSDOE logo at the front pocket and name of specialization at the back)</t>
    </r>
    <r>
      <rPr>
        <b/>
        <sz val="11"/>
        <color theme="1"/>
        <rFont val="Arial"/>
        <family val="2"/>
      </rPr>
      <t>: All appropriate workshop clothing to be delivered to Head Office and it consist of sub-items 1.1. to 1.8  (Price per kit including VAT and delivery)</t>
    </r>
  </si>
  <si>
    <t>WELDING SCHOOLS OF SKILLS KIT  consisting of sub-items 1.1. to 1.16  (Price per kit including VAT and delivery)</t>
  </si>
  <si>
    <t>WOODWORKING SCHOOLS OF SKILLS KIT (consisting of sub-items 1.1. to 1.8  (Price per kit including VAT and delivery)</t>
  </si>
  <si>
    <t>PLUMBING SCHOOLS OF SKILLS KIT consisting of sub-items 1.1. to 1.10  (Price per kit including VAT and delivery)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</si>
</sst>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R&quot;#,##0.00;[Red]\-&quot;R&quot;#,##0.00"/>
    <numFmt numFmtId="164" formatCode="_(&quot;R&quot;* #,##0.00_);_(&quot;R&quot;* \(#,##0.00\);_(&quot;R&quot;* &quot;-&quot;??_);_(@_)"/>
    <numFmt numFmtId="165" formatCode="&quot;R&quot;#,##0.00"/>
  </numFmts>
  <fonts count="31" x14ac:knownFonts="1">
    <font>
      <sz val="11"/>
      <color theme="1"/>
      <name val="Calibri"/>
      <family val="2"/>
      <scheme val="minor"/>
    </font>
    <font>
      <sz val="12"/>
      <color theme="1"/>
      <name val="Calibri"/>
      <family val="2"/>
      <scheme val="minor"/>
    </font>
    <font>
      <b/>
      <sz val="12"/>
      <color theme="1"/>
      <name val="Arial"/>
      <family val="2"/>
    </font>
    <font>
      <sz val="12"/>
      <color theme="1"/>
      <name val="Arial"/>
      <family val="2"/>
    </font>
    <font>
      <sz val="12"/>
      <color theme="1"/>
      <name val="Calibri"/>
      <family val="2"/>
    </font>
    <font>
      <sz val="11"/>
      <color theme="1"/>
      <name val="Calibri"/>
      <family val="2"/>
      <scheme val="minor"/>
    </font>
    <font>
      <b/>
      <sz val="14"/>
      <color theme="1"/>
      <name val="Arial"/>
      <family val="2"/>
    </font>
    <font>
      <sz val="11"/>
      <color theme="1"/>
      <name val="Arial"/>
      <family val="2"/>
    </font>
    <font>
      <b/>
      <sz val="11"/>
      <color theme="1"/>
      <name val="Arial"/>
      <family val="2"/>
    </font>
    <font>
      <b/>
      <sz val="10"/>
      <color theme="1"/>
      <name val="Arial"/>
      <family val="2"/>
    </font>
    <font>
      <u/>
      <sz val="11"/>
      <color theme="10"/>
      <name val="Calibri"/>
      <family val="2"/>
      <scheme val="minor"/>
    </font>
    <font>
      <u/>
      <sz val="11"/>
      <color theme="11"/>
      <name val="Calibri"/>
      <family val="2"/>
      <scheme val="minor"/>
    </font>
    <font>
      <sz val="14"/>
      <color theme="1"/>
      <name val="Calibri"/>
      <family val="2"/>
      <scheme val="minor"/>
    </font>
    <font>
      <sz val="12"/>
      <color rgb="FF000000"/>
      <name val="Arial"/>
      <family val="2"/>
    </font>
    <font>
      <sz val="11"/>
      <color rgb="FF000000"/>
      <name val="Arial"/>
      <family val="2"/>
    </font>
    <font>
      <b/>
      <sz val="11"/>
      <color rgb="FF000000"/>
      <name val="Arial"/>
      <family val="2"/>
    </font>
    <font>
      <sz val="8"/>
      <name val="Calibri"/>
      <family val="2"/>
      <scheme val="minor"/>
    </font>
    <font>
      <b/>
      <sz val="12"/>
      <color rgb="FFFF0000"/>
      <name val="Arial"/>
      <family val="2"/>
    </font>
    <font>
      <b/>
      <u/>
      <sz val="16"/>
      <color theme="1"/>
      <name val="Arial"/>
      <family val="2"/>
    </font>
    <font>
      <u/>
      <sz val="16"/>
      <color theme="1"/>
      <name val="Calibri"/>
      <family val="2"/>
      <scheme val="minor"/>
    </font>
    <font>
      <b/>
      <sz val="10"/>
      <color rgb="FF000000"/>
      <name val="Arial"/>
      <family val="2"/>
    </font>
    <font>
      <b/>
      <sz val="12"/>
      <color rgb="FF000000"/>
      <name val="Arial"/>
      <family val="2"/>
    </font>
    <font>
      <b/>
      <sz val="10"/>
      <color rgb="FF000000"/>
      <name val="Calibri"/>
      <family val="2"/>
      <scheme val="minor"/>
    </font>
    <font>
      <sz val="11"/>
      <color rgb="FF000000"/>
      <name val="Calibri"/>
      <family val="2"/>
      <scheme val="minor"/>
    </font>
    <font>
      <sz val="11"/>
      <color theme="1"/>
      <name val="Arial"/>
      <family val="2"/>
    </font>
    <font>
      <b/>
      <sz val="12"/>
      <name val="Arial"/>
      <family val="2"/>
    </font>
    <font>
      <b/>
      <sz val="14"/>
      <color theme="1"/>
      <name val="Times New Roman"/>
      <family val="1"/>
    </font>
    <font>
      <sz val="11"/>
      <color theme="1"/>
      <name val="Wingdings"/>
      <charset val="2"/>
    </font>
    <font>
      <sz val="11"/>
      <color rgb="FFFF0000"/>
      <name val="Wingdings"/>
      <charset val="2"/>
    </font>
    <font>
      <b/>
      <sz val="7"/>
      <color rgb="FF000000"/>
      <name val="Arial"/>
      <family val="2"/>
    </font>
    <font>
      <b/>
      <sz val="7"/>
      <color theme="1"/>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FF"/>
        <bgColor rgb="FF000000"/>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rgb="FF000000"/>
      </right>
      <top/>
      <bottom/>
      <diagonal/>
    </border>
  </borders>
  <cellStyleXfs count="772">
    <xf numFmtId="0" fontId="0" fillId="0" borderId="0"/>
    <xf numFmtId="164" fontId="5" fillId="0" borderId="0" applyFon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cellStyleXfs>
  <cellXfs count="225">
    <xf numFmtId="0" fontId="0" fillId="0" borderId="0" xfId="0"/>
    <xf numFmtId="0" fontId="0" fillId="0" borderId="0" xfId="0" applyAlignment="1">
      <alignment horizontal="center"/>
    </xf>
    <xf numFmtId="0" fontId="2" fillId="0" borderId="0" xfId="0" applyFont="1" applyAlignment="1">
      <alignment horizontal="left" vertical="top" wrapText="1"/>
    </xf>
    <xf numFmtId="0" fontId="2" fillId="0" borderId="0" xfId="0" applyFont="1" applyAlignment="1">
      <alignment horizontal="center" vertical="top" wrapText="1"/>
    </xf>
    <xf numFmtId="165" fontId="0" fillId="0" borderId="0" xfId="0" applyNumberFormat="1" applyAlignment="1">
      <alignment horizontal="center"/>
    </xf>
    <xf numFmtId="165" fontId="0" fillId="0" borderId="3" xfId="0" applyNumberFormat="1" applyBorder="1" applyAlignment="1">
      <alignment horizontal="center"/>
    </xf>
    <xf numFmtId="0" fontId="2" fillId="0" borderId="3" xfId="0" applyFont="1" applyBorder="1" applyAlignment="1">
      <alignment horizontal="left" vertical="top" wrapText="1"/>
    </xf>
    <xf numFmtId="8" fontId="0" fillId="0" borderId="3" xfId="0" applyNumberFormat="1" applyBorder="1" applyAlignment="1">
      <alignment horizontal="center"/>
    </xf>
    <xf numFmtId="0" fontId="7" fillId="0" borderId="0" xfId="0" applyFont="1" applyAlignment="1">
      <alignment vertical="center"/>
    </xf>
    <xf numFmtId="0" fontId="8" fillId="0" borderId="0" xfId="0" applyFont="1" applyAlignment="1">
      <alignment horizontal="left" vertical="center" wrapText="1"/>
    </xf>
    <xf numFmtId="0" fontId="2" fillId="0" borderId="0" xfId="0" applyFont="1" applyAlignment="1">
      <alignment horizontal="left" vertical="center" wrapText="1"/>
    </xf>
    <xf numFmtId="0" fontId="0" fillId="0" borderId="0" xfId="0" applyAlignment="1">
      <alignment vertical="center"/>
    </xf>
    <xf numFmtId="0" fontId="0" fillId="0" borderId="0" xfId="0" applyAlignment="1">
      <alignment horizontal="left" vertical="center"/>
    </xf>
    <xf numFmtId="0" fontId="8" fillId="0" borderId="0" xfId="0" applyFont="1" applyAlignment="1">
      <alignment horizontal="center" vertical="center" wrapText="1"/>
    </xf>
    <xf numFmtId="0" fontId="6" fillId="0" borderId="0" xfId="0" applyFont="1" applyAlignment="1">
      <alignment horizontal="left" vertical="center" wrapText="1"/>
    </xf>
    <xf numFmtId="0" fontId="1" fillId="0" borderId="0" xfId="0" applyFont="1" applyAlignment="1">
      <alignment vertical="center" wrapText="1"/>
    </xf>
    <xf numFmtId="0" fontId="20" fillId="0" borderId="0" xfId="0" applyFont="1" applyAlignment="1">
      <alignment horizontal="center" vertical="center" wrapText="1"/>
    </xf>
    <xf numFmtId="0" fontId="0" fillId="0" borderId="0" xfId="0" applyAlignment="1">
      <alignment horizontal="left"/>
    </xf>
    <xf numFmtId="164" fontId="8" fillId="3" borderId="1" xfId="1" applyFont="1" applyFill="1" applyBorder="1" applyAlignment="1" applyProtection="1">
      <alignment horizontal="right" vertical="center" wrapText="1"/>
    </xf>
    <xf numFmtId="164" fontId="2" fillId="3" borderId="1" xfId="1" applyFont="1" applyFill="1" applyBorder="1" applyAlignment="1" applyProtection="1">
      <alignment horizontal="right" vertical="center" wrapText="1"/>
    </xf>
    <xf numFmtId="0" fontId="13" fillId="0" borderId="0" xfId="0" applyFont="1" applyAlignment="1">
      <alignment horizontal="left" wrapText="1"/>
    </xf>
    <xf numFmtId="0" fontId="0" fillId="0" borderId="0" xfId="0" applyAlignment="1">
      <alignment horizontal="left" wrapText="1"/>
    </xf>
    <xf numFmtId="0" fontId="3" fillId="0" borderId="0" xfId="0" applyFont="1" applyAlignment="1">
      <alignment horizontal="left" wrapText="1"/>
    </xf>
    <xf numFmtId="0" fontId="6" fillId="0" borderId="0" xfId="0" applyFont="1" applyAlignment="1">
      <alignment horizontal="center" vertical="center"/>
    </xf>
    <xf numFmtId="0" fontId="6" fillId="0" borderId="0" xfId="0" applyFont="1" applyAlignment="1">
      <alignment vertical="center"/>
    </xf>
    <xf numFmtId="0" fontId="7" fillId="0" borderId="6" xfId="0" applyFont="1" applyBorder="1" applyAlignment="1">
      <alignment horizontal="center" vertical="center"/>
    </xf>
    <xf numFmtId="0" fontId="7" fillId="0" borderId="3" xfId="0" applyFont="1" applyBorder="1" applyAlignment="1">
      <alignment horizontal="center" vertical="center"/>
    </xf>
    <xf numFmtId="0" fontId="7" fillId="0" borderId="10"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7" fillId="0" borderId="1" xfId="0" applyFont="1" applyBorder="1" applyAlignment="1">
      <alignment horizontal="center" vertical="center"/>
    </xf>
    <xf numFmtId="0" fontId="7" fillId="0" borderId="1" xfId="0" applyFont="1" applyBorder="1" applyAlignment="1">
      <alignment vertical="center"/>
    </xf>
    <xf numFmtId="0" fontId="7" fillId="0" borderId="1" xfId="0" applyFont="1" applyBorder="1" applyAlignment="1">
      <alignment vertical="center" wrapText="1"/>
    </xf>
    <xf numFmtId="0" fontId="0" fillId="0" borderId="0" xfId="0" applyAlignment="1">
      <alignment wrapText="1"/>
    </xf>
    <xf numFmtId="0" fontId="7" fillId="0" borderId="2" xfId="0" applyFont="1" applyBorder="1" applyAlignment="1">
      <alignment vertical="center" wrapText="1"/>
    </xf>
    <xf numFmtId="0" fontId="2" fillId="3" borderId="1" xfId="0" applyFont="1" applyFill="1" applyBorder="1" applyAlignment="1">
      <alignment horizontal="center" vertical="center" wrapText="1"/>
    </xf>
    <xf numFmtId="0" fontId="3" fillId="3" borderId="1" xfId="0" applyFont="1" applyFill="1" applyBorder="1" applyAlignment="1">
      <alignment horizontal="center"/>
    </xf>
    <xf numFmtId="0" fontId="25" fillId="3" borderId="1" xfId="0" applyFont="1" applyFill="1" applyBorder="1" applyAlignment="1">
      <alignment vertical="center" wrapText="1"/>
    </xf>
    <xf numFmtId="165" fontId="2" fillId="3" borderId="1" xfId="0" applyNumberFormat="1" applyFont="1" applyFill="1" applyBorder="1" applyAlignment="1">
      <alignment horizontal="right" vertical="center" wrapText="1"/>
    </xf>
    <xf numFmtId="0" fontId="2" fillId="3" borderId="1" xfId="0" applyFont="1" applyFill="1" applyBorder="1" applyAlignment="1">
      <alignment vertical="center" wrapText="1"/>
    </xf>
    <xf numFmtId="0" fontId="7" fillId="0" borderId="0" xfId="0" applyFont="1" applyAlignment="1">
      <alignment horizontal="center"/>
    </xf>
    <xf numFmtId="0" fontId="7" fillId="0" borderId="3" xfId="0" applyFont="1" applyBorder="1" applyAlignment="1">
      <alignment horizontal="center"/>
    </xf>
    <xf numFmtId="0" fontId="2" fillId="0" borderId="2" xfId="0" applyFont="1" applyBorder="1" applyAlignment="1">
      <alignment horizontal="left" vertical="center" wrapText="1"/>
    </xf>
    <xf numFmtId="0" fontId="7" fillId="0" borderId="2" xfId="0" applyFont="1" applyBorder="1" applyAlignment="1">
      <alignment horizontal="left" vertical="center" wrapText="1"/>
    </xf>
    <xf numFmtId="0" fontId="7" fillId="2" borderId="1" xfId="0" applyFont="1" applyFill="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left" vertical="center" wrapText="1"/>
    </xf>
    <xf numFmtId="0" fontId="7" fillId="0" borderId="11" xfId="0" applyFont="1" applyBorder="1" applyAlignment="1">
      <alignment horizontal="center" vertical="center"/>
    </xf>
    <xf numFmtId="0" fontId="7" fillId="0" borderId="10" xfId="0" applyFont="1" applyBorder="1" applyAlignment="1">
      <alignment horizontal="left" vertical="center" wrapText="1"/>
    </xf>
    <xf numFmtId="0" fontId="7" fillId="2" borderId="2"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0" xfId="0" applyFont="1" applyFill="1" applyAlignment="1">
      <alignment horizontal="center" vertical="center"/>
    </xf>
    <xf numFmtId="0" fontId="8" fillId="0" borderId="12" xfId="0" applyFont="1" applyBorder="1" applyAlignment="1">
      <alignment horizontal="left" vertical="center"/>
    </xf>
    <xf numFmtId="0" fontId="7" fillId="0" borderId="0" xfId="0" applyFont="1" applyAlignment="1">
      <alignment horizontal="left" vertical="center" wrapText="1"/>
    </xf>
    <xf numFmtId="0" fontId="8" fillId="0" borderId="0" xfId="0" applyFont="1" applyAlignment="1">
      <alignment horizontal="left" vertical="center"/>
    </xf>
    <xf numFmtId="0" fontId="2" fillId="0" borderId="10" xfId="0" applyFont="1" applyBorder="1" applyAlignment="1">
      <alignment horizontal="left" vertical="center" wrapText="1"/>
    </xf>
    <xf numFmtId="0" fontId="7" fillId="2" borderId="10" xfId="0" applyFont="1" applyFill="1" applyBorder="1" applyAlignment="1">
      <alignment horizontal="left" vertical="center" wrapText="1"/>
    </xf>
    <xf numFmtId="0" fontId="7" fillId="0" borderId="12" xfId="0" applyFont="1" applyBorder="1" applyAlignment="1">
      <alignment horizontal="left" vertical="center" wrapText="1"/>
    </xf>
    <xf numFmtId="0" fontId="8" fillId="0" borderId="4" xfId="0" applyFont="1" applyBorder="1" applyAlignment="1">
      <alignment horizontal="left" vertical="center" wrapText="1"/>
    </xf>
    <xf numFmtId="0" fontId="7" fillId="0" borderId="12" xfId="0" applyFont="1" applyBorder="1" applyAlignment="1">
      <alignment horizontal="left" vertical="center"/>
    </xf>
    <xf numFmtId="0" fontId="7" fillId="0" borderId="9" xfId="0" applyFont="1" applyBorder="1" applyAlignment="1">
      <alignment horizontal="left" vertical="center"/>
    </xf>
    <xf numFmtId="0" fontId="7" fillId="0" borderId="0" xfId="0" applyFont="1" applyAlignment="1">
      <alignment horizontal="left" vertical="center"/>
    </xf>
    <xf numFmtId="0" fontId="7" fillId="0" borderId="4" xfId="0" applyFont="1" applyBorder="1" applyAlignment="1">
      <alignment horizontal="left" vertical="center"/>
    </xf>
    <xf numFmtId="0" fontId="7" fillId="0" borderId="9" xfId="0" applyFont="1" applyBorder="1" applyAlignment="1">
      <alignment vertical="center" wrapText="1"/>
    </xf>
    <xf numFmtId="0" fontId="8" fillId="0" borderId="1" xfId="0" applyFont="1" applyBorder="1" applyAlignment="1">
      <alignment horizontal="center" vertical="center"/>
    </xf>
    <xf numFmtId="0" fontId="8"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8" fontId="0" fillId="3" borderId="1" xfId="0" applyNumberFormat="1" applyFill="1" applyBorder="1" applyAlignment="1">
      <alignment horizontal="center" vertical="center"/>
    </xf>
    <xf numFmtId="0" fontId="7" fillId="2" borderId="0" xfId="0" applyFont="1" applyFill="1" applyAlignment="1">
      <alignment horizontal="left" vertical="center" wrapText="1"/>
    </xf>
    <xf numFmtId="8" fontId="0" fillId="0" borderId="0" xfId="0" applyNumberFormat="1" applyAlignment="1">
      <alignment horizontal="center" vertical="center"/>
    </xf>
    <xf numFmtId="0" fontId="7" fillId="2" borderId="11" xfId="0" applyFont="1" applyFill="1" applyBorder="1" applyAlignment="1">
      <alignment horizontal="left" vertical="center" wrapText="1"/>
    </xf>
    <xf numFmtId="8" fontId="0" fillId="3" borderId="1" xfId="0" applyNumberFormat="1" applyFill="1" applyBorder="1" applyAlignment="1">
      <alignment horizontal="right"/>
    </xf>
    <xf numFmtId="8" fontId="0" fillId="3" borderId="5" xfId="0" applyNumberFormat="1" applyFill="1" applyBorder="1" applyAlignment="1">
      <alignment horizontal="right"/>
    </xf>
    <xf numFmtId="0" fontId="8" fillId="0" borderId="0" xfId="0" applyFont="1" applyAlignment="1">
      <alignment horizontal="center" vertical="center"/>
    </xf>
    <xf numFmtId="0" fontId="8" fillId="0" borderId="1" xfId="0" applyFont="1" applyBorder="1" applyAlignment="1">
      <alignment vertical="center" wrapText="1"/>
    </xf>
    <xf numFmtId="0" fontId="7" fillId="3" borderId="1" xfId="0" applyFont="1" applyFill="1" applyBorder="1" applyAlignment="1">
      <alignment vertical="center"/>
    </xf>
    <xf numFmtId="0" fontId="8"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8" fillId="3" borderId="1" xfId="0" applyFont="1" applyFill="1" applyBorder="1" applyAlignment="1">
      <alignment horizontal="left" vertical="top" wrapText="1"/>
    </xf>
    <xf numFmtId="0" fontId="2" fillId="3" borderId="1" xfId="0" applyFont="1" applyFill="1" applyBorder="1" applyAlignment="1">
      <alignment horizontal="left" vertical="top" wrapText="1"/>
    </xf>
    <xf numFmtId="0" fontId="24" fillId="0" borderId="1" xfId="0" applyFont="1" applyBorder="1" applyAlignment="1">
      <alignment horizontal="left" vertical="center" wrapText="1"/>
    </xf>
    <xf numFmtId="0" fontId="8" fillId="0" borderId="0" xfId="0" applyFont="1" applyAlignment="1">
      <alignment horizontal="left" vertical="top" wrapText="1"/>
    </xf>
    <xf numFmtId="0" fontId="7" fillId="3" borderId="1" xfId="0" applyFont="1" applyFill="1" applyBorder="1" applyAlignment="1">
      <alignment vertical="center" wrapText="1"/>
    </xf>
    <xf numFmtId="0" fontId="7" fillId="3" borderId="1" xfId="0" applyFont="1" applyFill="1" applyBorder="1" applyAlignment="1">
      <alignment horizontal="left" vertical="center" wrapText="1"/>
    </xf>
    <xf numFmtId="0" fontId="8" fillId="3" borderId="1" xfId="0" applyFont="1" applyFill="1" applyBorder="1" applyAlignment="1">
      <alignment vertical="center" wrapText="1"/>
    </xf>
    <xf numFmtId="0" fontId="26" fillId="0" borderId="0" xfId="0" applyFont="1" applyAlignment="1">
      <alignment horizontal="center" vertical="center"/>
    </xf>
    <xf numFmtId="0" fontId="8" fillId="2" borderId="0" xfId="0" applyFont="1" applyFill="1" applyAlignment="1">
      <alignment horizontal="left" vertical="top" wrapText="1"/>
    </xf>
    <xf numFmtId="0" fontId="8" fillId="0" borderId="0" xfId="0" applyFont="1" applyAlignment="1">
      <alignment horizontal="center" vertical="top" wrapText="1"/>
    </xf>
    <xf numFmtId="0" fontId="8" fillId="3" borderId="1" xfId="0" applyFont="1" applyFill="1" applyBorder="1" applyAlignment="1">
      <alignment horizontal="center" vertical="top" wrapText="1"/>
    </xf>
    <xf numFmtId="0" fontId="24" fillId="2" borderId="1" xfId="0" applyFont="1" applyFill="1" applyBorder="1" applyAlignment="1">
      <alignment horizontal="left" vertical="center" wrapText="1"/>
    </xf>
    <xf numFmtId="0" fontId="22" fillId="0" borderId="0" xfId="0" applyFont="1" applyAlignment="1">
      <alignment horizontal="left"/>
    </xf>
    <xf numFmtId="0" fontId="21" fillId="4" borderId="0" xfId="0" applyFont="1" applyFill="1" applyAlignment="1">
      <alignment horizontal="center" vertical="center" wrapText="1"/>
    </xf>
    <xf numFmtId="0" fontId="21" fillId="0" borderId="0" xfId="0" applyFont="1" applyAlignment="1">
      <alignment horizontal="left" wrapText="1"/>
    </xf>
    <xf numFmtId="0" fontId="23" fillId="0" borderId="0" xfId="0" applyFont="1"/>
    <xf numFmtId="0" fontId="15" fillId="0" borderId="0" xfId="0" applyFont="1"/>
    <xf numFmtId="0" fontId="14" fillId="0" borderId="0" xfId="0" applyFont="1"/>
    <xf numFmtId="164" fontId="2" fillId="2" borderId="1" xfId="1" applyFont="1" applyFill="1" applyBorder="1" applyAlignment="1" applyProtection="1">
      <alignment horizontal="right" vertical="center" wrapText="1"/>
      <protection locked="0"/>
    </xf>
    <xf numFmtId="0" fontId="8" fillId="0" borderId="12" xfId="0" applyFont="1" applyBorder="1" applyAlignment="1">
      <alignment vertical="center" wrapText="1"/>
    </xf>
    <xf numFmtId="0" fontId="13" fillId="0" borderId="0" xfId="0" applyFont="1" applyAlignment="1" applyProtection="1">
      <alignment horizontal="left" wrapText="1"/>
      <protection locked="0"/>
    </xf>
    <xf numFmtId="0" fontId="7" fillId="0" borderId="12" xfId="0" applyFont="1" applyBorder="1" applyAlignment="1">
      <alignment vertical="center" wrapText="1"/>
    </xf>
    <xf numFmtId="0" fontId="24" fillId="0" borderId="1" xfId="0" applyFont="1" applyBorder="1" applyAlignment="1">
      <alignment vertical="center" wrapText="1"/>
    </xf>
    <xf numFmtId="0" fontId="7" fillId="0" borderId="0" xfId="0" applyFont="1" applyAlignment="1">
      <alignment vertical="center" wrapText="1"/>
    </xf>
    <xf numFmtId="0" fontId="7" fillId="0" borderId="4" xfId="0" applyFont="1" applyBorder="1" applyAlignment="1">
      <alignment vertical="center" wrapText="1"/>
    </xf>
    <xf numFmtId="0" fontId="7" fillId="0" borderId="10" xfId="0" applyFont="1" applyBorder="1" applyAlignment="1">
      <alignment horizontal="center"/>
    </xf>
    <xf numFmtId="0" fontId="24" fillId="2" borderId="2" xfId="0" applyFont="1" applyFill="1" applyBorder="1" applyAlignment="1">
      <alignment horizontal="left" vertical="center" wrapText="1"/>
    </xf>
    <xf numFmtId="0" fontId="24" fillId="0" borderId="6" xfId="0" applyFont="1" applyBorder="1" applyAlignment="1">
      <alignment horizontal="center" vertical="center"/>
    </xf>
    <xf numFmtId="0" fontId="0" fillId="0" borderId="4" xfId="0" applyBorder="1" applyAlignment="1">
      <alignment horizontal="left" vertical="center"/>
    </xf>
    <xf numFmtId="0" fontId="7" fillId="2" borderId="4" xfId="0" applyFont="1" applyFill="1" applyBorder="1" applyAlignment="1">
      <alignment horizontal="left" vertical="center" wrapText="1"/>
    </xf>
    <xf numFmtId="0" fontId="7" fillId="2" borderId="0" xfId="0" applyFont="1" applyFill="1" applyAlignment="1">
      <alignment horizontal="left" vertical="center"/>
    </xf>
    <xf numFmtId="0" fontId="7" fillId="0" borderId="7" xfId="0" applyFont="1" applyBorder="1" applyAlignment="1">
      <alignment horizontal="left" vertical="center" wrapText="1"/>
    </xf>
    <xf numFmtId="0" fontId="8" fillId="0" borderId="1" xfId="0" applyFont="1" applyBorder="1" applyAlignment="1">
      <alignment horizontal="left" vertical="center" wrapText="1"/>
    </xf>
    <xf numFmtId="0" fontId="14" fillId="0" borderId="1" xfId="0" applyFont="1" applyBorder="1" applyAlignment="1">
      <alignment vertical="center" wrapText="1"/>
    </xf>
    <xf numFmtId="0" fontId="14" fillId="0" borderId="1" xfId="0" applyFont="1" applyBorder="1" applyAlignment="1">
      <alignment vertical="center"/>
    </xf>
    <xf numFmtId="164" fontId="2" fillId="0" borderId="0" xfId="0" applyNumberFormat="1" applyFont="1" applyAlignment="1">
      <alignment horizontal="right" vertical="center" wrapText="1"/>
    </xf>
    <xf numFmtId="0" fontId="7" fillId="0" borderId="13" xfId="0" applyFont="1" applyBorder="1" applyAlignment="1">
      <alignment horizontal="center" vertical="center"/>
    </xf>
    <xf numFmtId="0" fontId="7" fillId="0" borderId="13" xfId="0" applyFont="1" applyBorder="1" applyAlignment="1">
      <alignment horizontal="left" vertical="center" wrapText="1"/>
    </xf>
    <xf numFmtId="0" fontId="2" fillId="0" borderId="12" xfId="0" applyFont="1" applyBorder="1" applyAlignment="1">
      <alignment horizontal="left" vertical="top" wrapText="1"/>
    </xf>
    <xf numFmtId="0" fontId="2" fillId="0" borderId="9" xfId="0" applyFont="1" applyBorder="1" applyAlignment="1">
      <alignment horizontal="left" vertical="top" wrapText="1"/>
    </xf>
    <xf numFmtId="0" fontId="8" fillId="0" borderId="7"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164" fontId="8" fillId="2" borderId="1" xfId="1" applyFont="1" applyFill="1" applyBorder="1" applyAlignment="1" applyProtection="1">
      <alignment horizontal="right" vertical="center" wrapText="1"/>
      <protection locked="0"/>
    </xf>
    <xf numFmtId="0" fontId="14" fillId="0" borderId="0" xfId="0" applyFont="1" applyAlignment="1">
      <alignment horizontal="left" wrapText="1"/>
    </xf>
    <xf numFmtId="0" fontId="7" fillId="0" borderId="4" xfId="0" applyFont="1" applyBorder="1" applyAlignment="1">
      <alignment vertical="center"/>
    </xf>
    <xf numFmtId="165" fontId="2" fillId="3" borderId="1" xfId="0" applyNumberFormat="1" applyFont="1" applyFill="1" applyBorder="1" applyAlignment="1">
      <alignment horizontal="right" vertical="center"/>
    </xf>
    <xf numFmtId="0" fontId="3" fillId="3" borderId="1" xfId="0" applyFont="1" applyFill="1" applyBorder="1" applyAlignment="1">
      <alignment horizontal="center" vertical="center"/>
    </xf>
    <xf numFmtId="164" fontId="2" fillId="3" borderId="1" xfId="0" applyNumberFormat="1" applyFont="1" applyFill="1" applyBorder="1" applyAlignment="1">
      <alignment horizontal="right" vertical="center" wrapText="1"/>
    </xf>
    <xf numFmtId="0" fontId="2" fillId="3" borderId="1" xfId="0" applyFont="1" applyFill="1" applyBorder="1" applyAlignment="1">
      <alignment horizontal="center" vertical="center"/>
    </xf>
    <xf numFmtId="0" fontId="7" fillId="3" borderId="1" xfId="0" applyFont="1" applyFill="1" applyBorder="1" applyAlignment="1">
      <alignment horizontal="center" vertical="center"/>
    </xf>
    <xf numFmtId="0" fontId="21" fillId="3" borderId="1" xfId="0" applyFont="1" applyFill="1" applyBorder="1" applyAlignment="1">
      <alignment horizontal="left" vertical="center" wrapText="1"/>
    </xf>
    <xf numFmtId="164" fontId="8" fillId="3" borderId="1" xfId="0" applyNumberFormat="1" applyFont="1" applyFill="1" applyBorder="1" applyAlignment="1">
      <alignment horizontal="left" vertical="center" wrapText="1"/>
    </xf>
    <xf numFmtId="0" fontId="28" fillId="0" borderId="0" xfId="0" applyFont="1" applyAlignment="1">
      <alignment horizontal="center" vertical="top"/>
    </xf>
    <xf numFmtId="0" fontId="27" fillId="0" borderId="0" xfId="0" applyFont="1" applyAlignment="1">
      <alignment horizontal="center" vertical="top"/>
    </xf>
    <xf numFmtId="0" fontId="12" fillId="0" borderId="0" xfId="0" applyFont="1"/>
    <xf numFmtId="0" fontId="7" fillId="0" borderId="1" xfId="0" applyFont="1" applyBorder="1" applyAlignment="1">
      <alignment horizontal="left" vertical="center"/>
    </xf>
    <xf numFmtId="0" fontId="7" fillId="3" borderId="1" xfId="0" applyFont="1" applyFill="1" applyBorder="1" applyAlignment="1">
      <alignment horizontal="center"/>
    </xf>
    <xf numFmtId="0" fontId="3" fillId="2" borderId="0" xfId="0" applyFont="1" applyFill="1" applyAlignment="1">
      <alignment horizontal="center"/>
    </xf>
    <xf numFmtId="0" fontId="2" fillId="2" borderId="0" xfId="0" applyFont="1" applyFill="1" applyAlignment="1">
      <alignment horizontal="left" vertical="center" wrapText="1"/>
    </xf>
    <xf numFmtId="165" fontId="2" fillId="2" borderId="0" xfId="0" applyNumberFormat="1" applyFont="1" applyFill="1" applyAlignment="1">
      <alignment horizontal="right" vertical="center"/>
    </xf>
    <xf numFmtId="0" fontId="3" fillId="0" borderId="12" xfId="0" applyFont="1" applyBorder="1" applyAlignment="1">
      <alignment horizontal="center" vertical="center"/>
    </xf>
    <xf numFmtId="0" fontId="2" fillId="0" borderId="12" xfId="0" applyFont="1" applyBorder="1" applyAlignment="1">
      <alignment vertical="center" wrapText="1"/>
    </xf>
    <xf numFmtId="165" fontId="2" fillId="0" borderId="12" xfId="0" applyNumberFormat="1" applyFont="1" applyBorder="1" applyAlignment="1">
      <alignment horizontal="right" vertical="center" wrapText="1"/>
    </xf>
    <xf numFmtId="0" fontId="2" fillId="0" borderId="6" xfId="0" applyFont="1" applyBorder="1" applyAlignment="1">
      <alignment horizontal="center" vertical="center"/>
    </xf>
    <xf numFmtId="0" fontId="2" fillId="0" borderId="12" xfId="0" applyFont="1" applyBorder="1" applyAlignment="1">
      <alignment vertical="center"/>
    </xf>
    <xf numFmtId="0" fontId="15" fillId="3" borderId="1" xfId="0" applyFont="1" applyFill="1" applyBorder="1" applyAlignment="1">
      <alignment horizontal="center" vertical="center" wrapText="1"/>
    </xf>
    <xf numFmtId="0" fontId="8" fillId="2" borderId="0" xfId="0" applyFont="1" applyFill="1" applyAlignment="1">
      <alignment horizontal="center" vertical="top" wrapText="1"/>
    </xf>
    <xf numFmtId="0" fontId="3" fillId="0" borderId="0" xfId="0" applyFont="1" applyAlignment="1" applyProtection="1">
      <alignment horizontal="left" wrapText="1"/>
      <protection locked="0"/>
    </xf>
    <xf numFmtId="0" fontId="0" fillId="0" borderId="0" xfId="0" applyAlignment="1" applyProtection="1">
      <alignment wrapText="1"/>
      <protection locked="0"/>
    </xf>
    <xf numFmtId="0" fontId="7" fillId="0" borderId="12" xfId="0" applyFont="1" applyBorder="1" applyAlignment="1">
      <alignment horizontal="center"/>
    </xf>
    <xf numFmtId="0" fontId="2" fillId="0" borderId="12" xfId="0" applyFont="1" applyBorder="1" applyAlignment="1">
      <alignment horizontal="left" vertical="center" wrapText="1"/>
    </xf>
    <xf numFmtId="164" fontId="2" fillId="0" borderId="12" xfId="0" applyNumberFormat="1" applyFont="1" applyBorder="1" applyAlignment="1">
      <alignment horizontal="right" vertical="center" wrapText="1"/>
    </xf>
    <xf numFmtId="0" fontId="7" fillId="0" borderId="0" xfId="0" applyFont="1" applyAlignment="1">
      <alignment horizontal="left" vertical="top" wrapText="1"/>
    </xf>
    <xf numFmtId="0" fontId="2" fillId="0" borderId="0" xfId="0" applyFont="1" applyAlignment="1">
      <alignment vertical="center"/>
    </xf>
    <xf numFmtId="0" fontId="7" fillId="0" borderId="2" xfId="0" applyFont="1" applyBorder="1" applyAlignment="1">
      <alignment horizontal="center" vertical="center"/>
    </xf>
    <xf numFmtId="0" fontId="2" fillId="0" borderId="0" xfId="0" applyFont="1" applyAlignment="1">
      <alignment horizontal="center" vertical="center"/>
    </xf>
    <xf numFmtId="0" fontId="8" fillId="0" borderId="13" xfId="0" applyFont="1" applyBorder="1" applyAlignment="1">
      <alignment horizontal="left" vertic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2" fillId="2" borderId="1" xfId="0" applyFont="1" applyFill="1" applyBorder="1" applyAlignment="1">
      <alignment horizontal="left" vertical="center" wrapText="1"/>
    </xf>
    <xf numFmtId="0" fontId="8" fillId="0" borderId="10" xfId="0" applyFont="1" applyBorder="1" applyAlignment="1">
      <alignment horizontal="left" vertical="center" wrapText="1"/>
    </xf>
    <xf numFmtId="0" fontId="13" fillId="0" borderId="0" xfId="0" applyFont="1" applyAlignment="1" applyProtection="1">
      <alignment horizontal="left" wrapText="1"/>
      <protection locked="0"/>
    </xf>
    <xf numFmtId="0" fontId="7" fillId="0" borderId="0" xfId="0" applyFont="1" applyAlignment="1">
      <alignment horizontal="left" vertical="center" wrapText="1"/>
    </xf>
    <xf numFmtId="0" fontId="7" fillId="0" borderId="4" xfId="0" applyFont="1" applyBorder="1" applyAlignment="1">
      <alignment horizontal="left" vertical="center" wrapText="1"/>
    </xf>
    <xf numFmtId="0" fontId="13" fillId="0" borderId="0" xfId="0" applyFont="1" applyAlignment="1">
      <alignment horizontal="left" wrapText="1"/>
    </xf>
    <xf numFmtId="0" fontId="3" fillId="0" borderId="0" xfId="0" applyFont="1" applyAlignment="1" applyProtection="1">
      <alignment horizontal="left" wrapText="1"/>
      <protection locked="0"/>
    </xf>
    <xf numFmtId="0" fontId="0" fillId="0" borderId="0" xfId="0" applyAlignment="1" applyProtection="1">
      <alignment wrapText="1"/>
      <protection locked="0"/>
    </xf>
    <xf numFmtId="0" fontId="7" fillId="0" borderId="7" xfId="0" applyFont="1" applyBorder="1" applyAlignment="1">
      <alignment vertical="center" wrapText="1"/>
    </xf>
    <xf numFmtId="0" fontId="7" fillId="0" borderId="8" xfId="0" applyFont="1" applyBorder="1" applyAlignment="1">
      <alignment vertical="center" wrapText="1"/>
    </xf>
    <xf numFmtId="0" fontId="0" fillId="0" borderId="0" xfId="0" applyAlignment="1">
      <alignment wrapText="1"/>
    </xf>
    <xf numFmtId="0" fontId="7" fillId="0" borderId="0" xfId="0" applyFont="1" applyAlignment="1">
      <alignment vertical="center" wrapText="1"/>
    </xf>
    <xf numFmtId="0" fontId="7" fillId="0" borderId="4" xfId="0" applyFont="1" applyBorder="1" applyAlignment="1">
      <alignment vertical="center" wrapText="1"/>
    </xf>
    <xf numFmtId="0" fontId="2" fillId="0" borderId="0" xfId="0" applyFont="1" applyAlignment="1">
      <alignment horizontal="left" vertical="top" wrapText="1"/>
    </xf>
    <xf numFmtId="0" fontId="0" fillId="0" borderId="0" xfId="0" applyAlignment="1">
      <alignment horizontal="left" vertical="top" wrapText="1"/>
    </xf>
    <xf numFmtId="0" fontId="7" fillId="0" borderId="12" xfId="0" applyFont="1" applyBorder="1" applyAlignment="1">
      <alignment vertical="center" wrapText="1"/>
    </xf>
    <xf numFmtId="0" fontId="7" fillId="0" borderId="12" xfId="0" applyFont="1" applyBorder="1" applyAlignment="1">
      <alignment vertical="center"/>
    </xf>
    <xf numFmtId="0" fontId="7" fillId="0" borderId="9" xfId="0" applyFont="1" applyBorder="1" applyAlignment="1">
      <alignment vertical="center"/>
    </xf>
    <xf numFmtId="0" fontId="0" fillId="0" borderId="0" xfId="0" applyAlignment="1">
      <alignment horizontal="left" vertical="center" wrapText="1"/>
    </xf>
    <xf numFmtId="0" fontId="0" fillId="0" borderId="4" xfId="0" applyBorder="1" applyAlignment="1">
      <alignment horizontal="left" vertical="center" wrapText="1"/>
    </xf>
    <xf numFmtId="0" fontId="7" fillId="0" borderId="12" xfId="0" applyFont="1" applyBorder="1" applyAlignment="1">
      <alignment horizontal="left" vertical="center" wrapText="1"/>
    </xf>
    <xf numFmtId="0" fontId="0" fillId="0" borderId="12" xfId="0" applyBorder="1" applyAlignment="1">
      <alignment horizontal="left" vertical="center"/>
    </xf>
    <xf numFmtId="0" fontId="0" fillId="0" borderId="9" xfId="0" applyBorder="1" applyAlignment="1">
      <alignment horizontal="left" vertical="center"/>
    </xf>
    <xf numFmtId="0" fontId="0" fillId="0" borderId="0" xfId="0" applyAlignment="1">
      <alignment horizontal="left" vertical="center"/>
    </xf>
    <xf numFmtId="0" fontId="0" fillId="0" borderId="4" xfId="0" applyBorder="1" applyAlignment="1">
      <alignment horizontal="left" vertical="center"/>
    </xf>
    <xf numFmtId="0" fontId="24" fillId="0" borderId="0" xfId="0" applyFont="1" applyAlignment="1">
      <alignment horizontal="left" vertical="center" wrapText="1"/>
    </xf>
    <xf numFmtId="0" fontId="7" fillId="0" borderId="7" xfId="0" applyFont="1" applyBorder="1" applyAlignment="1">
      <alignment horizontal="left" vertical="center" wrapText="1"/>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7" fillId="2" borderId="0" xfId="0" applyFont="1" applyFill="1" applyAlignment="1">
      <alignment horizontal="left" vertical="center"/>
    </xf>
    <xf numFmtId="0" fontId="18" fillId="0" borderId="0" xfId="0" applyFont="1" applyAlignment="1">
      <alignment vertical="center"/>
    </xf>
    <xf numFmtId="0" fontId="19" fillId="0" borderId="0" xfId="0" applyFont="1" applyAlignment="1">
      <alignment vertical="center"/>
    </xf>
    <xf numFmtId="0" fontId="14" fillId="0" borderId="0" xfId="0" applyFont="1" applyAlignment="1">
      <alignment horizontal="left" vertical="center" wrapText="1"/>
    </xf>
    <xf numFmtId="0" fontId="14" fillId="0" borderId="4" xfId="0" applyFont="1" applyBorder="1" applyAlignment="1">
      <alignment horizontal="left" vertical="center" wrapText="1"/>
    </xf>
    <xf numFmtId="0" fontId="0" fillId="0" borderId="0" xfId="0"/>
    <xf numFmtId="0" fontId="7" fillId="0" borderId="0" xfId="0" applyFont="1" applyAlignment="1">
      <alignment vertical="center"/>
    </xf>
    <xf numFmtId="0" fontId="7" fillId="0" borderId="4" xfId="0" applyFont="1" applyBorder="1" applyAlignment="1">
      <alignment vertical="center"/>
    </xf>
    <xf numFmtId="0" fontId="13" fillId="0" borderId="12" xfId="0" applyFont="1" applyBorder="1" applyAlignment="1" applyProtection="1">
      <alignment horizontal="left" wrapText="1"/>
      <protection locked="0"/>
    </xf>
    <xf numFmtId="0" fontId="7" fillId="2" borderId="0" xfId="0" applyFont="1" applyFill="1" applyAlignment="1">
      <alignment horizontal="left" vertical="center" wrapText="1"/>
    </xf>
    <xf numFmtId="0" fontId="7" fillId="2" borderId="4" xfId="0" applyFont="1" applyFill="1" applyBorder="1" applyAlignment="1">
      <alignment horizontal="left" vertical="center" wrapText="1"/>
    </xf>
    <xf numFmtId="0" fontId="24" fillId="0" borderId="7" xfId="0" applyFont="1" applyBorder="1" applyAlignment="1">
      <alignment vertical="center" wrapText="1"/>
    </xf>
    <xf numFmtId="0" fontId="3" fillId="0" borderId="0" xfId="0" applyFont="1" applyAlignment="1">
      <alignment horizontal="left" wrapText="1"/>
    </xf>
    <xf numFmtId="0" fontId="7" fillId="0" borderId="8" xfId="0" applyFont="1" applyBorder="1" applyAlignment="1">
      <alignment horizontal="left" vertical="center" wrapText="1"/>
    </xf>
    <xf numFmtId="0" fontId="0" fillId="0" borderId="0" xfId="0" applyAlignment="1" applyProtection="1">
      <alignment horizontal="left" wrapText="1"/>
      <protection locked="0"/>
    </xf>
    <xf numFmtId="0" fontId="0" fillId="0" borderId="0" xfId="0" applyAlignment="1">
      <alignment vertical="center"/>
    </xf>
    <xf numFmtId="0" fontId="0" fillId="0" borderId="4" xfId="0" applyBorder="1" applyAlignment="1">
      <alignment vertical="center"/>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0" xfId="0" applyAlignment="1">
      <alignment horizontal="left" wrapText="1"/>
    </xf>
    <xf numFmtId="0" fontId="17" fillId="0" borderId="0" xfId="0" applyFont="1" applyAlignment="1">
      <alignment horizontal="left" vertical="top" wrapText="1"/>
    </xf>
    <xf numFmtId="0" fontId="0" fillId="0" borderId="0" xfId="0" applyAlignment="1">
      <alignment vertical="top" wrapText="1"/>
    </xf>
    <xf numFmtId="0" fontId="7" fillId="0" borderId="0" xfId="0" applyFont="1" applyAlignment="1">
      <alignment horizontal="left" vertical="center"/>
    </xf>
    <xf numFmtId="0" fontId="0" fillId="0" borderId="12" xfId="0" applyBorder="1" applyAlignment="1" applyProtection="1">
      <alignment horizontal="left" wrapText="1"/>
      <protection locked="0"/>
    </xf>
    <xf numFmtId="0" fontId="24" fillId="0" borderId="0" xfId="0" applyFont="1" applyAlignment="1">
      <alignment vertical="center" wrapText="1"/>
    </xf>
    <xf numFmtId="0" fontId="14" fillId="0" borderId="0" xfId="0" applyFont="1" applyAlignment="1" applyProtection="1">
      <alignment horizontal="left" wrapText="1"/>
      <protection locked="0"/>
    </xf>
    <xf numFmtId="0" fontId="7" fillId="0" borderId="0" xfId="0" applyFont="1" applyAlignment="1" applyProtection="1">
      <alignment horizontal="left" wrapText="1"/>
      <protection locked="0"/>
    </xf>
    <xf numFmtId="0" fontId="7" fillId="0" borderId="12" xfId="0" applyFont="1" applyBorder="1" applyAlignment="1">
      <alignment horizontal="left" vertical="center"/>
    </xf>
    <xf numFmtId="0" fontId="7" fillId="0" borderId="9" xfId="0" applyFont="1" applyBorder="1" applyAlignment="1">
      <alignment horizontal="left" vertical="center"/>
    </xf>
    <xf numFmtId="0" fontId="24" fillId="2" borderId="7" xfId="0" applyFont="1" applyFill="1"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21" fillId="0" borderId="0" xfId="0" applyFont="1" applyAlignment="1">
      <alignment horizontal="left" wrapText="1"/>
    </xf>
    <xf numFmtId="0" fontId="14" fillId="0" borderId="15" xfId="0" applyFont="1" applyBorder="1" applyAlignment="1">
      <alignment horizontal="left" vertical="center" wrapText="1"/>
    </xf>
    <xf numFmtId="165" fontId="2" fillId="3" borderId="2" xfId="0" applyNumberFormat="1" applyFont="1" applyFill="1" applyBorder="1" applyAlignment="1">
      <alignment horizontal="right" vertical="center" wrapText="1"/>
    </xf>
    <xf numFmtId="0" fontId="0" fillId="3" borderId="13" xfId="0" applyFill="1" applyBorder="1" applyAlignment="1">
      <alignment horizontal="right" vertical="center" wrapText="1"/>
    </xf>
    <xf numFmtId="0" fontId="0" fillId="3" borderId="14" xfId="0" applyFill="1" applyBorder="1" applyAlignment="1">
      <alignment horizontal="right" vertical="center" wrapText="1"/>
    </xf>
  </cellXfs>
  <cellStyles count="772">
    <cellStyle name="Currency" xfId="1" builtinId="4"/>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Followed Hyperlink" xfId="243" builtinId="9" hidden="1"/>
    <cellStyle name="Followed Hyperlink" xfId="245" builtinId="9" hidden="1"/>
    <cellStyle name="Followed Hyperlink" xfId="247" builtinId="9" hidden="1"/>
    <cellStyle name="Followed Hyperlink" xfId="249" builtinId="9" hidden="1"/>
    <cellStyle name="Followed Hyperlink" xfId="251" builtinId="9" hidden="1"/>
    <cellStyle name="Followed Hyperlink" xfId="253" builtinId="9" hidden="1"/>
    <cellStyle name="Followed Hyperlink" xfId="255" builtinId="9" hidden="1"/>
    <cellStyle name="Followed Hyperlink" xfId="257" builtinId="9" hidden="1"/>
    <cellStyle name="Followed Hyperlink" xfId="259" builtinId="9" hidden="1"/>
    <cellStyle name="Followed Hyperlink" xfId="261" builtinId="9" hidden="1"/>
    <cellStyle name="Followed Hyperlink" xfId="263"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Followed Hyperlink" xfId="357" builtinId="9" hidden="1"/>
    <cellStyle name="Followed Hyperlink" xfId="359" builtinId="9" hidden="1"/>
    <cellStyle name="Followed Hyperlink" xfId="361" builtinId="9" hidden="1"/>
    <cellStyle name="Followed Hyperlink" xfId="363" builtinId="9" hidden="1"/>
    <cellStyle name="Followed Hyperlink" xfId="365" builtinId="9" hidden="1"/>
    <cellStyle name="Followed Hyperlink" xfId="367" builtinId="9" hidden="1"/>
    <cellStyle name="Followed Hyperlink" xfId="369" builtinId="9" hidden="1"/>
    <cellStyle name="Followed Hyperlink" xfId="371" builtinId="9" hidden="1"/>
    <cellStyle name="Followed Hyperlink" xfId="373" builtinId="9" hidden="1"/>
    <cellStyle name="Followed Hyperlink" xfId="375" builtinId="9" hidden="1"/>
    <cellStyle name="Followed Hyperlink" xfId="377" builtinId="9" hidden="1"/>
    <cellStyle name="Followed Hyperlink" xfId="379" builtinId="9" hidden="1"/>
    <cellStyle name="Followed Hyperlink" xfId="381" builtinId="9" hidden="1"/>
    <cellStyle name="Followed Hyperlink" xfId="383" builtinId="9" hidden="1"/>
    <cellStyle name="Followed Hyperlink" xfId="385" builtinId="9" hidden="1"/>
    <cellStyle name="Followed Hyperlink" xfId="387" builtinId="9" hidden="1"/>
    <cellStyle name="Followed Hyperlink" xfId="389" builtinId="9" hidden="1"/>
    <cellStyle name="Followed Hyperlink" xfId="391" builtinId="9" hidden="1"/>
    <cellStyle name="Followed Hyperlink" xfId="393" builtinId="9" hidden="1"/>
    <cellStyle name="Followed Hyperlink" xfId="395" builtinId="9" hidden="1"/>
    <cellStyle name="Followed Hyperlink" xfId="397" builtinId="9" hidden="1"/>
    <cellStyle name="Followed Hyperlink" xfId="399" builtinId="9" hidden="1"/>
    <cellStyle name="Followed Hyperlink" xfId="401" builtinId="9" hidden="1"/>
    <cellStyle name="Followed Hyperlink" xfId="403" builtinId="9" hidden="1"/>
    <cellStyle name="Followed Hyperlink" xfId="405" builtinId="9" hidden="1"/>
    <cellStyle name="Followed Hyperlink" xfId="407" builtinId="9" hidden="1"/>
    <cellStyle name="Followed Hyperlink" xfId="409" builtinId="9" hidden="1"/>
    <cellStyle name="Followed Hyperlink" xfId="411" builtinId="9" hidden="1"/>
    <cellStyle name="Followed Hyperlink" xfId="413" builtinId="9" hidden="1"/>
    <cellStyle name="Followed Hyperlink" xfId="415" builtinId="9" hidden="1"/>
    <cellStyle name="Followed Hyperlink" xfId="417" builtinId="9" hidden="1"/>
    <cellStyle name="Followed Hyperlink" xfId="419" builtinId="9" hidden="1"/>
    <cellStyle name="Followed Hyperlink" xfId="421" builtinId="9" hidden="1"/>
    <cellStyle name="Followed Hyperlink" xfId="423" builtinId="9" hidden="1"/>
    <cellStyle name="Followed Hyperlink" xfId="425" builtinId="9" hidden="1"/>
    <cellStyle name="Followed Hyperlink" xfId="427" builtinId="9" hidden="1"/>
    <cellStyle name="Followed Hyperlink" xfId="429" builtinId="9" hidden="1"/>
    <cellStyle name="Followed Hyperlink" xfId="431" builtinId="9" hidden="1"/>
    <cellStyle name="Followed Hyperlink" xfId="433" builtinId="9" hidden="1"/>
    <cellStyle name="Followed Hyperlink" xfId="435" builtinId="9" hidden="1"/>
    <cellStyle name="Followed Hyperlink" xfId="437" builtinId="9" hidden="1"/>
    <cellStyle name="Followed Hyperlink" xfId="439" builtinId="9" hidden="1"/>
    <cellStyle name="Followed Hyperlink" xfId="441" builtinId="9" hidden="1"/>
    <cellStyle name="Followed Hyperlink" xfId="443" builtinId="9" hidden="1"/>
    <cellStyle name="Followed Hyperlink" xfId="445" builtinId="9" hidden="1"/>
    <cellStyle name="Followed Hyperlink" xfId="447" builtinId="9" hidden="1"/>
    <cellStyle name="Followed Hyperlink" xfId="449" builtinId="9" hidden="1"/>
    <cellStyle name="Followed Hyperlink" xfId="451" builtinId="9" hidden="1"/>
    <cellStyle name="Followed Hyperlink" xfId="453" builtinId="9" hidden="1"/>
    <cellStyle name="Followed Hyperlink" xfId="455" builtinId="9" hidden="1"/>
    <cellStyle name="Followed Hyperlink" xfId="457" builtinId="9" hidden="1"/>
    <cellStyle name="Followed Hyperlink" xfId="459" builtinId="9" hidden="1"/>
    <cellStyle name="Followed Hyperlink" xfId="461" builtinId="9" hidden="1"/>
    <cellStyle name="Followed Hyperlink" xfId="463" builtinId="9" hidden="1"/>
    <cellStyle name="Followed Hyperlink" xfId="465" builtinId="9" hidden="1"/>
    <cellStyle name="Followed Hyperlink" xfId="467" builtinId="9" hidden="1"/>
    <cellStyle name="Followed Hyperlink" xfId="469" builtinId="9" hidden="1"/>
    <cellStyle name="Followed Hyperlink" xfId="471" builtinId="9" hidden="1"/>
    <cellStyle name="Followed Hyperlink" xfId="473" builtinId="9" hidden="1"/>
    <cellStyle name="Followed Hyperlink" xfId="475" builtinId="9" hidden="1"/>
    <cellStyle name="Followed Hyperlink" xfId="477" builtinId="9" hidden="1"/>
    <cellStyle name="Followed Hyperlink" xfId="479" builtinId="9" hidden="1"/>
    <cellStyle name="Followed Hyperlink" xfId="481" builtinId="9" hidden="1"/>
    <cellStyle name="Followed Hyperlink" xfId="483" builtinId="9" hidden="1"/>
    <cellStyle name="Followed Hyperlink" xfId="485" builtinId="9" hidden="1"/>
    <cellStyle name="Followed Hyperlink" xfId="487" builtinId="9" hidden="1"/>
    <cellStyle name="Followed Hyperlink" xfId="489" builtinId="9" hidden="1"/>
    <cellStyle name="Followed Hyperlink" xfId="491" builtinId="9" hidden="1"/>
    <cellStyle name="Followed Hyperlink" xfId="493" builtinId="9" hidden="1"/>
    <cellStyle name="Followed Hyperlink" xfId="495" builtinId="9" hidden="1"/>
    <cellStyle name="Followed Hyperlink" xfId="497" builtinId="9" hidden="1"/>
    <cellStyle name="Followed Hyperlink" xfId="499" builtinId="9" hidden="1"/>
    <cellStyle name="Followed Hyperlink" xfId="501" builtinId="9" hidden="1"/>
    <cellStyle name="Followed Hyperlink" xfId="503" builtinId="9" hidden="1"/>
    <cellStyle name="Followed Hyperlink" xfId="505" builtinId="9" hidden="1"/>
    <cellStyle name="Followed Hyperlink" xfId="507" builtinId="9" hidden="1"/>
    <cellStyle name="Followed Hyperlink" xfId="509" builtinId="9" hidden="1"/>
    <cellStyle name="Followed Hyperlink" xfId="511" builtinId="9" hidden="1"/>
    <cellStyle name="Followed Hyperlink" xfId="513" builtinId="9" hidden="1"/>
    <cellStyle name="Followed Hyperlink" xfId="515" builtinId="9" hidden="1"/>
    <cellStyle name="Followed Hyperlink" xfId="517" builtinId="9" hidden="1"/>
    <cellStyle name="Followed Hyperlink" xfId="519" builtinId="9" hidden="1"/>
    <cellStyle name="Followed Hyperlink" xfId="521" builtinId="9" hidden="1"/>
    <cellStyle name="Followed Hyperlink" xfId="523" builtinId="9" hidden="1"/>
    <cellStyle name="Followed Hyperlink" xfId="525" builtinId="9" hidden="1"/>
    <cellStyle name="Followed Hyperlink" xfId="527" builtinId="9" hidden="1"/>
    <cellStyle name="Followed Hyperlink" xfId="529" builtinId="9" hidden="1"/>
    <cellStyle name="Followed Hyperlink" xfId="531" builtinId="9" hidden="1"/>
    <cellStyle name="Followed Hyperlink" xfId="533" builtinId="9" hidden="1"/>
    <cellStyle name="Followed Hyperlink" xfId="535" builtinId="9" hidden="1"/>
    <cellStyle name="Followed Hyperlink" xfId="537" builtinId="9" hidden="1"/>
    <cellStyle name="Followed Hyperlink" xfId="539" builtinId="9" hidden="1"/>
    <cellStyle name="Followed Hyperlink" xfId="541" builtinId="9" hidden="1"/>
    <cellStyle name="Followed Hyperlink" xfId="543" builtinId="9" hidden="1"/>
    <cellStyle name="Followed Hyperlink" xfId="545" builtinId="9" hidden="1"/>
    <cellStyle name="Followed Hyperlink" xfId="547" builtinId="9" hidden="1"/>
    <cellStyle name="Followed Hyperlink" xfId="549" builtinId="9" hidden="1"/>
    <cellStyle name="Followed Hyperlink" xfId="551" builtinId="9" hidden="1"/>
    <cellStyle name="Followed Hyperlink" xfId="553" builtinId="9" hidden="1"/>
    <cellStyle name="Followed Hyperlink" xfId="555" builtinId="9" hidden="1"/>
    <cellStyle name="Followed Hyperlink" xfId="557" builtinId="9" hidden="1"/>
    <cellStyle name="Followed Hyperlink" xfId="559" builtinId="9" hidden="1"/>
    <cellStyle name="Followed Hyperlink" xfId="561" builtinId="9" hidden="1"/>
    <cellStyle name="Followed Hyperlink" xfId="563" builtinId="9" hidden="1"/>
    <cellStyle name="Followed Hyperlink" xfId="565" builtinId="9" hidden="1"/>
    <cellStyle name="Followed Hyperlink" xfId="567" builtinId="9" hidden="1"/>
    <cellStyle name="Followed Hyperlink" xfId="569" builtinId="9" hidden="1"/>
    <cellStyle name="Followed Hyperlink" xfId="571" builtinId="9" hidden="1"/>
    <cellStyle name="Followed Hyperlink" xfId="573" builtinId="9" hidden="1"/>
    <cellStyle name="Followed Hyperlink" xfId="575" builtinId="9" hidden="1"/>
    <cellStyle name="Followed Hyperlink" xfId="577" builtinId="9" hidden="1"/>
    <cellStyle name="Followed Hyperlink" xfId="579" builtinId="9" hidden="1"/>
    <cellStyle name="Followed Hyperlink" xfId="581" builtinId="9" hidden="1"/>
    <cellStyle name="Followed Hyperlink" xfId="583" builtinId="9" hidden="1"/>
    <cellStyle name="Followed Hyperlink" xfId="585" builtinId="9" hidden="1"/>
    <cellStyle name="Followed Hyperlink" xfId="587" builtinId="9" hidden="1"/>
    <cellStyle name="Followed Hyperlink" xfId="589" builtinId="9" hidden="1"/>
    <cellStyle name="Followed Hyperlink" xfId="591" builtinId="9" hidden="1"/>
    <cellStyle name="Followed Hyperlink" xfId="593" builtinId="9" hidden="1"/>
    <cellStyle name="Followed Hyperlink" xfId="595" builtinId="9" hidden="1"/>
    <cellStyle name="Followed Hyperlink" xfId="597" builtinId="9" hidden="1"/>
    <cellStyle name="Followed Hyperlink" xfId="599" builtinId="9" hidden="1"/>
    <cellStyle name="Followed Hyperlink" xfId="601" builtinId="9" hidden="1"/>
    <cellStyle name="Followed Hyperlink" xfId="603" builtinId="9" hidden="1"/>
    <cellStyle name="Followed Hyperlink" xfId="605" builtinId="9" hidden="1"/>
    <cellStyle name="Followed Hyperlink" xfId="607" builtinId="9" hidden="1"/>
    <cellStyle name="Followed Hyperlink" xfId="609" builtinId="9" hidden="1"/>
    <cellStyle name="Followed Hyperlink" xfId="611" builtinId="9" hidden="1"/>
    <cellStyle name="Followed Hyperlink" xfId="613" builtinId="9" hidden="1"/>
    <cellStyle name="Followed Hyperlink" xfId="615" builtinId="9" hidden="1"/>
    <cellStyle name="Followed Hyperlink" xfId="617" builtinId="9" hidden="1"/>
    <cellStyle name="Followed Hyperlink" xfId="619" builtinId="9" hidden="1"/>
    <cellStyle name="Followed Hyperlink" xfId="621" builtinId="9" hidden="1"/>
    <cellStyle name="Followed Hyperlink" xfId="623" builtinId="9" hidden="1"/>
    <cellStyle name="Followed Hyperlink" xfId="625" builtinId="9" hidden="1"/>
    <cellStyle name="Followed Hyperlink" xfId="627" builtinId="9" hidden="1"/>
    <cellStyle name="Followed Hyperlink" xfId="629" builtinId="9" hidden="1"/>
    <cellStyle name="Followed Hyperlink" xfId="631" builtinId="9" hidden="1"/>
    <cellStyle name="Followed Hyperlink" xfId="633" builtinId="9" hidden="1"/>
    <cellStyle name="Followed Hyperlink" xfId="635" builtinId="9" hidden="1"/>
    <cellStyle name="Followed Hyperlink" xfId="637" builtinId="9" hidden="1"/>
    <cellStyle name="Followed Hyperlink" xfId="639" builtinId="9" hidden="1"/>
    <cellStyle name="Followed Hyperlink" xfId="641" builtinId="9" hidden="1"/>
    <cellStyle name="Followed Hyperlink" xfId="643" builtinId="9" hidden="1"/>
    <cellStyle name="Followed Hyperlink" xfId="645" builtinId="9" hidden="1"/>
    <cellStyle name="Followed Hyperlink" xfId="647" builtinId="9" hidden="1"/>
    <cellStyle name="Followed Hyperlink" xfId="649" builtinId="9" hidden="1"/>
    <cellStyle name="Followed Hyperlink" xfId="651" builtinId="9" hidden="1"/>
    <cellStyle name="Followed Hyperlink" xfId="653" builtinId="9" hidden="1"/>
    <cellStyle name="Followed Hyperlink" xfId="655" builtinId="9" hidden="1"/>
    <cellStyle name="Followed Hyperlink" xfId="657" builtinId="9" hidden="1"/>
    <cellStyle name="Followed Hyperlink" xfId="659" builtinId="9" hidden="1"/>
    <cellStyle name="Followed Hyperlink" xfId="661" builtinId="9" hidden="1"/>
    <cellStyle name="Followed Hyperlink" xfId="663" builtinId="9" hidden="1"/>
    <cellStyle name="Followed Hyperlink" xfId="665" builtinId="9" hidden="1"/>
    <cellStyle name="Followed Hyperlink" xfId="667" builtinId="9" hidden="1"/>
    <cellStyle name="Followed Hyperlink" xfId="669" builtinId="9" hidden="1"/>
    <cellStyle name="Followed Hyperlink" xfId="671" builtinId="9" hidden="1"/>
    <cellStyle name="Followed Hyperlink" xfId="673" builtinId="9" hidden="1"/>
    <cellStyle name="Followed Hyperlink" xfId="675" builtinId="9" hidden="1"/>
    <cellStyle name="Followed Hyperlink" xfId="677" builtinId="9" hidden="1"/>
    <cellStyle name="Followed Hyperlink" xfId="679" builtinId="9" hidden="1"/>
    <cellStyle name="Followed Hyperlink" xfId="681" builtinId="9" hidden="1"/>
    <cellStyle name="Followed Hyperlink" xfId="683" builtinId="9" hidden="1"/>
    <cellStyle name="Followed Hyperlink" xfId="685" builtinId="9" hidden="1"/>
    <cellStyle name="Followed Hyperlink" xfId="687" builtinId="9" hidden="1"/>
    <cellStyle name="Followed Hyperlink" xfId="689" builtinId="9" hidden="1"/>
    <cellStyle name="Followed Hyperlink" xfId="691" builtinId="9" hidden="1"/>
    <cellStyle name="Followed Hyperlink" xfId="693" builtinId="9" hidden="1"/>
    <cellStyle name="Followed Hyperlink" xfId="695" builtinId="9" hidden="1"/>
    <cellStyle name="Followed Hyperlink" xfId="697" builtinId="9" hidden="1"/>
    <cellStyle name="Followed Hyperlink" xfId="699" builtinId="9" hidden="1"/>
    <cellStyle name="Followed Hyperlink" xfId="701" builtinId="9" hidden="1"/>
    <cellStyle name="Followed Hyperlink" xfId="703" builtinId="9" hidden="1"/>
    <cellStyle name="Followed Hyperlink" xfId="705" builtinId="9" hidden="1"/>
    <cellStyle name="Followed Hyperlink" xfId="707" builtinId="9" hidden="1"/>
    <cellStyle name="Followed Hyperlink" xfId="709" builtinId="9" hidden="1"/>
    <cellStyle name="Followed Hyperlink" xfId="711" builtinId="9" hidden="1"/>
    <cellStyle name="Followed Hyperlink" xfId="713" builtinId="9" hidden="1"/>
    <cellStyle name="Followed Hyperlink" xfId="715" builtinId="9" hidden="1"/>
    <cellStyle name="Followed Hyperlink" xfId="717" builtinId="9" hidden="1"/>
    <cellStyle name="Followed Hyperlink" xfId="719" builtinId="9" hidden="1"/>
    <cellStyle name="Followed Hyperlink" xfId="721" builtinId="9" hidden="1"/>
    <cellStyle name="Followed Hyperlink" xfId="723" builtinId="9" hidden="1"/>
    <cellStyle name="Followed Hyperlink" xfId="725" builtinId="9" hidden="1"/>
    <cellStyle name="Followed Hyperlink" xfId="727" builtinId="9" hidden="1"/>
    <cellStyle name="Followed Hyperlink" xfId="729" builtinId="9" hidden="1"/>
    <cellStyle name="Followed Hyperlink" xfId="731" builtinId="9" hidden="1"/>
    <cellStyle name="Followed Hyperlink" xfId="733" builtinId="9" hidden="1"/>
    <cellStyle name="Followed Hyperlink" xfId="735" builtinId="9" hidden="1"/>
    <cellStyle name="Followed Hyperlink" xfId="737" builtinId="9" hidden="1"/>
    <cellStyle name="Followed Hyperlink" xfId="739" builtinId="9" hidden="1"/>
    <cellStyle name="Followed Hyperlink" xfId="741" builtinId="9" hidden="1"/>
    <cellStyle name="Followed Hyperlink" xfId="743" builtinId="9" hidden="1"/>
    <cellStyle name="Followed Hyperlink" xfId="745" builtinId="9" hidden="1"/>
    <cellStyle name="Followed Hyperlink" xfId="747" builtinId="9" hidden="1"/>
    <cellStyle name="Followed Hyperlink" xfId="749" builtinId="9" hidden="1"/>
    <cellStyle name="Followed Hyperlink" xfId="751" builtinId="9" hidden="1"/>
    <cellStyle name="Followed Hyperlink" xfId="753" builtinId="9" hidden="1"/>
    <cellStyle name="Followed Hyperlink" xfId="755" builtinId="9" hidden="1"/>
    <cellStyle name="Followed Hyperlink" xfId="757" builtinId="9" hidden="1"/>
    <cellStyle name="Followed Hyperlink" xfId="759" builtinId="9" hidden="1"/>
    <cellStyle name="Followed Hyperlink" xfId="761" builtinId="9" hidden="1"/>
    <cellStyle name="Followed Hyperlink" xfId="763" builtinId="9" hidden="1"/>
    <cellStyle name="Followed Hyperlink" xfId="765" builtinId="9" hidden="1"/>
    <cellStyle name="Followed Hyperlink" xfId="767" builtinId="9" hidden="1"/>
    <cellStyle name="Followed Hyperlink" xfId="769" builtinId="9" hidden="1"/>
    <cellStyle name="Followed Hyperlink" xfId="771"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2" builtinId="8" hidden="1"/>
    <cellStyle name="Hyperlink" xfId="394" builtinId="8" hidden="1"/>
    <cellStyle name="Hyperlink" xfId="396" builtinId="8" hidden="1"/>
    <cellStyle name="Hyperlink" xfId="398" builtinId="8" hidden="1"/>
    <cellStyle name="Hyperlink" xfId="400" builtinId="8" hidden="1"/>
    <cellStyle name="Hyperlink" xfId="402" builtinId="8" hidden="1"/>
    <cellStyle name="Hyperlink" xfId="404" builtinId="8" hidden="1"/>
    <cellStyle name="Hyperlink" xfId="406" builtinId="8" hidden="1"/>
    <cellStyle name="Hyperlink" xfId="408" builtinId="8" hidden="1"/>
    <cellStyle name="Hyperlink" xfId="410" builtinId="8" hidden="1"/>
    <cellStyle name="Hyperlink" xfId="412" builtinId="8" hidden="1"/>
    <cellStyle name="Hyperlink" xfId="414" builtinId="8" hidden="1"/>
    <cellStyle name="Hyperlink" xfId="416" builtinId="8" hidden="1"/>
    <cellStyle name="Hyperlink" xfId="418" builtinId="8" hidden="1"/>
    <cellStyle name="Hyperlink" xfId="420" builtinId="8" hidden="1"/>
    <cellStyle name="Hyperlink" xfId="422" builtinId="8" hidden="1"/>
    <cellStyle name="Hyperlink" xfId="424" builtinId="8" hidden="1"/>
    <cellStyle name="Hyperlink" xfId="426" builtinId="8" hidden="1"/>
    <cellStyle name="Hyperlink" xfId="428" builtinId="8" hidden="1"/>
    <cellStyle name="Hyperlink" xfId="430" builtinId="8" hidden="1"/>
    <cellStyle name="Hyperlink" xfId="432" builtinId="8" hidden="1"/>
    <cellStyle name="Hyperlink" xfId="434" builtinId="8" hidden="1"/>
    <cellStyle name="Hyperlink" xfId="436" builtinId="8" hidden="1"/>
    <cellStyle name="Hyperlink" xfId="438" builtinId="8" hidden="1"/>
    <cellStyle name="Hyperlink" xfId="440" builtinId="8" hidden="1"/>
    <cellStyle name="Hyperlink" xfId="442" builtinId="8" hidden="1"/>
    <cellStyle name="Hyperlink" xfId="444" builtinId="8" hidden="1"/>
    <cellStyle name="Hyperlink" xfId="446" builtinId="8" hidden="1"/>
    <cellStyle name="Hyperlink" xfId="448" builtinId="8" hidden="1"/>
    <cellStyle name="Hyperlink" xfId="450" builtinId="8" hidden="1"/>
    <cellStyle name="Hyperlink" xfId="452" builtinId="8" hidden="1"/>
    <cellStyle name="Hyperlink" xfId="454" builtinId="8" hidden="1"/>
    <cellStyle name="Hyperlink" xfId="456" builtinId="8" hidden="1"/>
    <cellStyle name="Hyperlink" xfId="458" builtinId="8" hidden="1"/>
    <cellStyle name="Hyperlink" xfId="460" builtinId="8" hidden="1"/>
    <cellStyle name="Hyperlink" xfId="462" builtinId="8" hidden="1"/>
    <cellStyle name="Hyperlink" xfId="464" builtinId="8" hidden="1"/>
    <cellStyle name="Hyperlink" xfId="466" builtinId="8" hidden="1"/>
    <cellStyle name="Hyperlink" xfId="468" builtinId="8" hidden="1"/>
    <cellStyle name="Hyperlink" xfId="470" builtinId="8" hidden="1"/>
    <cellStyle name="Hyperlink" xfId="472" builtinId="8" hidden="1"/>
    <cellStyle name="Hyperlink" xfId="474" builtinId="8" hidden="1"/>
    <cellStyle name="Hyperlink" xfId="476" builtinId="8" hidden="1"/>
    <cellStyle name="Hyperlink" xfId="478" builtinId="8" hidden="1"/>
    <cellStyle name="Hyperlink" xfId="480" builtinId="8" hidden="1"/>
    <cellStyle name="Hyperlink" xfId="482" builtinId="8" hidden="1"/>
    <cellStyle name="Hyperlink" xfId="484" builtinId="8" hidden="1"/>
    <cellStyle name="Hyperlink" xfId="486" builtinId="8" hidden="1"/>
    <cellStyle name="Hyperlink" xfId="488" builtinId="8" hidden="1"/>
    <cellStyle name="Hyperlink" xfId="490" builtinId="8" hidden="1"/>
    <cellStyle name="Hyperlink" xfId="492" builtinId="8" hidden="1"/>
    <cellStyle name="Hyperlink" xfId="494" builtinId="8" hidden="1"/>
    <cellStyle name="Hyperlink" xfId="496" builtinId="8" hidden="1"/>
    <cellStyle name="Hyperlink" xfId="498" builtinId="8" hidden="1"/>
    <cellStyle name="Hyperlink" xfId="500" builtinId="8" hidden="1"/>
    <cellStyle name="Hyperlink" xfId="502" builtinId="8" hidden="1"/>
    <cellStyle name="Hyperlink" xfId="504" builtinId="8" hidden="1"/>
    <cellStyle name="Hyperlink" xfId="506" builtinId="8" hidden="1"/>
    <cellStyle name="Hyperlink" xfId="508" builtinId="8" hidden="1"/>
    <cellStyle name="Hyperlink" xfId="510" builtinId="8" hidden="1"/>
    <cellStyle name="Hyperlink" xfId="512" builtinId="8" hidden="1"/>
    <cellStyle name="Hyperlink" xfId="514" builtinId="8" hidden="1"/>
    <cellStyle name="Hyperlink" xfId="516" builtinId="8" hidden="1"/>
    <cellStyle name="Hyperlink" xfId="518" builtinId="8" hidden="1"/>
    <cellStyle name="Hyperlink" xfId="520" builtinId="8" hidden="1"/>
    <cellStyle name="Hyperlink" xfId="522" builtinId="8" hidden="1"/>
    <cellStyle name="Hyperlink" xfId="524" builtinId="8" hidden="1"/>
    <cellStyle name="Hyperlink" xfId="526" builtinId="8" hidden="1"/>
    <cellStyle name="Hyperlink" xfId="528" builtinId="8" hidden="1"/>
    <cellStyle name="Hyperlink" xfId="530" builtinId="8" hidden="1"/>
    <cellStyle name="Hyperlink" xfId="532" builtinId="8" hidden="1"/>
    <cellStyle name="Hyperlink" xfId="534" builtinId="8" hidden="1"/>
    <cellStyle name="Hyperlink" xfId="536" builtinId="8" hidden="1"/>
    <cellStyle name="Hyperlink" xfId="538" builtinId="8" hidden="1"/>
    <cellStyle name="Hyperlink" xfId="540" builtinId="8" hidden="1"/>
    <cellStyle name="Hyperlink" xfId="542" builtinId="8" hidden="1"/>
    <cellStyle name="Hyperlink" xfId="544" builtinId="8" hidden="1"/>
    <cellStyle name="Hyperlink" xfId="546" builtinId="8" hidden="1"/>
    <cellStyle name="Hyperlink" xfId="548" builtinId="8" hidden="1"/>
    <cellStyle name="Hyperlink" xfId="550" builtinId="8" hidden="1"/>
    <cellStyle name="Hyperlink" xfId="552" builtinId="8" hidden="1"/>
    <cellStyle name="Hyperlink" xfId="554" builtinId="8" hidden="1"/>
    <cellStyle name="Hyperlink" xfId="556" builtinId="8" hidden="1"/>
    <cellStyle name="Hyperlink" xfId="558" builtinId="8" hidden="1"/>
    <cellStyle name="Hyperlink" xfId="560" builtinId="8" hidden="1"/>
    <cellStyle name="Hyperlink" xfId="562" builtinId="8" hidden="1"/>
    <cellStyle name="Hyperlink" xfId="564" builtinId="8" hidden="1"/>
    <cellStyle name="Hyperlink" xfId="566" builtinId="8" hidden="1"/>
    <cellStyle name="Hyperlink" xfId="568" builtinId="8" hidden="1"/>
    <cellStyle name="Hyperlink" xfId="570" builtinId="8" hidden="1"/>
    <cellStyle name="Hyperlink" xfId="572" builtinId="8" hidden="1"/>
    <cellStyle name="Hyperlink" xfId="574" builtinId="8" hidden="1"/>
    <cellStyle name="Hyperlink" xfId="576" builtinId="8" hidden="1"/>
    <cellStyle name="Hyperlink" xfId="578" builtinId="8" hidden="1"/>
    <cellStyle name="Hyperlink" xfId="580" builtinId="8" hidden="1"/>
    <cellStyle name="Hyperlink" xfId="582" builtinId="8" hidden="1"/>
    <cellStyle name="Hyperlink" xfId="584" builtinId="8" hidden="1"/>
    <cellStyle name="Hyperlink" xfId="586" builtinId="8" hidden="1"/>
    <cellStyle name="Hyperlink" xfId="588" builtinId="8" hidden="1"/>
    <cellStyle name="Hyperlink" xfId="590" builtinId="8" hidden="1"/>
    <cellStyle name="Hyperlink" xfId="592" builtinId="8" hidden="1"/>
    <cellStyle name="Hyperlink" xfId="594" builtinId="8" hidden="1"/>
    <cellStyle name="Hyperlink" xfId="596" builtinId="8" hidden="1"/>
    <cellStyle name="Hyperlink" xfId="598" builtinId="8" hidden="1"/>
    <cellStyle name="Hyperlink" xfId="600" builtinId="8" hidden="1"/>
    <cellStyle name="Hyperlink" xfId="602" builtinId="8" hidden="1"/>
    <cellStyle name="Hyperlink" xfId="604" builtinId="8" hidden="1"/>
    <cellStyle name="Hyperlink" xfId="606" builtinId="8" hidden="1"/>
    <cellStyle name="Hyperlink" xfId="608" builtinId="8" hidden="1"/>
    <cellStyle name="Hyperlink" xfId="610" builtinId="8" hidden="1"/>
    <cellStyle name="Hyperlink" xfId="612" builtinId="8" hidden="1"/>
    <cellStyle name="Hyperlink" xfId="614" builtinId="8" hidden="1"/>
    <cellStyle name="Hyperlink" xfId="616" builtinId="8" hidden="1"/>
    <cellStyle name="Hyperlink" xfId="618" builtinId="8" hidden="1"/>
    <cellStyle name="Hyperlink" xfId="620" builtinId="8" hidden="1"/>
    <cellStyle name="Hyperlink" xfId="622" builtinId="8" hidden="1"/>
    <cellStyle name="Hyperlink" xfId="624" builtinId="8" hidden="1"/>
    <cellStyle name="Hyperlink" xfId="626" builtinId="8" hidden="1"/>
    <cellStyle name="Hyperlink" xfId="628" builtinId="8" hidden="1"/>
    <cellStyle name="Hyperlink" xfId="630" builtinId="8" hidden="1"/>
    <cellStyle name="Hyperlink" xfId="632" builtinId="8" hidden="1"/>
    <cellStyle name="Hyperlink" xfId="634" builtinId="8" hidden="1"/>
    <cellStyle name="Hyperlink" xfId="636" builtinId="8" hidden="1"/>
    <cellStyle name="Hyperlink" xfId="638" builtinId="8" hidden="1"/>
    <cellStyle name="Hyperlink" xfId="640" builtinId="8" hidden="1"/>
    <cellStyle name="Hyperlink" xfId="642" builtinId="8" hidden="1"/>
    <cellStyle name="Hyperlink" xfId="644" builtinId="8" hidden="1"/>
    <cellStyle name="Hyperlink" xfId="646" builtinId="8" hidden="1"/>
    <cellStyle name="Hyperlink" xfId="648" builtinId="8" hidden="1"/>
    <cellStyle name="Hyperlink" xfId="650" builtinId="8" hidden="1"/>
    <cellStyle name="Hyperlink" xfId="652" builtinId="8" hidden="1"/>
    <cellStyle name="Hyperlink" xfId="654" builtinId="8" hidden="1"/>
    <cellStyle name="Hyperlink" xfId="656" builtinId="8" hidden="1"/>
    <cellStyle name="Hyperlink" xfId="658" builtinId="8" hidden="1"/>
    <cellStyle name="Hyperlink" xfId="660" builtinId="8" hidden="1"/>
    <cellStyle name="Hyperlink" xfId="662" builtinId="8" hidden="1"/>
    <cellStyle name="Hyperlink" xfId="664" builtinId="8" hidden="1"/>
    <cellStyle name="Hyperlink" xfId="666" builtinId="8" hidden="1"/>
    <cellStyle name="Hyperlink" xfId="668" builtinId="8" hidden="1"/>
    <cellStyle name="Hyperlink" xfId="670" builtinId="8" hidden="1"/>
    <cellStyle name="Hyperlink" xfId="672" builtinId="8" hidden="1"/>
    <cellStyle name="Hyperlink" xfId="674" builtinId="8" hidden="1"/>
    <cellStyle name="Hyperlink" xfId="676" builtinId="8" hidden="1"/>
    <cellStyle name="Hyperlink" xfId="678" builtinId="8" hidden="1"/>
    <cellStyle name="Hyperlink" xfId="680" builtinId="8" hidden="1"/>
    <cellStyle name="Hyperlink" xfId="682" builtinId="8" hidden="1"/>
    <cellStyle name="Hyperlink" xfId="684" builtinId="8" hidden="1"/>
    <cellStyle name="Hyperlink" xfId="686" builtinId="8" hidden="1"/>
    <cellStyle name="Hyperlink" xfId="688" builtinId="8" hidden="1"/>
    <cellStyle name="Hyperlink" xfId="690" builtinId="8" hidden="1"/>
    <cellStyle name="Hyperlink" xfId="692" builtinId="8" hidden="1"/>
    <cellStyle name="Hyperlink" xfId="694" builtinId="8" hidden="1"/>
    <cellStyle name="Hyperlink" xfId="696" builtinId="8" hidden="1"/>
    <cellStyle name="Hyperlink" xfId="698" builtinId="8" hidden="1"/>
    <cellStyle name="Hyperlink" xfId="700" builtinId="8" hidden="1"/>
    <cellStyle name="Hyperlink" xfId="702" builtinId="8" hidden="1"/>
    <cellStyle name="Hyperlink" xfId="704" builtinId="8" hidden="1"/>
    <cellStyle name="Hyperlink" xfId="706" builtinId="8" hidden="1"/>
    <cellStyle name="Hyperlink" xfId="708" builtinId="8" hidden="1"/>
    <cellStyle name="Hyperlink" xfId="710" builtinId="8" hidden="1"/>
    <cellStyle name="Hyperlink" xfId="712" builtinId="8" hidden="1"/>
    <cellStyle name="Hyperlink" xfId="714" builtinId="8" hidden="1"/>
    <cellStyle name="Hyperlink" xfId="716" builtinId="8" hidden="1"/>
    <cellStyle name="Hyperlink" xfId="718" builtinId="8" hidden="1"/>
    <cellStyle name="Hyperlink" xfId="720" builtinId="8" hidden="1"/>
    <cellStyle name="Hyperlink" xfId="722" builtinId="8" hidden="1"/>
    <cellStyle name="Hyperlink" xfId="724" builtinId="8" hidden="1"/>
    <cellStyle name="Hyperlink" xfId="726" builtinId="8" hidden="1"/>
    <cellStyle name="Hyperlink" xfId="728" builtinId="8" hidden="1"/>
    <cellStyle name="Hyperlink" xfId="730" builtinId="8" hidden="1"/>
    <cellStyle name="Hyperlink" xfId="732" builtinId="8" hidden="1"/>
    <cellStyle name="Hyperlink" xfId="734" builtinId="8" hidden="1"/>
    <cellStyle name="Hyperlink" xfId="736" builtinId="8" hidden="1"/>
    <cellStyle name="Hyperlink" xfId="738" builtinId="8" hidden="1"/>
    <cellStyle name="Hyperlink" xfId="740" builtinId="8" hidden="1"/>
    <cellStyle name="Hyperlink" xfId="742" builtinId="8" hidden="1"/>
    <cellStyle name="Hyperlink" xfId="744" builtinId="8" hidden="1"/>
    <cellStyle name="Hyperlink" xfId="746" builtinId="8" hidden="1"/>
    <cellStyle name="Hyperlink" xfId="748" builtinId="8" hidden="1"/>
    <cellStyle name="Hyperlink" xfId="750" builtinId="8" hidden="1"/>
    <cellStyle name="Hyperlink" xfId="752" builtinId="8" hidden="1"/>
    <cellStyle name="Hyperlink" xfId="754" builtinId="8" hidden="1"/>
    <cellStyle name="Hyperlink" xfId="756" builtinId="8" hidden="1"/>
    <cellStyle name="Hyperlink" xfId="758" builtinId="8" hidden="1"/>
    <cellStyle name="Hyperlink" xfId="760" builtinId="8" hidden="1"/>
    <cellStyle name="Hyperlink" xfId="762" builtinId="8" hidden="1"/>
    <cellStyle name="Hyperlink" xfId="764" builtinId="8" hidden="1"/>
    <cellStyle name="Hyperlink" xfId="766" builtinId="8" hidden="1"/>
    <cellStyle name="Hyperlink" xfId="768" builtinId="8" hidden="1"/>
    <cellStyle name="Hyperlink" xfId="770"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60"/>
  <sheetViews>
    <sheetView tabSelected="1" view="pageLayout" zoomScale="115" zoomScaleNormal="125" zoomScaleSheetLayoutView="100" zoomScalePageLayoutView="115" workbookViewId="0">
      <selection activeCell="C19" sqref="C19"/>
    </sheetView>
  </sheetViews>
  <sheetFormatPr defaultColWidth="8.88671875" defaultRowHeight="14.4" x14ac:dyDescent="0.3"/>
  <cols>
    <col min="1" max="1" width="6" style="1" customWidth="1"/>
    <col min="2" max="2" width="53.44140625" customWidth="1"/>
    <col min="3" max="3" width="19.44140625" customWidth="1"/>
    <col min="4" max="4" width="18.88671875" customWidth="1"/>
    <col min="5" max="5" width="19.88671875" customWidth="1"/>
    <col min="6" max="6" width="8.33203125" customWidth="1"/>
  </cols>
  <sheetData>
    <row r="1" spans="1:7" ht="27.9" customHeight="1" x14ac:dyDescent="0.3">
      <c r="B1" s="189" t="s">
        <v>670</v>
      </c>
      <c r="C1" s="190"/>
    </row>
    <row r="2" spans="1:7" ht="77.099999999999994" customHeight="1" x14ac:dyDescent="0.3">
      <c r="A2" s="132" t="s">
        <v>297</v>
      </c>
      <c r="B2" s="208" t="s">
        <v>676</v>
      </c>
      <c r="C2" s="209"/>
      <c r="D2" s="209"/>
      <c r="E2" s="209"/>
      <c r="F2" s="209"/>
      <c r="G2" s="15"/>
    </row>
    <row r="3" spans="1:7" ht="47.1" customHeight="1" x14ac:dyDescent="0.3">
      <c r="A3" s="133" t="s">
        <v>297</v>
      </c>
      <c r="B3" s="172" t="s">
        <v>669</v>
      </c>
      <c r="C3" s="172"/>
      <c r="D3" s="172"/>
      <c r="E3" s="172"/>
      <c r="F3" s="2"/>
    </row>
    <row r="4" spans="1:7" ht="46.5" customHeight="1" x14ac:dyDescent="0.3">
      <c r="A4" s="133" t="s">
        <v>297</v>
      </c>
      <c r="B4" s="172" t="s">
        <v>671</v>
      </c>
      <c r="C4" s="173"/>
      <c r="D4" s="173"/>
      <c r="E4" s="173"/>
      <c r="F4" s="2"/>
    </row>
    <row r="5" spans="1:7" ht="22.5" customHeight="1" x14ac:dyDescent="0.35">
      <c r="A5" s="23" t="s">
        <v>0</v>
      </c>
      <c r="B5" s="24" t="s">
        <v>662</v>
      </c>
      <c r="C5" s="134"/>
      <c r="D5" s="134"/>
      <c r="E5" s="134"/>
    </row>
    <row r="6" spans="1:7" ht="17.100000000000001" customHeight="1" x14ac:dyDescent="0.3">
      <c r="A6" s="25">
        <v>1</v>
      </c>
      <c r="B6" s="174" t="s">
        <v>298</v>
      </c>
      <c r="C6" s="175"/>
      <c r="D6" s="175"/>
      <c r="E6" s="176"/>
    </row>
    <row r="7" spans="1:7" ht="17.100000000000001" customHeight="1" x14ac:dyDescent="0.3">
      <c r="A7" s="26">
        <v>2</v>
      </c>
      <c r="B7" s="170" t="s">
        <v>21</v>
      </c>
      <c r="C7" s="194"/>
      <c r="D7" s="194"/>
      <c r="E7" s="195"/>
    </row>
    <row r="8" spans="1:7" ht="17.100000000000001" customHeight="1" x14ac:dyDescent="0.3">
      <c r="A8" s="26">
        <v>3</v>
      </c>
      <c r="B8" s="162" t="s">
        <v>225</v>
      </c>
      <c r="C8" s="162"/>
      <c r="D8" s="162"/>
      <c r="E8" s="163"/>
      <c r="F8" s="2"/>
    </row>
    <row r="9" spans="1:7" ht="17.100000000000001" customHeight="1" x14ac:dyDescent="0.3">
      <c r="A9" s="26">
        <v>4</v>
      </c>
      <c r="B9" s="162" t="s">
        <v>299</v>
      </c>
      <c r="C9" s="162"/>
      <c r="D9" s="162"/>
      <c r="E9" s="163"/>
      <c r="F9" s="2"/>
    </row>
    <row r="10" spans="1:7" ht="17.100000000000001" customHeight="1" x14ac:dyDescent="0.3">
      <c r="A10" s="26">
        <v>5</v>
      </c>
      <c r="B10" s="162" t="s">
        <v>23</v>
      </c>
      <c r="C10" s="162"/>
      <c r="D10" s="162"/>
      <c r="E10" s="163"/>
      <c r="F10" s="2"/>
    </row>
    <row r="11" spans="1:7" ht="17.100000000000001" customHeight="1" x14ac:dyDescent="0.3">
      <c r="A11" s="26">
        <v>6</v>
      </c>
      <c r="B11" s="170" t="s">
        <v>300</v>
      </c>
      <c r="C11" s="170"/>
      <c r="D11" s="170"/>
      <c r="E11" s="171"/>
      <c r="F11" s="2"/>
    </row>
    <row r="12" spans="1:7" ht="17.100000000000001" customHeight="1" x14ac:dyDescent="0.3">
      <c r="A12" s="26">
        <v>7</v>
      </c>
      <c r="B12" s="170" t="s">
        <v>28</v>
      </c>
      <c r="C12" s="170"/>
      <c r="D12" s="170"/>
      <c r="E12" s="171"/>
      <c r="F12" s="2"/>
    </row>
    <row r="13" spans="1:7" ht="17.100000000000001" customHeight="1" x14ac:dyDescent="0.3">
      <c r="A13" s="26">
        <v>8</v>
      </c>
      <c r="B13" s="162" t="s">
        <v>301</v>
      </c>
      <c r="C13" s="162"/>
      <c r="D13" s="162"/>
      <c r="E13" s="163"/>
      <c r="F13" s="2"/>
    </row>
    <row r="14" spans="1:7" ht="17.100000000000001" customHeight="1" x14ac:dyDescent="0.3">
      <c r="A14" s="26">
        <v>9</v>
      </c>
      <c r="B14" s="170" t="s">
        <v>302</v>
      </c>
      <c r="C14" s="170"/>
      <c r="D14" s="170"/>
      <c r="E14" s="171"/>
      <c r="F14" s="2"/>
    </row>
    <row r="15" spans="1:7" ht="17.100000000000001" customHeight="1" x14ac:dyDescent="0.3">
      <c r="A15" s="27">
        <v>10</v>
      </c>
      <c r="B15" s="199" t="s">
        <v>259</v>
      </c>
      <c r="C15" s="167"/>
      <c r="D15" s="167"/>
      <c r="E15" s="168"/>
      <c r="F15" s="2"/>
    </row>
    <row r="16" spans="1:7" ht="44.4" customHeight="1" x14ac:dyDescent="0.3">
      <c r="A16" s="16"/>
      <c r="B16" s="200" t="s">
        <v>255</v>
      </c>
      <c r="C16" s="169"/>
      <c r="D16" s="169"/>
      <c r="E16" s="169"/>
      <c r="F16" s="169"/>
    </row>
    <row r="17" spans="1:6" ht="36" customHeight="1" x14ac:dyDescent="0.3">
      <c r="A17" s="16"/>
      <c r="B17" s="200" t="s">
        <v>256</v>
      </c>
      <c r="C17" s="169"/>
      <c r="D17" s="169"/>
      <c r="E17" s="169"/>
      <c r="F17" s="33"/>
    </row>
    <row r="18" spans="1:6" ht="47.4" customHeight="1" x14ac:dyDescent="0.3">
      <c r="A18" s="145"/>
      <c r="B18" s="145" t="s">
        <v>15</v>
      </c>
      <c r="C18" s="145" t="s">
        <v>677</v>
      </c>
      <c r="D18" s="145" t="s">
        <v>678</v>
      </c>
      <c r="E18" s="145" t="s">
        <v>679</v>
      </c>
      <c r="F18" s="3"/>
    </row>
    <row r="19" spans="1:6" s="17" customFormat="1" ht="39" customHeight="1" x14ac:dyDescent="0.3">
      <c r="A19" s="28" t="s">
        <v>146</v>
      </c>
      <c r="B19" s="111" t="s">
        <v>682</v>
      </c>
      <c r="C19" s="97"/>
      <c r="D19" s="97"/>
      <c r="E19" s="97"/>
      <c r="F19" s="2"/>
    </row>
    <row r="20" spans="1:6" ht="23.1" customHeight="1" x14ac:dyDescent="0.3">
      <c r="A20" s="30" t="s">
        <v>41</v>
      </c>
      <c r="B20" s="135" t="s">
        <v>245</v>
      </c>
      <c r="C20" s="18"/>
      <c r="D20" s="18"/>
      <c r="E20" s="18"/>
      <c r="F20" s="4"/>
    </row>
    <row r="21" spans="1:6" ht="23.1" customHeight="1" x14ac:dyDescent="0.3">
      <c r="A21" s="30" t="s">
        <v>42</v>
      </c>
      <c r="B21" s="31" t="s">
        <v>246</v>
      </c>
      <c r="C21" s="18"/>
      <c r="D21" s="18"/>
      <c r="E21" s="18"/>
      <c r="F21" s="4"/>
    </row>
    <row r="22" spans="1:6" ht="23.1" customHeight="1" x14ac:dyDescent="0.3">
      <c r="A22" s="30" t="s">
        <v>43</v>
      </c>
      <c r="B22" s="31" t="s">
        <v>243</v>
      </c>
      <c r="C22" s="18"/>
      <c r="D22" s="18"/>
      <c r="E22" s="18"/>
      <c r="F22" s="4"/>
    </row>
    <row r="23" spans="1:6" ht="23.1" customHeight="1" x14ac:dyDescent="0.3">
      <c r="A23" s="30" t="s">
        <v>44</v>
      </c>
      <c r="B23" s="31" t="s">
        <v>244</v>
      </c>
      <c r="C23" s="18"/>
      <c r="D23" s="18"/>
      <c r="E23" s="18"/>
      <c r="F23" s="4"/>
    </row>
    <row r="24" spans="1:6" ht="23.1" customHeight="1" x14ac:dyDescent="0.3">
      <c r="A24" s="30" t="s">
        <v>45</v>
      </c>
      <c r="B24" s="135" t="s">
        <v>438</v>
      </c>
      <c r="C24" s="18"/>
      <c r="D24" s="18"/>
      <c r="E24" s="18"/>
      <c r="F24" s="4"/>
    </row>
    <row r="25" spans="1:6" ht="23.1" customHeight="1" x14ac:dyDescent="0.3">
      <c r="A25" s="30" t="s">
        <v>46</v>
      </c>
      <c r="B25" s="31" t="s">
        <v>437</v>
      </c>
      <c r="C25" s="18"/>
      <c r="D25" s="18"/>
      <c r="E25" s="18"/>
      <c r="F25" s="4"/>
    </row>
    <row r="26" spans="1:6" ht="23.1" customHeight="1" x14ac:dyDescent="0.3">
      <c r="A26" s="30" t="s">
        <v>61</v>
      </c>
      <c r="B26" s="31" t="s">
        <v>242</v>
      </c>
      <c r="C26" s="18"/>
      <c r="D26" s="18"/>
      <c r="E26" s="18"/>
      <c r="F26" s="4"/>
    </row>
    <row r="27" spans="1:6" ht="23.1" customHeight="1" x14ac:dyDescent="0.3">
      <c r="A27" s="30" t="s">
        <v>141</v>
      </c>
      <c r="B27" s="31" t="s">
        <v>241</v>
      </c>
      <c r="C27" s="18"/>
      <c r="D27" s="18"/>
      <c r="E27" s="18"/>
      <c r="F27" s="4"/>
    </row>
    <row r="28" spans="1:6" ht="23.1" customHeight="1" x14ac:dyDescent="0.3">
      <c r="A28" s="30" t="s">
        <v>142</v>
      </c>
      <c r="B28" s="31" t="s">
        <v>240</v>
      </c>
      <c r="C28" s="18"/>
      <c r="D28" s="18"/>
      <c r="E28" s="18"/>
      <c r="F28" s="4"/>
    </row>
    <row r="29" spans="1:6" ht="36" customHeight="1" x14ac:dyDescent="0.3">
      <c r="A29" s="30" t="s">
        <v>143</v>
      </c>
      <c r="B29" s="32" t="s">
        <v>439</v>
      </c>
      <c r="C29" s="18"/>
      <c r="D29" s="18"/>
      <c r="E29" s="18"/>
      <c r="F29" s="4"/>
    </row>
    <row r="30" spans="1:6" ht="53.1" customHeight="1" x14ac:dyDescent="0.3">
      <c r="A30" s="16"/>
      <c r="B30" s="165" t="s">
        <v>72</v>
      </c>
      <c r="C30" s="166"/>
      <c r="D30" s="166"/>
      <c r="E30" s="166"/>
      <c r="F30" s="4"/>
    </row>
    <row r="31" spans="1:6" ht="45.9" customHeight="1" x14ac:dyDescent="0.3">
      <c r="A31" s="16"/>
      <c r="B31" s="165" t="s">
        <v>73</v>
      </c>
      <c r="C31" s="166"/>
      <c r="D31" s="166"/>
      <c r="E31" s="166"/>
      <c r="F31" s="4"/>
    </row>
    <row r="32" spans="1:6" ht="3.9" customHeight="1" x14ac:dyDescent="0.3">
      <c r="A32" s="16"/>
      <c r="B32" s="22"/>
      <c r="C32" s="33"/>
      <c r="D32" s="33"/>
      <c r="E32" s="33"/>
      <c r="F32" s="4"/>
    </row>
    <row r="33" spans="1:6" ht="57.9" customHeight="1" x14ac:dyDescent="0.3">
      <c r="A33" s="145"/>
      <c r="B33" s="145" t="s">
        <v>15</v>
      </c>
      <c r="C33" s="145" t="s">
        <v>677</v>
      </c>
      <c r="D33" s="145" t="s">
        <v>678</v>
      </c>
      <c r="E33" s="145" t="s">
        <v>679</v>
      </c>
      <c r="F33" s="4"/>
    </row>
    <row r="34" spans="1:6" ht="33" customHeight="1" x14ac:dyDescent="0.3">
      <c r="A34" s="30" t="s">
        <v>144</v>
      </c>
      <c r="B34" s="34" t="s">
        <v>147</v>
      </c>
      <c r="C34" s="35"/>
      <c r="D34" s="35"/>
      <c r="E34" s="35"/>
      <c r="F34" s="4"/>
    </row>
    <row r="35" spans="1:6" ht="33" customHeight="1" x14ac:dyDescent="0.3">
      <c r="A35" s="30" t="s">
        <v>145</v>
      </c>
      <c r="B35" s="34" t="s">
        <v>148</v>
      </c>
      <c r="C35" s="35"/>
      <c r="D35" s="35"/>
      <c r="E35" s="35"/>
      <c r="F35" s="4"/>
    </row>
    <row r="36" spans="1:6" ht="30.9" customHeight="1" x14ac:dyDescent="0.3">
      <c r="A36" s="30" t="s">
        <v>150</v>
      </c>
      <c r="B36" s="43" t="s">
        <v>440</v>
      </c>
      <c r="C36" s="18"/>
      <c r="D36" s="18"/>
      <c r="E36" s="18"/>
      <c r="F36" s="4"/>
    </row>
    <row r="37" spans="1:6" ht="42.9" customHeight="1" x14ac:dyDescent="0.3">
      <c r="A37" s="36"/>
      <c r="B37" s="37" t="s">
        <v>164</v>
      </c>
      <c r="C37" s="38">
        <f>C19</f>
        <v>0</v>
      </c>
      <c r="D37" s="38">
        <f>D19</f>
        <v>0</v>
      </c>
      <c r="E37" s="38">
        <f>E19</f>
        <v>0</v>
      </c>
    </row>
    <row r="38" spans="1:6" ht="44.1" customHeight="1" x14ac:dyDescent="0.3">
      <c r="A38" s="36"/>
      <c r="B38" s="39" t="s">
        <v>445</v>
      </c>
      <c r="C38" s="125">
        <f>(C37*10)</f>
        <v>0</v>
      </c>
      <c r="D38" s="125">
        <f>(D37*10)</f>
        <v>0</v>
      </c>
      <c r="E38" s="125">
        <f>(E37*10)</f>
        <v>0</v>
      </c>
      <c r="F38" s="2"/>
    </row>
    <row r="39" spans="1:6" ht="60.9" customHeight="1" x14ac:dyDescent="0.3">
      <c r="A39" s="40"/>
      <c r="B39" s="165" t="s">
        <v>72</v>
      </c>
      <c r="C39" s="166"/>
      <c r="D39" s="166"/>
      <c r="E39" s="166"/>
      <c r="F39" s="2"/>
    </row>
    <row r="40" spans="1:6" ht="54" customHeight="1" x14ac:dyDescent="0.3">
      <c r="B40" s="165" t="s">
        <v>73</v>
      </c>
      <c r="C40" s="166"/>
      <c r="D40" s="166"/>
      <c r="E40" s="166"/>
      <c r="F40" s="2"/>
    </row>
    <row r="41" spans="1:6" ht="54" customHeight="1" x14ac:dyDescent="0.3">
      <c r="B41" s="22"/>
      <c r="C41" s="33"/>
      <c r="D41" s="33"/>
      <c r="E41" s="33"/>
      <c r="F41" s="2"/>
    </row>
    <row r="42" spans="1:6" ht="54" customHeight="1" x14ac:dyDescent="0.3">
      <c r="B42" s="22"/>
      <c r="C42" s="33"/>
      <c r="D42" s="33"/>
      <c r="E42" s="33"/>
      <c r="F42" s="2"/>
    </row>
    <row r="43" spans="1:6" ht="20.100000000000001" customHeight="1" x14ac:dyDescent="0.3">
      <c r="A43" s="23" t="s">
        <v>1</v>
      </c>
      <c r="B43" s="24" t="s">
        <v>661</v>
      </c>
      <c r="C43" s="2"/>
      <c r="D43" s="2"/>
      <c r="E43" s="2"/>
    </row>
    <row r="44" spans="1:6" ht="18" customHeight="1" x14ac:dyDescent="0.3">
      <c r="A44" s="25">
        <v>1</v>
      </c>
      <c r="B44" s="174" t="s">
        <v>298</v>
      </c>
      <c r="C44" s="175"/>
      <c r="D44" s="175"/>
      <c r="E44" s="176"/>
    </row>
    <row r="45" spans="1:6" ht="18" customHeight="1" x14ac:dyDescent="0.3">
      <c r="A45" s="41">
        <v>2</v>
      </c>
      <c r="B45" s="170" t="s">
        <v>21</v>
      </c>
      <c r="C45" s="194"/>
      <c r="D45" s="194"/>
      <c r="E45" s="195"/>
      <c r="F45" s="2"/>
    </row>
    <row r="46" spans="1:6" ht="18" customHeight="1" x14ac:dyDescent="0.3">
      <c r="A46" s="41">
        <v>3</v>
      </c>
      <c r="B46" s="212" t="s">
        <v>260</v>
      </c>
      <c r="C46" s="194"/>
      <c r="D46" s="194"/>
      <c r="E46" s="195"/>
      <c r="F46" s="2"/>
    </row>
    <row r="47" spans="1:6" ht="18" customHeight="1" x14ac:dyDescent="0.3">
      <c r="A47" s="41">
        <v>4</v>
      </c>
      <c r="B47" s="170" t="s">
        <v>328</v>
      </c>
      <c r="C47" s="194"/>
      <c r="D47" s="194"/>
      <c r="E47" s="195"/>
      <c r="F47" s="2"/>
    </row>
    <row r="48" spans="1:6" ht="18" customHeight="1" x14ac:dyDescent="0.3">
      <c r="A48" s="41">
        <v>5</v>
      </c>
      <c r="B48" s="162" t="s">
        <v>183</v>
      </c>
      <c r="C48" s="162"/>
      <c r="D48" s="162"/>
      <c r="E48" s="163"/>
      <c r="F48" s="2"/>
    </row>
    <row r="49" spans="1:6" ht="18" customHeight="1" x14ac:dyDescent="0.3">
      <c r="A49" s="41">
        <v>6</v>
      </c>
      <c r="B49" s="162" t="s">
        <v>299</v>
      </c>
      <c r="C49" s="162"/>
      <c r="D49" s="162"/>
      <c r="E49" s="163"/>
      <c r="F49" s="2"/>
    </row>
    <row r="50" spans="1:6" ht="18" customHeight="1" x14ac:dyDescent="0.3">
      <c r="A50" s="41">
        <v>7</v>
      </c>
      <c r="B50" s="162" t="s">
        <v>24</v>
      </c>
      <c r="C50" s="162"/>
      <c r="D50" s="162"/>
      <c r="E50" s="163"/>
      <c r="F50" s="2"/>
    </row>
    <row r="51" spans="1:6" ht="18" customHeight="1" x14ac:dyDescent="0.3">
      <c r="A51" s="41">
        <v>8</v>
      </c>
      <c r="B51" s="162" t="s">
        <v>23</v>
      </c>
      <c r="C51" s="162"/>
      <c r="D51" s="162"/>
      <c r="E51" s="163"/>
      <c r="F51" s="2"/>
    </row>
    <row r="52" spans="1:6" ht="18" customHeight="1" x14ac:dyDescent="0.3">
      <c r="A52" s="41">
        <v>9</v>
      </c>
      <c r="B52" s="162" t="s">
        <v>303</v>
      </c>
      <c r="C52" s="177"/>
      <c r="D52" s="177"/>
      <c r="E52" s="178"/>
      <c r="F52" s="2"/>
    </row>
    <row r="53" spans="1:6" ht="18" customHeight="1" x14ac:dyDescent="0.3">
      <c r="A53" s="41">
        <v>10</v>
      </c>
      <c r="B53" s="162" t="s">
        <v>34</v>
      </c>
      <c r="C53" s="162"/>
      <c r="D53" s="162"/>
      <c r="E53" s="163"/>
      <c r="F53" s="2"/>
    </row>
    <row r="54" spans="1:6" ht="18" customHeight="1" x14ac:dyDescent="0.3">
      <c r="A54" s="41">
        <v>11</v>
      </c>
      <c r="B54" s="162" t="s">
        <v>36</v>
      </c>
      <c r="C54" s="162"/>
      <c r="D54" s="162"/>
      <c r="E54" s="163"/>
      <c r="F54" s="2"/>
    </row>
    <row r="55" spans="1:6" ht="18" customHeight="1" x14ac:dyDescent="0.3">
      <c r="A55" s="41">
        <v>12</v>
      </c>
      <c r="B55" s="191" t="s">
        <v>300</v>
      </c>
      <c r="C55" s="191"/>
      <c r="D55" s="191"/>
      <c r="E55" s="192"/>
      <c r="F55" s="2"/>
    </row>
    <row r="56" spans="1:6" ht="18" customHeight="1" x14ac:dyDescent="0.3">
      <c r="A56" s="41">
        <v>13</v>
      </c>
      <c r="B56" s="191" t="s">
        <v>26</v>
      </c>
      <c r="C56" s="191"/>
      <c r="D56" s="191"/>
      <c r="E56" s="192"/>
      <c r="F56" s="2"/>
    </row>
    <row r="57" spans="1:6" ht="18" customHeight="1" x14ac:dyDescent="0.3">
      <c r="A57" s="41">
        <v>14</v>
      </c>
      <c r="B57" s="191" t="s">
        <v>28</v>
      </c>
      <c r="C57" s="191"/>
      <c r="D57" s="191"/>
      <c r="E57" s="192"/>
      <c r="F57" s="2"/>
    </row>
    <row r="58" spans="1:6" ht="18" customHeight="1" x14ac:dyDescent="0.3">
      <c r="A58" s="41">
        <v>15</v>
      </c>
      <c r="B58" s="191" t="s">
        <v>29</v>
      </c>
      <c r="C58" s="191"/>
      <c r="D58" s="191"/>
      <c r="E58" s="192"/>
      <c r="F58" s="2"/>
    </row>
    <row r="59" spans="1:6" ht="18" customHeight="1" x14ac:dyDescent="0.3">
      <c r="A59" s="41">
        <v>16</v>
      </c>
      <c r="B59" s="191" t="s">
        <v>27</v>
      </c>
      <c r="C59" s="191"/>
      <c r="D59" s="191"/>
      <c r="E59" s="192"/>
      <c r="F59" s="2"/>
    </row>
    <row r="60" spans="1:6" ht="18" customHeight="1" x14ac:dyDescent="0.3">
      <c r="A60" s="41">
        <v>17</v>
      </c>
      <c r="B60" s="170" t="s">
        <v>304</v>
      </c>
      <c r="C60" s="170"/>
      <c r="D60" s="170"/>
      <c r="E60" s="171"/>
      <c r="F60" s="2"/>
    </row>
    <row r="61" spans="1:6" ht="18" customHeight="1" x14ac:dyDescent="0.3">
      <c r="A61" s="41">
        <v>18</v>
      </c>
      <c r="B61" s="170" t="s">
        <v>19</v>
      </c>
      <c r="C61" s="170"/>
      <c r="D61" s="170"/>
      <c r="E61" s="171"/>
      <c r="F61" s="2"/>
    </row>
    <row r="62" spans="1:6" ht="18" customHeight="1" x14ac:dyDescent="0.3">
      <c r="A62" s="41">
        <v>19</v>
      </c>
      <c r="B62" s="162" t="s">
        <v>305</v>
      </c>
      <c r="C62" s="162"/>
      <c r="D62" s="162"/>
      <c r="E62" s="163"/>
      <c r="F62" s="2"/>
    </row>
    <row r="63" spans="1:6" ht="18" customHeight="1" x14ac:dyDescent="0.3">
      <c r="A63" s="41">
        <v>20</v>
      </c>
      <c r="B63" s="162" t="s">
        <v>306</v>
      </c>
      <c r="C63" s="162"/>
      <c r="D63" s="162"/>
      <c r="E63" s="163"/>
      <c r="F63" s="2"/>
    </row>
    <row r="64" spans="1:6" ht="18" customHeight="1" x14ac:dyDescent="0.3">
      <c r="A64" s="104">
        <v>21</v>
      </c>
      <c r="B64" s="167" t="s">
        <v>307</v>
      </c>
      <c r="C64" s="167"/>
      <c r="D64" s="167"/>
      <c r="E64" s="168"/>
      <c r="F64" s="4"/>
    </row>
    <row r="65" spans="1:6" ht="51.75" customHeight="1" x14ac:dyDescent="0.3">
      <c r="A65" s="45"/>
      <c r="B65" s="165" t="s">
        <v>254</v>
      </c>
      <c r="C65" s="166"/>
      <c r="D65" s="166"/>
      <c r="E65" s="166"/>
      <c r="F65" s="193"/>
    </row>
    <row r="66" spans="1:6" ht="56.1" customHeight="1" x14ac:dyDescent="0.3">
      <c r="A66" s="145"/>
      <c r="B66" s="145" t="s">
        <v>236</v>
      </c>
      <c r="C66" s="145" t="s">
        <v>677</v>
      </c>
      <c r="D66" s="145" t="s">
        <v>678</v>
      </c>
      <c r="E66" s="145" t="s">
        <v>679</v>
      </c>
      <c r="F66" s="5"/>
    </row>
    <row r="67" spans="1:6" ht="48" customHeight="1" x14ac:dyDescent="0.3">
      <c r="A67" s="28" t="s">
        <v>149</v>
      </c>
      <c r="B67" s="42" t="s">
        <v>683</v>
      </c>
      <c r="C67" s="97"/>
      <c r="D67" s="97"/>
      <c r="E67" s="97"/>
      <c r="F67" s="5"/>
    </row>
    <row r="68" spans="1:6" ht="29.1" customHeight="1" x14ac:dyDescent="0.3">
      <c r="A68" s="30" t="s">
        <v>41</v>
      </c>
      <c r="B68" s="43" t="s">
        <v>216</v>
      </c>
      <c r="C68" s="19"/>
      <c r="D68" s="19"/>
      <c r="E68" s="19"/>
      <c r="F68" s="5"/>
    </row>
    <row r="69" spans="1:6" ht="29.1" customHeight="1" x14ac:dyDescent="0.3">
      <c r="A69" s="30" t="s">
        <v>42</v>
      </c>
      <c r="B69" s="43" t="s">
        <v>217</v>
      </c>
      <c r="C69" s="19"/>
      <c r="D69" s="19"/>
      <c r="E69" s="19"/>
      <c r="F69" s="5"/>
    </row>
    <row r="70" spans="1:6" ht="29.1" customHeight="1" x14ac:dyDescent="0.3">
      <c r="A70" s="30" t="s">
        <v>43</v>
      </c>
      <c r="B70" s="43" t="s">
        <v>218</v>
      </c>
      <c r="C70" s="19"/>
      <c r="D70" s="19"/>
      <c r="E70" s="19"/>
      <c r="F70" s="5"/>
    </row>
    <row r="71" spans="1:6" ht="29.1" customHeight="1" x14ac:dyDescent="0.3">
      <c r="A71" s="30" t="s">
        <v>44</v>
      </c>
      <c r="B71" s="43" t="s">
        <v>219</v>
      </c>
      <c r="C71" s="19"/>
      <c r="D71" s="19"/>
      <c r="E71" s="19"/>
      <c r="F71" s="5"/>
    </row>
    <row r="72" spans="1:6" ht="29.1" customHeight="1" x14ac:dyDescent="0.3">
      <c r="A72" s="30" t="s">
        <v>45</v>
      </c>
      <c r="B72" s="43" t="s">
        <v>220</v>
      </c>
      <c r="C72" s="19"/>
      <c r="D72" s="19"/>
      <c r="E72" s="19"/>
      <c r="F72" s="5"/>
    </row>
    <row r="73" spans="1:6" ht="29.1" customHeight="1" x14ac:dyDescent="0.3">
      <c r="A73" s="30" t="s">
        <v>46</v>
      </c>
      <c r="B73" s="43" t="s">
        <v>221</v>
      </c>
      <c r="C73" s="19"/>
      <c r="D73" s="19"/>
      <c r="E73" s="19"/>
      <c r="F73" s="5"/>
    </row>
    <row r="74" spans="1:6" ht="29.1" customHeight="1" x14ac:dyDescent="0.3">
      <c r="A74" s="30" t="s">
        <v>61</v>
      </c>
      <c r="B74" s="43" t="s">
        <v>222</v>
      </c>
      <c r="C74" s="19"/>
      <c r="D74" s="19"/>
      <c r="E74" s="19"/>
      <c r="F74" s="5"/>
    </row>
    <row r="75" spans="1:6" ht="29.1" customHeight="1" x14ac:dyDescent="0.3">
      <c r="A75" s="30" t="s">
        <v>141</v>
      </c>
      <c r="B75" s="43" t="s">
        <v>441</v>
      </c>
      <c r="C75" s="19"/>
      <c r="D75" s="19"/>
      <c r="E75" s="19"/>
      <c r="F75" s="5"/>
    </row>
    <row r="76" spans="1:6" ht="29.1" customHeight="1" x14ac:dyDescent="0.3">
      <c r="A76" s="30" t="s">
        <v>142</v>
      </c>
      <c r="B76" s="43" t="s">
        <v>223</v>
      </c>
      <c r="C76" s="19"/>
      <c r="D76" s="19"/>
      <c r="E76" s="19"/>
      <c r="F76" s="5"/>
    </row>
    <row r="77" spans="1:6" ht="29.1" customHeight="1" x14ac:dyDescent="0.3">
      <c r="A77" s="44" t="s">
        <v>143</v>
      </c>
      <c r="B77" s="43" t="s">
        <v>224</v>
      </c>
      <c r="C77" s="19"/>
      <c r="D77" s="19"/>
      <c r="E77" s="19"/>
      <c r="F77" s="5"/>
    </row>
    <row r="78" spans="1:6" ht="36" customHeight="1" x14ac:dyDescent="0.3">
      <c r="A78" s="45"/>
      <c r="B78" s="165" t="s">
        <v>72</v>
      </c>
      <c r="C78" s="166"/>
      <c r="D78" s="166"/>
      <c r="E78" s="166"/>
      <c r="F78" s="4"/>
    </row>
    <row r="79" spans="1:6" ht="39.9" customHeight="1" x14ac:dyDescent="0.3">
      <c r="A79" s="45"/>
      <c r="B79" s="165" t="s">
        <v>179</v>
      </c>
      <c r="C79" s="166"/>
      <c r="D79" s="166"/>
      <c r="E79" s="166"/>
      <c r="F79" s="4"/>
    </row>
    <row r="80" spans="1:6" ht="56.1" customHeight="1" x14ac:dyDescent="0.3">
      <c r="A80" s="145"/>
      <c r="B80" s="145" t="s">
        <v>236</v>
      </c>
      <c r="C80" s="145" t="s">
        <v>677</v>
      </c>
      <c r="D80" s="145" t="s">
        <v>678</v>
      </c>
      <c r="E80" s="145" t="s">
        <v>679</v>
      </c>
      <c r="F80" s="4"/>
    </row>
    <row r="81" spans="1:6" ht="31.5" customHeight="1" x14ac:dyDescent="0.3">
      <c r="A81" s="30" t="s">
        <v>144</v>
      </c>
      <c r="B81" s="46" t="s">
        <v>234</v>
      </c>
      <c r="C81" s="35"/>
      <c r="D81" s="35"/>
      <c r="E81" s="35"/>
      <c r="F81" s="4"/>
    </row>
    <row r="82" spans="1:6" ht="29.1" customHeight="1" x14ac:dyDescent="0.3">
      <c r="A82" s="47" t="s">
        <v>145</v>
      </c>
      <c r="B82" s="48" t="s">
        <v>233</v>
      </c>
      <c r="C82" s="19"/>
      <c r="D82" s="19"/>
      <c r="E82" s="19"/>
      <c r="F82" s="5"/>
    </row>
    <row r="83" spans="1:6" ht="29.1" customHeight="1" x14ac:dyDescent="0.3">
      <c r="A83" s="44" t="s">
        <v>150</v>
      </c>
      <c r="B83" s="43" t="s">
        <v>231</v>
      </c>
      <c r="C83" s="19"/>
      <c r="D83" s="19"/>
      <c r="E83" s="19"/>
      <c r="F83" s="5"/>
    </row>
    <row r="84" spans="1:6" ht="29.1" customHeight="1" x14ac:dyDescent="0.3">
      <c r="A84" s="44" t="s">
        <v>113</v>
      </c>
      <c r="B84" s="43" t="s">
        <v>442</v>
      </c>
      <c r="C84" s="19"/>
      <c r="D84" s="19"/>
      <c r="E84" s="19"/>
      <c r="F84" s="5"/>
    </row>
    <row r="85" spans="1:6" ht="29.1" customHeight="1" x14ac:dyDescent="0.3">
      <c r="A85" s="44" t="s">
        <v>114</v>
      </c>
      <c r="B85" s="43" t="s">
        <v>230</v>
      </c>
      <c r="C85" s="19"/>
      <c r="D85" s="19"/>
      <c r="E85" s="19"/>
      <c r="F85" s="5"/>
    </row>
    <row r="86" spans="1:6" ht="29.1" customHeight="1" x14ac:dyDescent="0.3">
      <c r="A86" s="44" t="s">
        <v>151</v>
      </c>
      <c r="B86" s="43" t="s">
        <v>229</v>
      </c>
      <c r="C86" s="19"/>
      <c r="D86" s="19"/>
      <c r="E86" s="19"/>
      <c r="F86" s="5"/>
    </row>
    <row r="87" spans="1:6" ht="29.1" customHeight="1" x14ac:dyDescent="0.3">
      <c r="A87" s="44" t="s">
        <v>152</v>
      </c>
      <c r="B87" s="49" t="s">
        <v>228</v>
      </c>
      <c r="C87" s="19"/>
      <c r="D87" s="19"/>
      <c r="E87" s="19"/>
      <c r="F87" s="5"/>
    </row>
    <row r="88" spans="1:6" ht="29.1" customHeight="1" x14ac:dyDescent="0.3">
      <c r="A88" s="44" t="s">
        <v>153</v>
      </c>
      <c r="B88" s="49" t="s">
        <v>227</v>
      </c>
      <c r="C88" s="19"/>
      <c r="D88" s="19"/>
      <c r="E88" s="19"/>
      <c r="F88" s="5"/>
    </row>
    <row r="89" spans="1:6" ht="29.1" customHeight="1" x14ac:dyDescent="0.3">
      <c r="A89" s="44" t="s">
        <v>154</v>
      </c>
      <c r="B89" s="50" t="s">
        <v>232</v>
      </c>
      <c r="C89" s="19"/>
      <c r="D89" s="19"/>
      <c r="E89" s="19"/>
      <c r="F89" s="5"/>
    </row>
    <row r="90" spans="1:6" ht="29.1" customHeight="1" x14ac:dyDescent="0.3">
      <c r="A90" s="44" t="s">
        <v>155</v>
      </c>
      <c r="B90" s="43" t="s">
        <v>30</v>
      </c>
      <c r="C90" s="19"/>
      <c r="D90" s="19"/>
      <c r="E90" s="19"/>
      <c r="F90" s="5"/>
    </row>
    <row r="91" spans="1:6" ht="54.9" customHeight="1" x14ac:dyDescent="0.3">
      <c r="A91" s="51"/>
      <c r="B91" s="165" t="s">
        <v>72</v>
      </c>
      <c r="C91" s="166"/>
      <c r="D91" s="166"/>
      <c r="E91" s="166"/>
      <c r="F91" s="4"/>
    </row>
    <row r="92" spans="1:6" ht="53.1" customHeight="1" x14ac:dyDescent="0.3">
      <c r="A92" s="51"/>
      <c r="B92" s="165" t="s">
        <v>179</v>
      </c>
      <c r="C92" s="166"/>
      <c r="D92" s="166"/>
      <c r="E92" s="166"/>
      <c r="F92" s="4"/>
    </row>
    <row r="93" spans="1:6" ht="57" customHeight="1" x14ac:dyDescent="0.3">
      <c r="A93" s="145"/>
      <c r="B93" s="145" t="s">
        <v>236</v>
      </c>
      <c r="C93" s="145" t="s">
        <v>677</v>
      </c>
      <c r="D93" s="145" t="s">
        <v>678</v>
      </c>
      <c r="E93" s="145" t="s">
        <v>679</v>
      </c>
      <c r="F93" s="4"/>
    </row>
    <row r="94" spans="1:6" ht="29.1" customHeight="1" x14ac:dyDescent="0.3">
      <c r="A94" s="44" t="s">
        <v>156</v>
      </c>
      <c r="B94" s="43" t="s">
        <v>239</v>
      </c>
      <c r="C94" s="19"/>
      <c r="D94" s="19"/>
      <c r="E94" s="19"/>
      <c r="F94" s="5"/>
    </row>
    <row r="95" spans="1:6" ht="29.1" customHeight="1" x14ac:dyDescent="0.3">
      <c r="A95" s="44" t="s">
        <v>157</v>
      </c>
      <c r="B95" s="46" t="s">
        <v>5</v>
      </c>
      <c r="C95" s="19"/>
      <c r="D95" s="19"/>
      <c r="E95" s="19"/>
      <c r="F95" s="4"/>
    </row>
    <row r="96" spans="1:6" ht="29.1" customHeight="1" x14ac:dyDescent="0.3">
      <c r="A96" s="44" t="s">
        <v>238</v>
      </c>
      <c r="B96" s="46" t="s">
        <v>5</v>
      </c>
      <c r="C96" s="19"/>
      <c r="D96" s="19"/>
      <c r="E96" s="19"/>
      <c r="F96" s="4"/>
    </row>
    <row r="97" spans="1:6" ht="30" customHeight="1" x14ac:dyDescent="0.3">
      <c r="A97" s="44" t="s">
        <v>394</v>
      </c>
      <c r="B97" s="46" t="s">
        <v>650</v>
      </c>
      <c r="C97" s="19"/>
      <c r="D97" s="19"/>
      <c r="E97" s="19"/>
      <c r="F97" s="4"/>
    </row>
    <row r="98" spans="1:6" ht="30" customHeight="1" x14ac:dyDescent="0.3">
      <c r="A98" s="44" t="s">
        <v>395</v>
      </c>
      <c r="B98" s="46" t="s">
        <v>651</v>
      </c>
      <c r="C98" s="19"/>
      <c r="D98" s="19"/>
      <c r="E98" s="19"/>
      <c r="F98" s="4"/>
    </row>
    <row r="99" spans="1:6" ht="45" customHeight="1" x14ac:dyDescent="0.3">
      <c r="A99" s="145"/>
      <c r="B99" s="37" t="s">
        <v>163</v>
      </c>
      <c r="C99" s="38">
        <f>C67</f>
        <v>0</v>
      </c>
      <c r="D99" s="38">
        <f>D67</f>
        <v>0</v>
      </c>
      <c r="E99" s="38">
        <f>E67</f>
        <v>0</v>
      </c>
    </row>
    <row r="100" spans="1:6" ht="45.9" customHeight="1" x14ac:dyDescent="0.3">
      <c r="A100" s="145"/>
      <c r="B100" s="39" t="s">
        <v>446</v>
      </c>
      <c r="C100" s="125">
        <f>(C99*21)</f>
        <v>0</v>
      </c>
      <c r="D100" s="125">
        <f t="shared" ref="D100:E100" si="0">(D99*21)</f>
        <v>0</v>
      </c>
      <c r="E100" s="125">
        <f t="shared" si="0"/>
        <v>0</v>
      </c>
    </row>
    <row r="101" spans="1:6" ht="63.9" customHeight="1" x14ac:dyDescent="0.3">
      <c r="A101" s="51"/>
      <c r="B101" s="165" t="s">
        <v>72</v>
      </c>
      <c r="C101" s="166"/>
      <c r="D101" s="166"/>
      <c r="E101" s="166"/>
    </row>
    <row r="102" spans="1:6" ht="69" customHeight="1" x14ac:dyDescent="0.3">
      <c r="A102" s="51"/>
      <c r="B102" s="165" t="s">
        <v>179</v>
      </c>
      <c r="C102" s="166"/>
      <c r="D102" s="166"/>
      <c r="E102" s="166"/>
    </row>
    <row r="103" spans="1:6" ht="34.799999999999997" customHeight="1" x14ac:dyDescent="0.3">
      <c r="A103" s="51"/>
      <c r="B103" s="22"/>
      <c r="C103" s="33"/>
      <c r="D103" s="33"/>
      <c r="E103" s="33"/>
    </row>
    <row r="104" spans="1:6" ht="23.25" customHeight="1" x14ac:dyDescent="0.3">
      <c r="A104" s="23" t="s">
        <v>2</v>
      </c>
      <c r="B104" s="24" t="s">
        <v>660</v>
      </c>
      <c r="C104" s="2"/>
      <c r="D104" s="2"/>
      <c r="E104" s="2"/>
    </row>
    <row r="105" spans="1:6" ht="18" customHeight="1" x14ac:dyDescent="0.3">
      <c r="A105" s="25">
        <v>1</v>
      </c>
      <c r="B105" s="57" t="s">
        <v>308</v>
      </c>
      <c r="C105" s="52"/>
      <c r="D105" s="59"/>
      <c r="E105" s="60"/>
    </row>
    <row r="106" spans="1:6" ht="18" customHeight="1" x14ac:dyDescent="0.3">
      <c r="A106" s="26">
        <v>2</v>
      </c>
      <c r="B106" s="53" t="s">
        <v>309</v>
      </c>
      <c r="C106" s="54"/>
      <c r="D106" s="61"/>
      <c r="E106" s="62"/>
    </row>
    <row r="107" spans="1:6" ht="18" customHeight="1" x14ac:dyDescent="0.3">
      <c r="A107" s="26">
        <v>3</v>
      </c>
      <c r="B107" s="53" t="s">
        <v>310</v>
      </c>
      <c r="C107" s="54"/>
      <c r="D107" s="61"/>
      <c r="E107" s="62"/>
    </row>
    <row r="108" spans="1:6" ht="18" customHeight="1" x14ac:dyDescent="0.3">
      <c r="A108" s="26">
        <v>4</v>
      </c>
      <c r="B108" s="53" t="s">
        <v>311</v>
      </c>
      <c r="C108" s="54"/>
      <c r="D108" s="61"/>
      <c r="E108" s="62"/>
    </row>
    <row r="109" spans="1:6" ht="18" customHeight="1" x14ac:dyDescent="0.3">
      <c r="A109" s="26">
        <v>5</v>
      </c>
      <c r="B109" s="162" t="s">
        <v>312</v>
      </c>
      <c r="C109" s="162"/>
      <c r="D109" s="162"/>
      <c r="E109" s="62"/>
    </row>
    <row r="110" spans="1:6" ht="17.25" customHeight="1" x14ac:dyDescent="0.3">
      <c r="A110" s="26">
        <v>6</v>
      </c>
      <c r="B110" s="162" t="s">
        <v>313</v>
      </c>
      <c r="C110" s="182"/>
      <c r="D110" s="182"/>
      <c r="E110" s="183"/>
    </row>
    <row r="111" spans="1:6" ht="18" customHeight="1" x14ac:dyDescent="0.3">
      <c r="A111" s="26">
        <v>7</v>
      </c>
      <c r="B111" s="210" t="s">
        <v>314</v>
      </c>
      <c r="C111" s="182"/>
      <c r="D111" s="182"/>
      <c r="E111" s="183"/>
    </row>
    <row r="112" spans="1:6" ht="18" customHeight="1" x14ac:dyDescent="0.3">
      <c r="A112" s="26">
        <v>8</v>
      </c>
      <c r="B112" s="162" t="s">
        <v>315</v>
      </c>
      <c r="C112" s="162"/>
      <c r="D112" s="162"/>
      <c r="E112" s="163"/>
    </row>
    <row r="113" spans="1:5" ht="18" customHeight="1" x14ac:dyDescent="0.3">
      <c r="A113" s="26">
        <v>9</v>
      </c>
      <c r="B113" s="162" t="s">
        <v>316</v>
      </c>
      <c r="C113" s="162"/>
      <c r="D113" s="162"/>
      <c r="E113" s="163"/>
    </row>
    <row r="114" spans="1:5" ht="18" customHeight="1" x14ac:dyDescent="0.3">
      <c r="A114" s="26">
        <v>10</v>
      </c>
      <c r="B114" s="162" t="s">
        <v>317</v>
      </c>
      <c r="C114" s="177"/>
      <c r="D114" s="177"/>
      <c r="E114" s="178"/>
    </row>
    <row r="115" spans="1:5" ht="18" customHeight="1" x14ac:dyDescent="0.3">
      <c r="A115" s="26">
        <v>11</v>
      </c>
      <c r="B115" s="162" t="s">
        <v>318</v>
      </c>
      <c r="C115" s="177"/>
      <c r="D115" s="177"/>
      <c r="E115" s="178"/>
    </row>
    <row r="116" spans="1:5" ht="18" customHeight="1" x14ac:dyDescent="0.3">
      <c r="A116" s="26">
        <v>12</v>
      </c>
      <c r="B116" s="162" t="s">
        <v>319</v>
      </c>
      <c r="C116" s="177"/>
      <c r="D116" s="177"/>
      <c r="E116" s="178"/>
    </row>
    <row r="117" spans="1:5" ht="18" customHeight="1" x14ac:dyDescent="0.3">
      <c r="A117" s="26">
        <v>13</v>
      </c>
      <c r="B117" s="162" t="s">
        <v>320</v>
      </c>
      <c r="C117" s="162"/>
      <c r="D117" s="162"/>
      <c r="E117" s="163"/>
    </row>
    <row r="118" spans="1:5" ht="18" customHeight="1" x14ac:dyDescent="0.3">
      <c r="A118" s="26">
        <v>14</v>
      </c>
      <c r="B118" s="162" t="s">
        <v>32</v>
      </c>
      <c r="C118" s="162"/>
      <c r="D118" s="162"/>
      <c r="E118" s="163"/>
    </row>
    <row r="119" spans="1:5" ht="18" customHeight="1" x14ac:dyDescent="0.3">
      <c r="A119" s="26">
        <v>15</v>
      </c>
      <c r="B119" s="162" t="s">
        <v>303</v>
      </c>
      <c r="C119" s="177"/>
      <c r="D119" s="177"/>
      <c r="E119" s="178"/>
    </row>
    <row r="120" spans="1:5" ht="18.75" customHeight="1" x14ac:dyDescent="0.3">
      <c r="A120" s="26">
        <v>16</v>
      </c>
      <c r="B120" s="162" t="s">
        <v>321</v>
      </c>
      <c r="C120" s="177"/>
      <c r="D120" s="177"/>
      <c r="E120" s="178"/>
    </row>
    <row r="121" spans="1:5" ht="18" customHeight="1" x14ac:dyDescent="0.3">
      <c r="A121" s="26">
        <v>17</v>
      </c>
      <c r="B121" s="197" t="s">
        <v>322</v>
      </c>
      <c r="C121" s="197"/>
      <c r="D121" s="197"/>
      <c r="E121" s="198"/>
    </row>
    <row r="122" spans="1:5" ht="18" customHeight="1" x14ac:dyDescent="0.3">
      <c r="A122" s="26">
        <v>18</v>
      </c>
      <c r="B122" s="68" t="s">
        <v>323</v>
      </c>
      <c r="C122" s="68"/>
      <c r="D122" s="68"/>
      <c r="E122" s="108"/>
    </row>
    <row r="123" spans="1:5" ht="18" customHeight="1" x14ac:dyDescent="0.3">
      <c r="A123" s="26">
        <v>19</v>
      </c>
      <c r="B123" s="197" t="s">
        <v>324</v>
      </c>
      <c r="C123" s="197"/>
      <c r="D123" s="197"/>
      <c r="E123" s="198"/>
    </row>
    <row r="124" spans="1:5" ht="18" customHeight="1" x14ac:dyDescent="0.3">
      <c r="A124" s="26">
        <v>20</v>
      </c>
      <c r="B124" s="188" t="s">
        <v>325</v>
      </c>
      <c r="C124" s="182"/>
      <c r="D124" s="182"/>
      <c r="E124" s="183"/>
    </row>
    <row r="125" spans="1:5" ht="18" customHeight="1" x14ac:dyDescent="0.3">
      <c r="A125" s="26">
        <v>21</v>
      </c>
      <c r="B125" s="109" t="s">
        <v>326</v>
      </c>
      <c r="C125" s="12"/>
      <c r="D125" s="12"/>
      <c r="E125" s="107"/>
    </row>
    <row r="126" spans="1:5" ht="18" customHeight="1" x14ac:dyDescent="0.3">
      <c r="A126" s="26">
        <v>22</v>
      </c>
      <c r="B126" s="162" t="s">
        <v>327</v>
      </c>
      <c r="C126" s="177"/>
      <c r="D126" s="177"/>
      <c r="E126" s="178"/>
    </row>
    <row r="127" spans="1:5" ht="18" customHeight="1" x14ac:dyDescent="0.3">
      <c r="A127" s="27">
        <v>23</v>
      </c>
      <c r="B127" s="185" t="s">
        <v>649</v>
      </c>
      <c r="C127" s="205"/>
      <c r="D127" s="205"/>
      <c r="E127" s="206"/>
    </row>
    <row r="128" spans="1:5" ht="34.200000000000003" customHeight="1" x14ac:dyDescent="0.3">
      <c r="A128" s="40"/>
      <c r="B128" s="165" t="s">
        <v>652</v>
      </c>
      <c r="C128" s="165"/>
      <c r="D128" s="165"/>
      <c r="E128" s="165"/>
    </row>
    <row r="129" spans="1:6" ht="62.25" customHeight="1" x14ac:dyDescent="0.3">
      <c r="A129" s="145"/>
      <c r="B129" s="145" t="s">
        <v>296</v>
      </c>
      <c r="C129" s="145" t="s">
        <v>677</v>
      </c>
      <c r="D129" s="145" t="s">
        <v>678</v>
      </c>
      <c r="E129" s="145" t="s">
        <v>679</v>
      </c>
    </row>
    <row r="130" spans="1:6" ht="35.1" customHeight="1" x14ac:dyDescent="0.3">
      <c r="A130" s="28" t="s">
        <v>158</v>
      </c>
      <c r="B130" s="55" t="s">
        <v>684</v>
      </c>
      <c r="C130" s="97"/>
      <c r="D130" s="97"/>
      <c r="E130" s="97"/>
    </row>
    <row r="131" spans="1:6" ht="29.1" customHeight="1" x14ac:dyDescent="0.3">
      <c r="A131" s="30" t="s">
        <v>41</v>
      </c>
      <c r="B131" s="56" t="s">
        <v>294</v>
      </c>
      <c r="C131" s="19"/>
      <c r="D131" s="19"/>
      <c r="E131" s="19"/>
    </row>
    <row r="132" spans="1:6" ht="29.1" customHeight="1" x14ac:dyDescent="0.3">
      <c r="A132" s="30" t="s">
        <v>42</v>
      </c>
      <c r="B132" s="49" t="s">
        <v>295</v>
      </c>
      <c r="C132" s="19"/>
      <c r="D132" s="19"/>
      <c r="E132" s="19"/>
    </row>
    <row r="133" spans="1:6" ht="29.1" customHeight="1" x14ac:dyDescent="0.3">
      <c r="A133" s="30" t="s">
        <v>43</v>
      </c>
      <c r="B133" s="105" t="s">
        <v>277</v>
      </c>
      <c r="C133" s="19"/>
      <c r="D133" s="19"/>
      <c r="E133" s="19"/>
    </row>
    <row r="134" spans="1:6" ht="29.1" customHeight="1" x14ac:dyDescent="0.3">
      <c r="A134" s="30" t="s">
        <v>44</v>
      </c>
      <c r="B134" s="49" t="s">
        <v>251</v>
      </c>
      <c r="C134" s="19"/>
      <c r="D134" s="19"/>
      <c r="E134" s="19"/>
      <c r="F134" s="2"/>
    </row>
    <row r="135" spans="1:6" ht="29.1" customHeight="1" x14ac:dyDescent="0.3">
      <c r="A135" s="30" t="s">
        <v>45</v>
      </c>
      <c r="B135" s="49" t="s">
        <v>250</v>
      </c>
      <c r="C135" s="19"/>
      <c r="D135" s="19"/>
      <c r="E135" s="19"/>
    </row>
    <row r="136" spans="1:6" ht="29.1" customHeight="1" x14ac:dyDescent="0.3">
      <c r="A136" s="30" t="s">
        <v>46</v>
      </c>
      <c r="B136" s="105" t="s">
        <v>279</v>
      </c>
      <c r="C136" s="19"/>
      <c r="D136" s="19"/>
      <c r="E136" s="19"/>
      <c r="F136" s="6"/>
    </row>
    <row r="137" spans="1:6" ht="29.1" customHeight="1" x14ac:dyDescent="0.3">
      <c r="A137" s="30" t="s">
        <v>61</v>
      </c>
      <c r="B137" s="49" t="s">
        <v>249</v>
      </c>
      <c r="C137" s="19"/>
      <c r="D137" s="19"/>
      <c r="E137" s="19"/>
      <c r="F137" s="6"/>
    </row>
    <row r="138" spans="1:6" ht="29.1" customHeight="1" x14ac:dyDescent="0.3">
      <c r="A138" s="30" t="s">
        <v>141</v>
      </c>
      <c r="B138" s="49" t="s">
        <v>247</v>
      </c>
      <c r="C138" s="19"/>
      <c r="D138" s="19"/>
      <c r="E138" s="19"/>
      <c r="F138" s="6"/>
    </row>
    <row r="139" spans="1:6" ht="29.1" customHeight="1" x14ac:dyDescent="0.3">
      <c r="A139" s="30" t="s">
        <v>142</v>
      </c>
      <c r="B139" s="49" t="s">
        <v>248</v>
      </c>
      <c r="C139" s="19"/>
      <c r="D139" s="19"/>
      <c r="E139" s="19"/>
      <c r="F139" s="5"/>
    </row>
    <row r="140" spans="1:6" ht="29.1" customHeight="1" x14ac:dyDescent="0.3">
      <c r="A140" s="44" t="s">
        <v>143</v>
      </c>
      <c r="B140" s="105" t="s">
        <v>278</v>
      </c>
      <c r="C140" s="19"/>
      <c r="D140" s="19"/>
      <c r="E140" s="19"/>
      <c r="F140" s="5"/>
    </row>
    <row r="141" spans="1:6" ht="35.1" customHeight="1" x14ac:dyDescent="0.3">
      <c r="A141" s="51"/>
      <c r="B141" s="165" t="s">
        <v>72</v>
      </c>
      <c r="C141" s="166"/>
      <c r="D141" s="166"/>
      <c r="E141" s="166"/>
      <c r="F141" s="4"/>
    </row>
    <row r="142" spans="1:6" ht="38.25" customHeight="1" x14ac:dyDescent="0.3">
      <c r="A142" s="51"/>
      <c r="B142" s="165" t="s">
        <v>179</v>
      </c>
      <c r="C142" s="166"/>
      <c r="D142" s="166"/>
      <c r="E142" s="166"/>
      <c r="F142" s="4"/>
    </row>
    <row r="143" spans="1:6" ht="63.75" customHeight="1" x14ac:dyDescent="0.3">
      <c r="A143" s="145"/>
      <c r="B143" s="145" t="s">
        <v>296</v>
      </c>
      <c r="C143" s="145" t="s">
        <v>677</v>
      </c>
      <c r="D143" s="145" t="s">
        <v>678</v>
      </c>
      <c r="E143" s="145" t="s">
        <v>679</v>
      </c>
      <c r="F143" s="5"/>
    </row>
    <row r="144" spans="1:6" ht="30" customHeight="1" x14ac:dyDescent="0.3">
      <c r="A144" s="44" t="s">
        <v>144</v>
      </c>
      <c r="B144" s="49" t="s">
        <v>252</v>
      </c>
      <c r="C144" s="19"/>
      <c r="D144" s="19"/>
      <c r="E144" s="19"/>
      <c r="F144" s="5"/>
    </row>
    <row r="145" spans="1:6" ht="30" customHeight="1" x14ac:dyDescent="0.3">
      <c r="A145" s="44" t="s">
        <v>145</v>
      </c>
      <c r="B145" s="66" t="s">
        <v>292</v>
      </c>
      <c r="C145" s="19"/>
      <c r="D145" s="19"/>
      <c r="E145" s="19"/>
      <c r="F145" s="5"/>
    </row>
    <row r="146" spans="1:6" ht="30" customHeight="1" x14ac:dyDescent="0.3">
      <c r="A146" s="44" t="s">
        <v>150</v>
      </c>
      <c r="B146" s="66" t="s">
        <v>293</v>
      </c>
      <c r="C146" s="19"/>
      <c r="D146" s="19"/>
      <c r="E146" s="19"/>
      <c r="F146" s="5"/>
    </row>
    <row r="147" spans="1:6" ht="30" customHeight="1" x14ac:dyDescent="0.3">
      <c r="A147" s="44" t="s">
        <v>113</v>
      </c>
      <c r="B147" s="43" t="s">
        <v>30</v>
      </c>
      <c r="C147" s="19"/>
      <c r="D147" s="19"/>
      <c r="E147" s="19"/>
      <c r="F147" s="5"/>
    </row>
    <row r="148" spans="1:6" ht="30" customHeight="1" x14ac:dyDescent="0.3">
      <c r="A148" s="44" t="s">
        <v>114</v>
      </c>
      <c r="B148" s="43" t="s">
        <v>291</v>
      </c>
      <c r="C148" s="19"/>
      <c r="D148" s="19"/>
      <c r="E148" s="19"/>
      <c r="F148" s="5"/>
    </row>
    <row r="149" spans="1:6" ht="30" customHeight="1" x14ac:dyDescent="0.3">
      <c r="A149" s="44" t="s">
        <v>151</v>
      </c>
      <c r="B149" s="46" t="s">
        <v>5</v>
      </c>
      <c r="C149" s="19"/>
      <c r="D149" s="19"/>
      <c r="E149" s="19"/>
      <c r="F149" s="5"/>
    </row>
    <row r="150" spans="1:6" ht="30" customHeight="1" x14ac:dyDescent="0.3">
      <c r="A150" s="44" t="s">
        <v>152</v>
      </c>
      <c r="B150" s="46" t="s">
        <v>650</v>
      </c>
      <c r="C150" s="19"/>
      <c r="D150" s="19"/>
      <c r="E150" s="19"/>
      <c r="F150" s="4"/>
    </row>
    <row r="151" spans="1:6" ht="30" customHeight="1" x14ac:dyDescent="0.3">
      <c r="A151" s="44" t="s">
        <v>153</v>
      </c>
      <c r="B151" s="46" t="s">
        <v>651</v>
      </c>
      <c r="C151" s="19"/>
      <c r="D151" s="19"/>
      <c r="E151" s="19"/>
      <c r="F151" s="4"/>
    </row>
    <row r="152" spans="1:6" ht="45.9" customHeight="1" x14ac:dyDescent="0.3">
      <c r="A152" s="36"/>
      <c r="B152" s="37" t="s">
        <v>165</v>
      </c>
      <c r="C152" s="125">
        <f>C130</f>
        <v>0</v>
      </c>
      <c r="D152" s="125">
        <f>D130</f>
        <v>0</v>
      </c>
      <c r="E152" s="125">
        <f>E130</f>
        <v>0</v>
      </c>
      <c r="F152" s="3"/>
    </row>
    <row r="153" spans="1:6" ht="42.9" customHeight="1" x14ac:dyDescent="0.3">
      <c r="A153" s="36"/>
      <c r="B153" s="39" t="s">
        <v>447</v>
      </c>
      <c r="C153" s="125">
        <f>(C152*22)</f>
        <v>0</v>
      </c>
      <c r="D153" s="125">
        <f t="shared" ref="D153:E153" si="1">(D152*22)</f>
        <v>0</v>
      </c>
      <c r="E153" s="125">
        <f t="shared" si="1"/>
        <v>0</v>
      </c>
      <c r="F153" s="3"/>
    </row>
    <row r="154" spans="1:6" ht="57" customHeight="1" x14ac:dyDescent="0.3">
      <c r="A154" s="40"/>
      <c r="B154" s="165" t="s">
        <v>652</v>
      </c>
      <c r="C154" s="165"/>
      <c r="D154" s="165"/>
      <c r="E154" s="165"/>
      <c r="F154" s="3"/>
    </row>
    <row r="155" spans="1:6" ht="29.4" customHeight="1" x14ac:dyDescent="0.3">
      <c r="A155" s="23" t="s">
        <v>3</v>
      </c>
      <c r="B155" s="24" t="s">
        <v>659</v>
      </c>
      <c r="C155" s="10"/>
      <c r="D155" s="10"/>
      <c r="E155" s="10"/>
      <c r="F155" s="3"/>
    </row>
    <row r="156" spans="1:6" ht="17.55" customHeight="1" x14ac:dyDescent="0.3">
      <c r="A156" s="106">
        <v>1</v>
      </c>
      <c r="B156" s="179" t="s">
        <v>298</v>
      </c>
      <c r="C156" s="180"/>
      <c r="D156" s="180"/>
      <c r="E156" s="181"/>
      <c r="F156" s="3"/>
    </row>
    <row r="157" spans="1:6" ht="17.55" customHeight="1" x14ac:dyDescent="0.3">
      <c r="A157" s="26">
        <v>2</v>
      </c>
      <c r="B157" s="162" t="s">
        <v>33</v>
      </c>
      <c r="C157" s="182"/>
      <c r="D157" s="182"/>
      <c r="E157" s="183"/>
      <c r="F157" s="3"/>
    </row>
    <row r="158" spans="1:6" ht="18" customHeight="1" x14ac:dyDescent="0.3">
      <c r="A158" s="26">
        <v>3</v>
      </c>
      <c r="B158" s="184" t="s">
        <v>260</v>
      </c>
      <c r="C158" s="182"/>
      <c r="D158" s="182"/>
      <c r="E158" s="183"/>
      <c r="F158" s="3"/>
    </row>
    <row r="159" spans="1:6" ht="18" customHeight="1" x14ac:dyDescent="0.3">
      <c r="A159" s="26">
        <v>4</v>
      </c>
      <c r="B159" s="162" t="s">
        <v>328</v>
      </c>
      <c r="C159" s="182"/>
      <c r="D159" s="182"/>
      <c r="E159" s="183"/>
      <c r="F159" s="3"/>
    </row>
    <row r="160" spans="1:6" ht="18" customHeight="1" x14ac:dyDescent="0.3">
      <c r="A160" s="26">
        <v>5</v>
      </c>
      <c r="B160" s="184" t="s">
        <v>261</v>
      </c>
      <c r="C160" s="177"/>
      <c r="D160" s="177"/>
      <c r="E160" s="178"/>
      <c r="F160" s="4"/>
    </row>
    <row r="161" spans="1:6" ht="18" customHeight="1" x14ac:dyDescent="0.3">
      <c r="A161" s="26">
        <v>6</v>
      </c>
      <c r="B161" s="162" t="s">
        <v>183</v>
      </c>
      <c r="C161" s="177"/>
      <c r="D161" s="177"/>
      <c r="E161" s="178"/>
      <c r="F161" s="4"/>
    </row>
    <row r="162" spans="1:6" ht="18" customHeight="1" x14ac:dyDescent="0.3">
      <c r="A162" s="26">
        <v>7</v>
      </c>
      <c r="B162" s="162" t="s">
        <v>329</v>
      </c>
      <c r="C162" s="177"/>
      <c r="D162" s="177"/>
      <c r="E162" s="178"/>
      <c r="F162" s="4"/>
    </row>
    <row r="163" spans="1:6" ht="18" customHeight="1" x14ac:dyDescent="0.3">
      <c r="A163" s="26">
        <v>8</v>
      </c>
      <c r="B163" s="162" t="s">
        <v>23</v>
      </c>
      <c r="C163" s="177"/>
      <c r="D163" s="177"/>
      <c r="E163" s="178"/>
      <c r="F163" s="4"/>
    </row>
    <row r="164" spans="1:6" ht="18" customHeight="1" x14ac:dyDescent="0.3">
      <c r="A164" s="26">
        <v>9</v>
      </c>
      <c r="B164" s="162" t="s">
        <v>35</v>
      </c>
      <c r="C164" s="177"/>
      <c r="D164" s="177"/>
      <c r="E164" s="178"/>
    </row>
    <row r="165" spans="1:6" ht="18" customHeight="1" x14ac:dyDescent="0.3">
      <c r="A165" s="26">
        <v>10</v>
      </c>
      <c r="B165" s="162" t="s">
        <v>300</v>
      </c>
      <c r="C165" s="177"/>
      <c r="D165" s="177"/>
      <c r="E165" s="178"/>
      <c r="F165" s="2"/>
    </row>
    <row r="166" spans="1:6" ht="18" customHeight="1" x14ac:dyDescent="0.3">
      <c r="A166" s="26">
        <v>11</v>
      </c>
      <c r="B166" s="162" t="s">
        <v>330</v>
      </c>
      <c r="C166" s="177"/>
      <c r="D166" s="177"/>
      <c r="E166" s="178"/>
    </row>
    <row r="167" spans="1:6" ht="18" customHeight="1" x14ac:dyDescent="0.3">
      <c r="A167" s="26">
        <v>12</v>
      </c>
      <c r="B167" s="162" t="s">
        <v>28</v>
      </c>
      <c r="C167" s="177"/>
      <c r="D167" s="177"/>
      <c r="E167" s="178"/>
      <c r="F167" s="2"/>
    </row>
    <row r="168" spans="1:6" ht="18" customHeight="1" x14ac:dyDescent="0.3">
      <c r="A168" s="26">
        <v>13</v>
      </c>
      <c r="B168" s="162" t="s">
        <v>27</v>
      </c>
      <c r="C168" s="177"/>
      <c r="D168" s="177"/>
      <c r="E168" s="178"/>
      <c r="F168" s="2"/>
    </row>
    <row r="169" spans="1:6" ht="18" customHeight="1" x14ac:dyDescent="0.3">
      <c r="A169" s="26">
        <v>14</v>
      </c>
      <c r="B169" s="188" t="s">
        <v>304</v>
      </c>
      <c r="C169" s="182"/>
      <c r="D169" s="182"/>
      <c r="E169" s="183"/>
      <c r="F169" s="2"/>
    </row>
    <row r="170" spans="1:6" ht="18" customHeight="1" x14ac:dyDescent="0.3">
      <c r="A170" s="26">
        <v>15</v>
      </c>
      <c r="B170" s="162" t="s">
        <v>301</v>
      </c>
      <c r="C170" s="177"/>
      <c r="D170" s="177"/>
      <c r="E170" s="178"/>
      <c r="F170" s="2"/>
    </row>
    <row r="171" spans="1:6" ht="18" customHeight="1" x14ac:dyDescent="0.3">
      <c r="A171" s="26">
        <v>16</v>
      </c>
      <c r="B171" s="184" t="s">
        <v>262</v>
      </c>
      <c r="C171" s="162"/>
      <c r="D171" s="162"/>
      <c r="E171" s="163"/>
      <c r="F171" s="2"/>
    </row>
    <row r="172" spans="1:6" ht="18" customHeight="1" x14ac:dyDescent="0.3">
      <c r="A172" s="26">
        <v>17</v>
      </c>
      <c r="B172" s="162" t="s">
        <v>302</v>
      </c>
      <c r="C172" s="177"/>
      <c r="D172" s="177"/>
      <c r="E172" s="178"/>
      <c r="F172" s="2"/>
    </row>
    <row r="173" spans="1:6" ht="18" customHeight="1" x14ac:dyDescent="0.3">
      <c r="A173" s="27">
        <v>18</v>
      </c>
      <c r="B173" s="185" t="s">
        <v>331</v>
      </c>
      <c r="C173" s="186"/>
      <c r="D173" s="186"/>
      <c r="E173" s="187"/>
      <c r="F173" s="2"/>
    </row>
    <row r="174" spans="1:6" ht="59.25" customHeight="1" x14ac:dyDescent="0.3">
      <c r="A174" s="45"/>
      <c r="B174" s="165" t="s">
        <v>72</v>
      </c>
      <c r="C174" s="166"/>
      <c r="D174" s="166"/>
      <c r="E174" s="166"/>
      <c r="F174" s="2"/>
    </row>
    <row r="175" spans="1:6" ht="53.4" customHeight="1" x14ac:dyDescent="0.3">
      <c r="A175" s="45"/>
      <c r="B175" s="165" t="s">
        <v>179</v>
      </c>
      <c r="C175" s="166"/>
      <c r="D175" s="166"/>
      <c r="E175" s="166"/>
      <c r="F175" s="2"/>
    </row>
    <row r="176" spans="1:6" ht="49.2" customHeight="1" x14ac:dyDescent="0.3">
      <c r="A176" s="145"/>
      <c r="B176" s="145" t="s">
        <v>237</v>
      </c>
      <c r="C176" s="145" t="s">
        <v>677</v>
      </c>
      <c r="D176" s="145" t="s">
        <v>678</v>
      </c>
      <c r="E176" s="145" t="s">
        <v>679</v>
      </c>
      <c r="F176" s="2"/>
    </row>
    <row r="177" spans="1:6" ht="35.4" customHeight="1" x14ac:dyDescent="0.3">
      <c r="A177" s="28" t="s">
        <v>159</v>
      </c>
      <c r="B177" s="29" t="s">
        <v>685</v>
      </c>
      <c r="C177" s="97"/>
      <c r="D177" s="97"/>
      <c r="E177" s="97"/>
      <c r="F177" s="2"/>
    </row>
    <row r="178" spans="1:6" ht="29.1" customHeight="1" x14ac:dyDescent="0.3">
      <c r="A178" s="30" t="s">
        <v>41</v>
      </c>
      <c r="B178" s="46" t="s">
        <v>280</v>
      </c>
      <c r="C178" s="19"/>
      <c r="D178" s="19"/>
      <c r="E178" s="19"/>
      <c r="F178" s="2"/>
    </row>
    <row r="179" spans="1:6" ht="21.6" customHeight="1" x14ac:dyDescent="0.3">
      <c r="A179" s="30" t="s">
        <v>42</v>
      </c>
      <c r="B179" s="46" t="s">
        <v>281</v>
      </c>
      <c r="C179" s="19"/>
      <c r="D179" s="19"/>
      <c r="E179" s="19"/>
      <c r="F179" s="2"/>
    </row>
    <row r="180" spans="1:6" ht="21.6" customHeight="1" x14ac:dyDescent="0.3">
      <c r="A180" s="30" t="s">
        <v>43</v>
      </c>
      <c r="B180" s="46" t="s">
        <v>282</v>
      </c>
      <c r="C180" s="19"/>
      <c r="D180" s="19"/>
      <c r="E180" s="19"/>
      <c r="F180" s="3"/>
    </row>
    <row r="181" spans="1:6" ht="21.6" customHeight="1" x14ac:dyDescent="0.3">
      <c r="A181" s="30" t="s">
        <v>44</v>
      </c>
      <c r="B181" s="46" t="s">
        <v>283</v>
      </c>
      <c r="C181" s="19"/>
      <c r="D181" s="19"/>
      <c r="E181" s="19"/>
      <c r="F181" s="7"/>
    </row>
    <row r="182" spans="1:6" ht="21.6" customHeight="1" x14ac:dyDescent="0.3">
      <c r="A182" s="30" t="s">
        <v>45</v>
      </c>
      <c r="B182" s="46" t="s">
        <v>160</v>
      </c>
      <c r="C182" s="19"/>
      <c r="D182" s="19"/>
      <c r="E182" s="19"/>
      <c r="F182" s="7"/>
    </row>
    <row r="183" spans="1:6" ht="21.6" customHeight="1" x14ac:dyDescent="0.3">
      <c r="A183" s="30" t="s">
        <v>46</v>
      </c>
      <c r="B183" s="46" t="s">
        <v>161</v>
      </c>
      <c r="C183" s="19"/>
      <c r="D183" s="19"/>
      <c r="E183" s="19"/>
      <c r="F183" s="7"/>
    </row>
    <row r="184" spans="1:6" ht="21.6" customHeight="1" x14ac:dyDescent="0.3">
      <c r="A184" s="30" t="s">
        <v>61</v>
      </c>
      <c r="B184" s="46" t="s">
        <v>184</v>
      </c>
      <c r="C184" s="19"/>
      <c r="D184" s="19"/>
      <c r="E184" s="19"/>
      <c r="F184" s="5"/>
    </row>
    <row r="185" spans="1:6" ht="21.6" customHeight="1" x14ac:dyDescent="0.3">
      <c r="A185" s="30" t="s">
        <v>141</v>
      </c>
      <c r="B185" s="81" t="s">
        <v>263</v>
      </c>
      <c r="C185" s="19"/>
      <c r="D185" s="19"/>
      <c r="E185" s="19"/>
      <c r="F185" s="4"/>
    </row>
    <row r="186" spans="1:6" ht="25.8" customHeight="1" x14ac:dyDescent="0.3">
      <c r="A186" s="30" t="s">
        <v>142</v>
      </c>
      <c r="B186" s="81" t="s">
        <v>264</v>
      </c>
      <c r="C186" s="19"/>
      <c r="D186" s="19"/>
      <c r="E186" s="19"/>
      <c r="F186" s="4"/>
    </row>
    <row r="187" spans="1:6" ht="21.6" customHeight="1" x14ac:dyDescent="0.3">
      <c r="A187" s="30" t="s">
        <v>143</v>
      </c>
      <c r="B187" s="46" t="s">
        <v>443</v>
      </c>
      <c r="C187" s="19"/>
      <c r="D187" s="19"/>
      <c r="E187" s="19"/>
      <c r="F187" s="4"/>
    </row>
    <row r="188" spans="1:6" ht="29.1" customHeight="1" x14ac:dyDescent="0.3">
      <c r="A188" s="30" t="s">
        <v>144</v>
      </c>
      <c r="B188" s="66" t="s">
        <v>275</v>
      </c>
      <c r="C188" s="19"/>
      <c r="D188" s="19"/>
      <c r="E188" s="19"/>
      <c r="F188" s="2"/>
    </row>
    <row r="189" spans="1:6" s="12" customFormat="1" ht="39" customHeight="1" x14ac:dyDescent="0.25">
      <c r="A189" s="36"/>
      <c r="B189" s="37" t="s">
        <v>162</v>
      </c>
      <c r="C189" s="38">
        <f>C177</f>
        <v>0</v>
      </c>
      <c r="D189" s="38">
        <f>D177</f>
        <v>0</v>
      </c>
      <c r="E189" s="38">
        <f>E177</f>
        <v>0</v>
      </c>
      <c r="F189" s="10"/>
    </row>
    <row r="190" spans="1:6" s="12" customFormat="1" ht="39" customHeight="1" x14ac:dyDescent="0.25">
      <c r="A190" s="36"/>
      <c r="B190" s="39" t="s">
        <v>444</v>
      </c>
      <c r="C190" s="38">
        <f>(C189*18)</f>
        <v>0</v>
      </c>
      <c r="D190" s="38">
        <f t="shared" ref="D190:E190" si="2">(D189*18)</f>
        <v>0</v>
      </c>
      <c r="E190" s="38">
        <f t="shared" si="2"/>
        <v>0</v>
      </c>
      <c r="F190" s="10"/>
    </row>
    <row r="191" spans="1:6" s="12" customFormat="1" ht="42.6" customHeight="1" x14ac:dyDescent="0.3">
      <c r="A191" s="40"/>
      <c r="B191" s="165" t="s">
        <v>672</v>
      </c>
      <c r="C191" s="166"/>
      <c r="D191" s="166"/>
      <c r="E191" s="166"/>
      <c r="F191" s="10"/>
    </row>
    <row r="192" spans="1:6" s="12" customFormat="1" ht="24" customHeight="1" x14ac:dyDescent="0.3">
      <c r="A192" s="23" t="s">
        <v>4</v>
      </c>
      <c r="B192" s="24" t="s">
        <v>658</v>
      </c>
      <c r="C192" s="2"/>
      <c r="D192" s="2"/>
      <c r="E192" s="2"/>
    </row>
    <row r="193" spans="1:6" s="12" customFormat="1" ht="18" customHeight="1" x14ac:dyDescent="0.3">
      <c r="A193" s="25">
        <v>1</v>
      </c>
      <c r="B193" s="179" t="s">
        <v>328</v>
      </c>
      <c r="C193" s="215"/>
      <c r="D193" s="215"/>
      <c r="E193" s="216"/>
      <c r="F193" s="10"/>
    </row>
    <row r="194" spans="1:6" s="12" customFormat="1" ht="18" customHeight="1" x14ac:dyDescent="0.3">
      <c r="A194" s="26">
        <v>2</v>
      </c>
      <c r="B194" s="162" t="s">
        <v>185</v>
      </c>
      <c r="C194" s="162"/>
      <c r="D194" s="162"/>
      <c r="E194" s="163"/>
      <c r="F194" s="10"/>
    </row>
    <row r="195" spans="1:6" s="12" customFormat="1" ht="18" customHeight="1" x14ac:dyDescent="0.3">
      <c r="A195" s="26">
        <v>3</v>
      </c>
      <c r="B195" s="162" t="s">
        <v>186</v>
      </c>
      <c r="C195" s="162"/>
      <c r="D195" s="162"/>
      <c r="E195" s="163"/>
      <c r="F195" s="10"/>
    </row>
    <row r="196" spans="1:6" s="12" customFormat="1" ht="18" customHeight="1" x14ac:dyDescent="0.3">
      <c r="A196" s="26">
        <v>4</v>
      </c>
      <c r="B196" s="162" t="s">
        <v>23</v>
      </c>
      <c r="C196" s="162"/>
      <c r="D196" s="162"/>
      <c r="E196" s="163"/>
      <c r="F196" s="10"/>
    </row>
    <row r="197" spans="1:6" s="12" customFormat="1" ht="18" customHeight="1" x14ac:dyDescent="0.3">
      <c r="A197" s="26">
        <v>5</v>
      </c>
      <c r="B197" s="162" t="s">
        <v>187</v>
      </c>
      <c r="C197" s="162"/>
      <c r="D197" s="162"/>
      <c r="E197" s="163"/>
      <c r="F197" s="10"/>
    </row>
    <row r="198" spans="1:6" s="12" customFormat="1" ht="18" customHeight="1" x14ac:dyDescent="0.3">
      <c r="A198" s="26">
        <v>6</v>
      </c>
      <c r="B198" s="162" t="s">
        <v>34</v>
      </c>
      <c r="C198" s="162"/>
      <c r="D198" s="162"/>
      <c r="E198" s="163"/>
      <c r="F198" s="10"/>
    </row>
    <row r="199" spans="1:6" s="12" customFormat="1" ht="18" customHeight="1" x14ac:dyDescent="0.3">
      <c r="A199" s="26">
        <v>7</v>
      </c>
      <c r="B199" s="162" t="s">
        <v>36</v>
      </c>
      <c r="C199" s="162"/>
      <c r="D199" s="162"/>
      <c r="E199" s="163"/>
      <c r="F199" s="10"/>
    </row>
    <row r="200" spans="1:6" s="12" customFormat="1" ht="18" customHeight="1" x14ac:dyDescent="0.3">
      <c r="A200" s="26">
        <v>8</v>
      </c>
      <c r="B200" s="162" t="s">
        <v>332</v>
      </c>
      <c r="C200" s="162"/>
      <c r="D200" s="162"/>
      <c r="E200" s="163"/>
      <c r="F200" s="10"/>
    </row>
    <row r="201" spans="1:6" s="12" customFormat="1" ht="18" customHeight="1" x14ac:dyDescent="0.3">
      <c r="A201" s="26">
        <v>9</v>
      </c>
      <c r="B201" s="162" t="s">
        <v>28</v>
      </c>
      <c r="C201" s="162"/>
      <c r="D201" s="162"/>
      <c r="E201" s="163"/>
      <c r="F201" s="10"/>
    </row>
    <row r="202" spans="1:6" s="12" customFormat="1" ht="18" customHeight="1" x14ac:dyDescent="0.3">
      <c r="A202" s="26">
        <v>10</v>
      </c>
      <c r="B202" s="162" t="s">
        <v>37</v>
      </c>
      <c r="C202" s="162"/>
      <c r="D202" s="162"/>
      <c r="E202" s="163"/>
      <c r="F202" s="10"/>
    </row>
    <row r="203" spans="1:6" s="12" customFormat="1" ht="18" customHeight="1" x14ac:dyDescent="0.3">
      <c r="A203" s="26">
        <v>11</v>
      </c>
      <c r="B203" s="162" t="s">
        <v>38</v>
      </c>
      <c r="C203" s="162"/>
      <c r="D203" s="162"/>
      <c r="E203" s="163"/>
    </row>
    <row r="204" spans="1:6" s="12" customFormat="1" ht="18" customHeight="1" x14ac:dyDescent="0.3">
      <c r="A204" s="26">
        <v>12</v>
      </c>
      <c r="B204" s="162" t="s">
        <v>39</v>
      </c>
      <c r="C204" s="162"/>
      <c r="D204" s="162"/>
      <c r="E204" s="163"/>
    </row>
    <row r="205" spans="1:6" ht="18" customHeight="1" x14ac:dyDescent="0.3">
      <c r="A205" s="26">
        <v>13</v>
      </c>
      <c r="B205" s="162" t="s">
        <v>304</v>
      </c>
      <c r="C205" s="177"/>
      <c r="D205" s="177"/>
      <c r="E205" s="178"/>
    </row>
    <row r="206" spans="1:6" s="8" customFormat="1" ht="18" customHeight="1" x14ac:dyDescent="0.3">
      <c r="A206" s="26">
        <v>14</v>
      </c>
      <c r="B206" s="162" t="s">
        <v>253</v>
      </c>
      <c r="C206" s="177"/>
      <c r="D206" s="177"/>
      <c r="E206" s="178"/>
    </row>
    <row r="207" spans="1:6" s="8" customFormat="1" ht="18" customHeight="1" x14ac:dyDescent="0.3">
      <c r="A207" s="26">
        <v>15</v>
      </c>
      <c r="B207" s="162" t="s">
        <v>214</v>
      </c>
      <c r="C207" s="177"/>
      <c r="D207" s="177"/>
      <c r="E207" s="178"/>
    </row>
    <row r="208" spans="1:6" s="8" customFormat="1" ht="18" customHeight="1" x14ac:dyDescent="0.3">
      <c r="A208" s="26">
        <v>16</v>
      </c>
      <c r="B208" s="162" t="s">
        <v>333</v>
      </c>
      <c r="C208" s="177"/>
      <c r="D208" s="177"/>
      <c r="E208" s="178"/>
    </row>
    <row r="209" spans="1:6" s="8" customFormat="1" ht="18" customHeight="1" x14ac:dyDescent="0.3">
      <c r="A209" s="27">
        <v>17</v>
      </c>
      <c r="B209" s="185" t="s">
        <v>302</v>
      </c>
      <c r="C209" s="185"/>
      <c r="D209" s="185"/>
      <c r="E209" s="201"/>
      <c r="F209" s="13"/>
    </row>
    <row r="210" spans="1:6" s="8" customFormat="1" ht="54.75" customHeight="1" x14ac:dyDescent="0.25">
      <c r="A210" s="45"/>
      <c r="B210" s="161" t="s">
        <v>72</v>
      </c>
      <c r="C210" s="161"/>
      <c r="D210" s="161"/>
      <c r="E210" s="161"/>
      <c r="F210" s="13"/>
    </row>
    <row r="211" spans="1:6" s="8" customFormat="1" ht="48" customHeight="1" x14ac:dyDescent="0.25">
      <c r="A211" s="45"/>
      <c r="B211" s="161" t="s">
        <v>179</v>
      </c>
      <c r="C211" s="161"/>
      <c r="D211" s="161"/>
      <c r="E211" s="161"/>
      <c r="F211" s="13"/>
    </row>
    <row r="212" spans="1:6" s="8" customFormat="1" ht="63" customHeight="1" x14ac:dyDescent="0.3">
      <c r="A212" s="145"/>
      <c r="B212" s="145" t="s">
        <v>448</v>
      </c>
      <c r="C212" s="145" t="s">
        <v>677</v>
      </c>
      <c r="D212" s="145" t="s">
        <v>678</v>
      </c>
      <c r="E212" s="145" t="s">
        <v>679</v>
      </c>
      <c r="F212" s="13"/>
    </row>
    <row r="213" spans="1:6" s="8" customFormat="1" ht="42.9" customHeight="1" x14ac:dyDescent="0.3">
      <c r="A213" s="28" t="s">
        <v>166</v>
      </c>
      <c r="B213" s="29" t="s">
        <v>686</v>
      </c>
      <c r="C213" s="97"/>
      <c r="D213" s="97"/>
      <c r="E213" s="97"/>
      <c r="F213" s="13"/>
    </row>
    <row r="214" spans="1:6" s="8" customFormat="1" ht="29.1" customHeight="1" x14ac:dyDescent="0.3">
      <c r="A214" s="30" t="s">
        <v>41</v>
      </c>
      <c r="B214" s="101" t="s">
        <v>265</v>
      </c>
      <c r="C214" s="19"/>
      <c r="D214" s="19"/>
      <c r="E214" s="19"/>
      <c r="F214" s="13"/>
    </row>
    <row r="215" spans="1:6" s="8" customFormat="1" ht="29.1" customHeight="1" x14ac:dyDescent="0.3">
      <c r="A215" s="30" t="s">
        <v>42</v>
      </c>
      <c r="B215" s="32" t="s">
        <v>285</v>
      </c>
      <c r="C215" s="19"/>
      <c r="D215" s="19"/>
      <c r="E215" s="19"/>
      <c r="F215" s="9"/>
    </row>
    <row r="216" spans="1:6" s="8" customFormat="1" ht="29.1" customHeight="1" x14ac:dyDescent="0.3">
      <c r="A216" s="30" t="s">
        <v>43</v>
      </c>
      <c r="B216" s="32" t="s">
        <v>286</v>
      </c>
      <c r="C216" s="19"/>
      <c r="D216" s="19"/>
      <c r="E216" s="19"/>
      <c r="F216" s="9"/>
    </row>
    <row r="217" spans="1:6" ht="29.1" customHeight="1" x14ac:dyDescent="0.3">
      <c r="A217" s="30" t="s">
        <v>44</v>
      </c>
      <c r="B217" s="32" t="s">
        <v>287</v>
      </c>
      <c r="C217" s="19"/>
      <c r="D217" s="19"/>
      <c r="E217" s="19"/>
      <c r="F217" s="2"/>
    </row>
    <row r="218" spans="1:6" ht="29.1" customHeight="1" x14ac:dyDescent="0.3">
      <c r="A218" s="30" t="s">
        <v>45</v>
      </c>
      <c r="B218" s="32" t="s">
        <v>288</v>
      </c>
      <c r="C218" s="19"/>
      <c r="D218" s="19"/>
      <c r="E218" s="19"/>
      <c r="F218" s="2"/>
    </row>
    <row r="219" spans="1:6" ht="29.1" customHeight="1" x14ac:dyDescent="0.3">
      <c r="A219" s="30" t="s">
        <v>46</v>
      </c>
      <c r="B219" s="32" t="s">
        <v>397</v>
      </c>
      <c r="C219" s="19"/>
      <c r="D219" s="19"/>
      <c r="E219" s="19"/>
      <c r="F219" s="2"/>
    </row>
    <row r="220" spans="1:6" ht="29.1" customHeight="1" x14ac:dyDescent="0.3">
      <c r="A220" s="30" t="s">
        <v>61</v>
      </c>
      <c r="B220" s="32" t="s">
        <v>398</v>
      </c>
      <c r="C220" s="19"/>
      <c r="D220" s="19"/>
      <c r="E220" s="19"/>
      <c r="F220" s="2"/>
    </row>
    <row r="221" spans="1:6" ht="29.1" customHeight="1" x14ac:dyDescent="0.3">
      <c r="A221" s="30" t="s">
        <v>141</v>
      </c>
      <c r="B221" s="32" t="s">
        <v>284</v>
      </c>
      <c r="C221" s="19"/>
      <c r="D221" s="19"/>
      <c r="E221" s="19"/>
      <c r="F221" s="2"/>
    </row>
    <row r="222" spans="1:6" s="11" customFormat="1" ht="45.9" customHeight="1" x14ac:dyDescent="0.3">
      <c r="A222" s="126"/>
      <c r="B222" s="37" t="s">
        <v>167</v>
      </c>
      <c r="C222" s="38">
        <f>C213</f>
        <v>0</v>
      </c>
      <c r="D222" s="38">
        <f>D213</f>
        <v>0</v>
      </c>
      <c r="E222" s="38">
        <f>E213</f>
        <v>0</v>
      </c>
      <c r="F222" s="10"/>
    </row>
    <row r="223" spans="1:6" s="11" customFormat="1" ht="44.1" customHeight="1" x14ac:dyDescent="0.3">
      <c r="A223" s="126"/>
      <c r="B223" s="39" t="s">
        <v>449</v>
      </c>
      <c r="C223" s="38">
        <f>(C222*17)</f>
        <v>0</v>
      </c>
      <c r="D223" s="38">
        <f t="shared" ref="D223:E223" si="3">(D222*17)</f>
        <v>0</v>
      </c>
      <c r="E223" s="38">
        <f t="shared" si="3"/>
        <v>0</v>
      </c>
      <c r="F223" s="10"/>
    </row>
    <row r="224" spans="1:6" s="11" customFormat="1" ht="37.799999999999997" customHeight="1" x14ac:dyDescent="0.25">
      <c r="A224" s="45"/>
      <c r="B224" s="196" t="s">
        <v>673</v>
      </c>
      <c r="C224" s="196"/>
      <c r="D224" s="196"/>
      <c r="E224" s="196"/>
      <c r="F224" s="10"/>
    </row>
    <row r="225" spans="1:6" s="11" customFormat="1" ht="33.75" customHeight="1" x14ac:dyDescent="0.3">
      <c r="A225" s="23" t="s">
        <v>6</v>
      </c>
      <c r="B225" s="24" t="s">
        <v>657</v>
      </c>
      <c r="C225" s="2"/>
      <c r="D225" s="2"/>
      <c r="E225" s="2"/>
      <c r="F225" s="10"/>
    </row>
    <row r="226" spans="1:6" s="11" customFormat="1" ht="18" customHeight="1" x14ac:dyDescent="0.3">
      <c r="A226" s="25">
        <v>1</v>
      </c>
      <c r="B226" s="100" t="s">
        <v>20</v>
      </c>
      <c r="C226" s="98"/>
      <c r="D226" s="100"/>
      <c r="E226" s="63"/>
      <c r="F226" s="10"/>
    </row>
    <row r="227" spans="1:6" s="11" customFormat="1" ht="18" customHeight="1" x14ac:dyDescent="0.3">
      <c r="A227" s="26">
        <v>2</v>
      </c>
      <c r="B227" s="162" t="s">
        <v>183</v>
      </c>
      <c r="C227" s="177"/>
      <c r="D227" s="177"/>
      <c r="E227" s="178"/>
      <c r="F227" s="10"/>
    </row>
    <row r="228" spans="1:6" s="11" customFormat="1" ht="18" customHeight="1" x14ac:dyDescent="0.3">
      <c r="A228" s="26">
        <v>3</v>
      </c>
      <c r="B228" s="162" t="s">
        <v>23</v>
      </c>
      <c r="C228" s="177"/>
      <c r="D228" s="177"/>
      <c r="E228" s="178"/>
      <c r="F228" s="10"/>
    </row>
    <row r="229" spans="1:6" s="11" customFormat="1" ht="18" customHeight="1" x14ac:dyDescent="0.3">
      <c r="A229" s="26">
        <v>4</v>
      </c>
      <c r="B229" s="162" t="s">
        <v>303</v>
      </c>
      <c r="C229" s="177"/>
      <c r="D229" s="177"/>
      <c r="E229" s="178"/>
      <c r="F229" s="10"/>
    </row>
    <row r="230" spans="1:6" s="11" customFormat="1" ht="18" customHeight="1" x14ac:dyDescent="0.3">
      <c r="A230" s="26">
        <v>5</v>
      </c>
      <c r="B230" s="162" t="s">
        <v>28</v>
      </c>
      <c r="C230" s="162"/>
      <c r="D230" s="162"/>
      <c r="E230" s="163"/>
      <c r="F230" s="10"/>
    </row>
    <row r="231" spans="1:6" ht="18" customHeight="1" x14ac:dyDescent="0.3">
      <c r="A231" s="26">
        <v>6</v>
      </c>
      <c r="B231" s="194" t="s">
        <v>304</v>
      </c>
      <c r="C231" s="203"/>
      <c r="D231" s="203"/>
      <c r="E231" s="204"/>
      <c r="F231" s="2"/>
    </row>
    <row r="232" spans="1:6" s="11" customFormat="1" ht="18" customHeight="1" x14ac:dyDescent="0.3">
      <c r="A232" s="26">
        <v>7</v>
      </c>
      <c r="B232" s="170" t="s">
        <v>334</v>
      </c>
      <c r="C232" s="170"/>
      <c r="D232" s="170"/>
      <c r="E232" s="171"/>
      <c r="F232" s="10"/>
    </row>
    <row r="233" spans="1:6" s="11" customFormat="1" ht="18" customHeight="1" x14ac:dyDescent="0.3">
      <c r="A233" s="26">
        <v>8</v>
      </c>
      <c r="B233" s="162" t="s">
        <v>302</v>
      </c>
      <c r="C233" s="162"/>
      <c r="D233" s="162"/>
      <c r="E233" s="163"/>
      <c r="F233" s="10"/>
    </row>
    <row r="234" spans="1:6" s="11" customFormat="1" ht="18" customHeight="1" x14ac:dyDescent="0.3">
      <c r="A234" s="27">
        <v>9</v>
      </c>
      <c r="B234" s="217" t="s">
        <v>266</v>
      </c>
      <c r="C234" s="218"/>
      <c r="D234" s="218"/>
      <c r="E234" s="219"/>
      <c r="F234" s="10"/>
    </row>
    <row r="235" spans="1:6" s="11" customFormat="1" ht="60.75" customHeight="1" x14ac:dyDescent="0.25">
      <c r="A235" s="45"/>
      <c r="B235" s="196" t="s">
        <v>72</v>
      </c>
      <c r="C235" s="196"/>
      <c r="D235" s="196"/>
      <c r="E235" s="196"/>
      <c r="F235" s="10"/>
    </row>
    <row r="236" spans="1:6" s="11" customFormat="1" ht="66.75" customHeight="1" x14ac:dyDescent="0.25">
      <c r="A236" s="45"/>
      <c r="B236" s="161" t="s">
        <v>73</v>
      </c>
      <c r="C236" s="161"/>
      <c r="D236" s="161"/>
      <c r="E236" s="161"/>
      <c r="F236" s="10"/>
    </row>
    <row r="237" spans="1:6" s="11" customFormat="1" ht="66.75" customHeight="1" x14ac:dyDescent="0.25">
      <c r="A237" s="45"/>
      <c r="B237" s="99"/>
      <c r="C237" s="99"/>
      <c r="D237" s="99"/>
      <c r="E237" s="99"/>
      <c r="F237" s="10"/>
    </row>
    <row r="238" spans="1:6" s="11" customFormat="1" ht="66.75" customHeight="1" x14ac:dyDescent="0.25">
      <c r="A238" s="45"/>
      <c r="B238" s="99"/>
      <c r="C238" s="99"/>
      <c r="D238" s="99"/>
      <c r="E238" s="99"/>
      <c r="F238" s="10"/>
    </row>
    <row r="239" spans="1:6" s="11" customFormat="1" ht="12.6" customHeight="1" x14ac:dyDescent="0.25">
      <c r="A239" s="45"/>
      <c r="B239" s="20"/>
      <c r="C239" s="20"/>
      <c r="D239" s="20"/>
      <c r="E239" s="20"/>
      <c r="F239" s="10"/>
    </row>
    <row r="240" spans="1:6" s="11" customFormat="1" ht="62.25" customHeight="1" x14ac:dyDescent="0.3">
      <c r="A240" s="145"/>
      <c r="B240" s="145" t="s">
        <v>271</v>
      </c>
      <c r="C240" s="145" t="s">
        <v>677</v>
      </c>
      <c r="D240" s="145" t="s">
        <v>678</v>
      </c>
      <c r="E240" s="145" t="s">
        <v>679</v>
      </c>
      <c r="F240" s="10"/>
    </row>
    <row r="241" spans="1:6" s="11" customFormat="1" ht="55.2" customHeight="1" x14ac:dyDescent="0.3">
      <c r="A241" s="64" t="s">
        <v>168</v>
      </c>
      <c r="B241" s="159" t="s">
        <v>681</v>
      </c>
      <c r="C241" s="97"/>
      <c r="D241" s="97"/>
      <c r="E241" s="97"/>
      <c r="F241" s="10"/>
    </row>
    <row r="242" spans="1:6" s="11" customFormat="1" ht="26.1" customHeight="1" x14ac:dyDescent="0.3">
      <c r="A242" s="30" t="s">
        <v>41</v>
      </c>
      <c r="B242" s="90" t="s">
        <v>267</v>
      </c>
      <c r="C242" s="67"/>
      <c r="D242" s="67"/>
      <c r="E242" s="67"/>
      <c r="F242" s="10"/>
    </row>
    <row r="243" spans="1:6" s="11" customFormat="1" ht="26.1" customHeight="1" x14ac:dyDescent="0.3">
      <c r="A243" s="30" t="s">
        <v>42</v>
      </c>
      <c r="B243" s="90" t="s">
        <v>268</v>
      </c>
      <c r="C243" s="67"/>
      <c r="D243" s="67"/>
      <c r="E243" s="67"/>
      <c r="F243" s="10"/>
    </row>
    <row r="244" spans="1:6" s="11" customFormat="1" ht="26.1" customHeight="1" x14ac:dyDescent="0.3">
      <c r="A244" s="30" t="s">
        <v>43</v>
      </c>
      <c r="B244" s="90" t="s">
        <v>269</v>
      </c>
      <c r="C244" s="67"/>
      <c r="D244" s="67"/>
      <c r="E244" s="67"/>
      <c r="F244" s="10"/>
    </row>
    <row r="245" spans="1:6" ht="26.1" customHeight="1" x14ac:dyDescent="0.3">
      <c r="A245" s="30" t="s">
        <v>44</v>
      </c>
      <c r="B245" s="90" t="s">
        <v>270</v>
      </c>
      <c r="C245" s="67"/>
      <c r="D245" s="67"/>
      <c r="E245" s="67"/>
      <c r="F245" s="2"/>
    </row>
    <row r="246" spans="1:6" s="11" customFormat="1" ht="26.1" customHeight="1" x14ac:dyDescent="0.3">
      <c r="A246" s="30" t="s">
        <v>45</v>
      </c>
      <c r="B246" s="66" t="s">
        <v>507</v>
      </c>
      <c r="C246" s="67"/>
      <c r="D246" s="67"/>
      <c r="E246" s="67"/>
      <c r="F246" s="10"/>
    </row>
    <row r="247" spans="1:6" s="11" customFormat="1" ht="26.1" customHeight="1" x14ac:dyDescent="0.3">
      <c r="A247" s="30" t="s">
        <v>46</v>
      </c>
      <c r="B247" s="66" t="s">
        <v>508</v>
      </c>
      <c r="C247" s="67"/>
      <c r="D247" s="67"/>
      <c r="E247" s="67"/>
      <c r="F247" s="10"/>
    </row>
    <row r="248" spans="1:6" s="11" customFormat="1" ht="26.1" customHeight="1" x14ac:dyDescent="0.3">
      <c r="A248" s="30" t="s">
        <v>61</v>
      </c>
      <c r="B248" s="90" t="s">
        <v>205</v>
      </c>
      <c r="C248" s="67"/>
      <c r="D248" s="67"/>
      <c r="E248" s="67"/>
      <c r="F248" s="10"/>
    </row>
    <row r="249" spans="1:6" s="11" customFormat="1" ht="60.6" customHeight="1" x14ac:dyDescent="0.3">
      <c r="A249" s="45"/>
      <c r="B249" s="196" t="s">
        <v>197</v>
      </c>
      <c r="C249" s="211"/>
      <c r="D249" s="211"/>
      <c r="E249" s="211"/>
      <c r="F249" s="21"/>
    </row>
    <row r="250" spans="1:6" s="11" customFormat="1" ht="66.599999999999994" customHeight="1" x14ac:dyDescent="0.3">
      <c r="A250" s="45"/>
      <c r="B250" s="161" t="s">
        <v>198</v>
      </c>
      <c r="C250" s="202"/>
      <c r="D250" s="202"/>
      <c r="E250" s="202"/>
      <c r="F250" s="21"/>
    </row>
    <row r="251" spans="1:6" s="11" customFormat="1" ht="33.75" customHeight="1" x14ac:dyDescent="0.3">
      <c r="A251" s="45"/>
      <c r="B251" s="68"/>
      <c r="C251" s="69"/>
      <c r="D251" s="69"/>
      <c r="E251" s="69"/>
      <c r="F251" s="10"/>
    </row>
    <row r="252" spans="1:6" s="11" customFormat="1" ht="22.8" hidden="1" customHeight="1" x14ac:dyDescent="0.3">
      <c r="A252" s="45"/>
      <c r="B252" s="68"/>
      <c r="C252" s="69"/>
      <c r="D252" s="69"/>
      <c r="E252" s="69"/>
      <c r="F252" s="10"/>
    </row>
    <row r="253" spans="1:6" s="11" customFormat="1" ht="56.1" customHeight="1" x14ac:dyDescent="0.3">
      <c r="A253" s="145"/>
      <c r="B253" s="145" t="s">
        <v>271</v>
      </c>
      <c r="C253" s="145" t="s">
        <v>677</v>
      </c>
      <c r="D253" s="145" t="s">
        <v>678</v>
      </c>
      <c r="E253" s="145" t="s">
        <v>679</v>
      </c>
      <c r="F253" s="10"/>
    </row>
    <row r="254" spans="1:6" s="11" customFormat="1" ht="45" customHeight="1" x14ac:dyDescent="0.3">
      <c r="A254" s="64" t="s">
        <v>169</v>
      </c>
      <c r="B254" s="65" t="s">
        <v>687</v>
      </c>
      <c r="C254" s="97"/>
      <c r="D254" s="97"/>
      <c r="E254" s="97"/>
      <c r="F254" s="10"/>
    </row>
    <row r="255" spans="1:6" s="11" customFormat="1" ht="26.1" customHeight="1" x14ac:dyDescent="0.3">
      <c r="A255" s="30" t="s">
        <v>47</v>
      </c>
      <c r="B255" s="90" t="s">
        <v>272</v>
      </c>
      <c r="C255" s="67"/>
      <c r="D255" s="67"/>
      <c r="E255" s="67"/>
      <c r="F255" s="10"/>
    </row>
    <row r="256" spans="1:6" s="11" customFormat="1" ht="26.1" customHeight="1" x14ac:dyDescent="0.3">
      <c r="A256" s="30" t="s">
        <v>48</v>
      </c>
      <c r="B256" s="66" t="s">
        <v>274</v>
      </c>
      <c r="C256" s="67"/>
      <c r="D256" s="67"/>
      <c r="E256" s="67"/>
      <c r="F256" s="10"/>
    </row>
    <row r="257" spans="1:6" s="11" customFormat="1" ht="26.1" customHeight="1" x14ac:dyDescent="0.3">
      <c r="A257" s="30" t="s">
        <v>49</v>
      </c>
      <c r="B257" s="66" t="s">
        <v>273</v>
      </c>
      <c r="C257" s="67"/>
      <c r="D257" s="67"/>
      <c r="E257" s="67"/>
      <c r="F257" s="10"/>
    </row>
    <row r="258" spans="1:6" s="11" customFormat="1" ht="26.1" customHeight="1" x14ac:dyDescent="0.3">
      <c r="A258" s="30" t="s">
        <v>50</v>
      </c>
      <c r="B258" s="66" t="s">
        <v>450</v>
      </c>
      <c r="C258" s="67"/>
      <c r="D258" s="67"/>
      <c r="E258" s="67"/>
      <c r="F258" s="10"/>
    </row>
    <row r="259" spans="1:6" s="11" customFormat="1" ht="26.1" customHeight="1" x14ac:dyDescent="0.3">
      <c r="A259" s="47" t="s">
        <v>51</v>
      </c>
      <c r="B259" s="70" t="s">
        <v>451</v>
      </c>
      <c r="C259" s="67"/>
      <c r="D259" s="67"/>
      <c r="E259" s="67"/>
      <c r="F259" s="10"/>
    </row>
    <row r="260" spans="1:6" s="11" customFormat="1" ht="26.1" customHeight="1" x14ac:dyDescent="0.3">
      <c r="A260" s="30" t="s">
        <v>52</v>
      </c>
      <c r="B260" s="66" t="s">
        <v>452</v>
      </c>
      <c r="C260" s="67"/>
      <c r="D260" s="67"/>
      <c r="E260" s="67"/>
      <c r="F260" s="10"/>
    </row>
    <row r="261" spans="1:6" s="11" customFormat="1" ht="26.1" customHeight="1" x14ac:dyDescent="0.3">
      <c r="A261" s="30" t="s">
        <v>105</v>
      </c>
      <c r="B261" s="66" t="s">
        <v>453</v>
      </c>
      <c r="C261" s="67"/>
      <c r="D261" s="67"/>
      <c r="E261" s="67"/>
      <c r="F261" s="10"/>
    </row>
    <row r="262" spans="1:6" s="11" customFormat="1" ht="26.1" customHeight="1" x14ac:dyDescent="0.3">
      <c r="A262" s="30" t="s">
        <v>106</v>
      </c>
      <c r="B262" s="66" t="s">
        <v>454</v>
      </c>
      <c r="C262" s="67"/>
      <c r="D262" s="67"/>
      <c r="E262" s="67"/>
      <c r="F262" s="10"/>
    </row>
    <row r="263" spans="1:6" s="11" customFormat="1" ht="26.1" customHeight="1" x14ac:dyDescent="0.3">
      <c r="A263" s="30" t="s">
        <v>107</v>
      </c>
      <c r="B263" s="66" t="s">
        <v>213</v>
      </c>
      <c r="C263" s="67"/>
      <c r="D263" s="67"/>
      <c r="E263" s="67"/>
      <c r="F263" s="10"/>
    </row>
    <row r="264" spans="1:6" s="11" customFormat="1" ht="26.1" customHeight="1" x14ac:dyDescent="0.3">
      <c r="A264" s="30" t="s">
        <v>104</v>
      </c>
      <c r="B264" s="66" t="s">
        <v>275</v>
      </c>
      <c r="C264" s="67"/>
      <c r="D264" s="67"/>
      <c r="E264" s="67"/>
      <c r="F264" s="10"/>
    </row>
    <row r="265" spans="1:6" s="11" customFormat="1" ht="43.2" customHeight="1" x14ac:dyDescent="0.3">
      <c r="A265" s="45"/>
      <c r="B265" s="196" t="s">
        <v>197</v>
      </c>
      <c r="C265" s="211"/>
      <c r="D265" s="211"/>
      <c r="E265" s="211"/>
      <c r="F265" s="21"/>
    </row>
    <row r="266" spans="1:6" ht="41.1" customHeight="1" x14ac:dyDescent="0.3">
      <c r="A266" s="45"/>
      <c r="B266" s="161" t="s">
        <v>198</v>
      </c>
      <c r="C266" s="202"/>
      <c r="D266" s="202"/>
      <c r="E266" s="202"/>
      <c r="F266" s="21"/>
    </row>
    <row r="267" spans="1:6" ht="60" customHeight="1" x14ac:dyDescent="0.3">
      <c r="A267" s="145"/>
      <c r="B267" s="145" t="s">
        <v>271</v>
      </c>
      <c r="C267" s="145" t="s">
        <v>677</v>
      </c>
      <c r="D267" s="145" t="s">
        <v>678</v>
      </c>
      <c r="E267" s="145" t="s">
        <v>679</v>
      </c>
      <c r="F267" s="2"/>
    </row>
    <row r="268" spans="1:6" ht="42.9" customHeight="1" x14ac:dyDescent="0.3">
      <c r="A268" s="64" t="s">
        <v>170</v>
      </c>
      <c r="B268" s="65" t="s">
        <v>688</v>
      </c>
      <c r="C268" s="97"/>
      <c r="D268" s="97"/>
      <c r="E268" s="97"/>
      <c r="F268" s="2"/>
    </row>
    <row r="269" spans="1:6" ht="26.1" customHeight="1" x14ac:dyDescent="0.3">
      <c r="A269" s="30" t="s">
        <v>53</v>
      </c>
      <c r="B269" s="66" t="s">
        <v>455</v>
      </c>
      <c r="C269" s="71"/>
      <c r="D269" s="71"/>
      <c r="E269" s="71"/>
      <c r="F269" s="2"/>
    </row>
    <row r="270" spans="1:6" ht="26.1" customHeight="1" x14ac:dyDescent="0.3">
      <c r="A270" s="30" t="s">
        <v>54</v>
      </c>
      <c r="B270" s="90" t="s">
        <v>274</v>
      </c>
      <c r="C270" s="71"/>
      <c r="D270" s="71"/>
      <c r="E270" s="71"/>
      <c r="F270" s="2"/>
    </row>
    <row r="271" spans="1:6" ht="26.1" customHeight="1" x14ac:dyDescent="0.3">
      <c r="A271" s="30" t="s">
        <v>55</v>
      </c>
      <c r="B271" s="66" t="s">
        <v>456</v>
      </c>
      <c r="C271" s="71"/>
      <c r="D271" s="71"/>
      <c r="E271" s="71"/>
      <c r="F271" s="2"/>
    </row>
    <row r="272" spans="1:6" ht="26.1" customHeight="1" x14ac:dyDescent="0.3">
      <c r="A272" s="30" t="s">
        <v>56</v>
      </c>
      <c r="B272" s="66" t="s">
        <v>457</v>
      </c>
      <c r="C272" s="71"/>
      <c r="D272" s="71"/>
      <c r="E272" s="71"/>
      <c r="F272" s="2"/>
    </row>
    <row r="273" spans="1:6" s="11" customFormat="1" ht="26.1" customHeight="1" x14ac:dyDescent="0.3">
      <c r="A273" s="30" t="s">
        <v>57</v>
      </c>
      <c r="B273" s="66" t="s">
        <v>451</v>
      </c>
      <c r="C273" s="71"/>
      <c r="D273" s="71"/>
      <c r="E273" s="71"/>
      <c r="F273" s="10"/>
    </row>
    <row r="274" spans="1:6" ht="26.1" customHeight="1" x14ac:dyDescent="0.3">
      <c r="A274" s="30" t="s">
        <v>58</v>
      </c>
      <c r="B274" s="90" t="s">
        <v>275</v>
      </c>
      <c r="C274" s="72"/>
      <c r="D274" s="72"/>
      <c r="E274" s="72"/>
      <c r="F274" s="2"/>
    </row>
    <row r="275" spans="1:6" ht="44.1" customHeight="1" x14ac:dyDescent="0.3">
      <c r="A275" s="126"/>
      <c r="B275" s="37" t="s">
        <v>171</v>
      </c>
      <c r="C275" s="127">
        <f>SUM(C241,C254,C268)</f>
        <v>0</v>
      </c>
      <c r="D275" s="127">
        <f t="shared" ref="D275" si="4">SUM(D241,D254,D268)</f>
        <v>0</v>
      </c>
      <c r="E275" s="127">
        <f>SUM(E241,E254,E268)</f>
        <v>0</v>
      </c>
      <c r="F275" s="2"/>
    </row>
    <row r="276" spans="1:6" ht="45" customHeight="1" x14ac:dyDescent="0.3">
      <c r="A276" s="128"/>
      <c r="B276" s="39" t="s">
        <v>458</v>
      </c>
      <c r="C276" s="38">
        <f>(C275*9)</f>
        <v>0</v>
      </c>
      <c r="D276" s="38">
        <f t="shared" ref="D276:E276" si="5">(D275*9)</f>
        <v>0</v>
      </c>
      <c r="E276" s="38">
        <f t="shared" si="5"/>
        <v>0</v>
      </c>
      <c r="F276" s="2"/>
    </row>
    <row r="277" spans="1:6" ht="46.8" customHeight="1" x14ac:dyDescent="0.3">
      <c r="A277" s="73"/>
      <c r="B277" s="196" t="s">
        <v>197</v>
      </c>
      <c r="C277" s="211"/>
      <c r="D277" s="211"/>
      <c r="E277" s="211"/>
      <c r="F277" s="21"/>
    </row>
    <row r="278" spans="1:6" ht="60" customHeight="1" x14ac:dyDescent="0.3">
      <c r="A278" s="73"/>
      <c r="B278" s="161" t="s">
        <v>198</v>
      </c>
      <c r="C278" s="202"/>
      <c r="D278" s="202"/>
      <c r="E278" s="202"/>
      <c r="F278" s="21"/>
    </row>
    <row r="279" spans="1:6" ht="24.75" customHeight="1" x14ac:dyDescent="0.3">
      <c r="A279" s="23" t="s">
        <v>7</v>
      </c>
      <c r="B279" s="24" t="s">
        <v>656</v>
      </c>
      <c r="C279" s="10"/>
      <c r="D279" s="10"/>
      <c r="E279" s="10"/>
      <c r="F279" s="2"/>
    </row>
    <row r="280" spans="1:6" ht="23.1" customHeight="1" x14ac:dyDescent="0.3">
      <c r="A280" s="25">
        <v>1</v>
      </c>
      <c r="B280" s="179" t="s">
        <v>335</v>
      </c>
      <c r="C280" s="179"/>
      <c r="D280" s="179"/>
      <c r="E280" s="176"/>
      <c r="F280" s="2"/>
    </row>
    <row r="281" spans="1:6" ht="23.1" customHeight="1" x14ac:dyDescent="0.3">
      <c r="A281" s="26">
        <v>2</v>
      </c>
      <c r="B281" s="162" t="s">
        <v>21</v>
      </c>
      <c r="C281" s="162"/>
      <c r="D281" s="162"/>
      <c r="E281" s="195"/>
      <c r="F281" s="2"/>
    </row>
    <row r="282" spans="1:6" ht="23.1" customHeight="1" x14ac:dyDescent="0.3">
      <c r="A282" s="26">
        <v>3</v>
      </c>
      <c r="B282" s="53" t="s">
        <v>23</v>
      </c>
      <c r="C282" s="9"/>
      <c r="D282" s="9"/>
      <c r="E282" s="58"/>
      <c r="F282" s="2"/>
    </row>
    <row r="283" spans="1:6" ht="23.1" customHeight="1" x14ac:dyDescent="0.3">
      <c r="A283" s="26">
        <v>4</v>
      </c>
      <c r="B283" s="162" t="s">
        <v>28</v>
      </c>
      <c r="C283" s="162"/>
      <c r="D283" s="162"/>
      <c r="E283" s="163"/>
      <c r="F283" s="2"/>
    </row>
    <row r="284" spans="1:6" s="8" customFormat="1" ht="23.1" customHeight="1" x14ac:dyDescent="0.3">
      <c r="A284" s="26">
        <v>5</v>
      </c>
      <c r="B284" s="210" t="s">
        <v>304</v>
      </c>
      <c r="C284" s="182"/>
      <c r="D284" s="182"/>
      <c r="E284" s="183"/>
      <c r="F284" s="9"/>
    </row>
    <row r="285" spans="1:6" s="8" customFormat="1" ht="23.1" customHeight="1" x14ac:dyDescent="0.3">
      <c r="A285" s="27">
        <v>6</v>
      </c>
      <c r="B285" s="185" t="s">
        <v>302</v>
      </c>
      <c r="C285" s="185"/>
      <c r="D285" s="185"/>
      <c r="E285" s="201"/>
      <c r="F285" s="9"/>
    </row>
    <row r="286" spans="1:6" s="8" customFormat="1" ht="60" customHeight="1" x14ac:dyDescent="0.25">
      <c r="A286" s="45"/>
      <c r="B286" s="161" t="s">
        <v>72</v>
      </c>
      <c r="C286" s="161"/>
      <c r="D286" s="161"/>
      <c r="E286" s="161"/>
      <c r="F286" s="9"/>
    </row>
    <row r="287" spans="1:6" s="8" customFormat="1" ht="54.9" customHeight="1" x14ac:dyDescent="0.25">
      <c r="A287" s="45"/>
      <c r="B287" s="161" t="s">
        <v>179</v>
      </c>
      <c r="C287" s="161"/>
      <c r="D287" s="161"/>
      <c r="E287" s="161"/>
      <c r="F287" s="9"/>
    </row>
    <row r="288" spans="1:6" s="8" customFormat="1" ht="102.9" customHeight="1" x14ac:dyDescent="0.3">
      <c r="A288" s="45"/>
      <c r="B288" s="53"/>
      <c r="C288" s="53"/>
      <c r="D288" s="53"/>
      <c r="E288" s="53"/>
      <c r="F288" s="9"/>
    </row>
    <row r="289" spans="1:6" s="8" customFormat="1" ht="49.5" customHeight="1" x14ac:dyDescent="0.3">
      <c r="A289" s="45"/>
      <c r="B289" s="53"/>
      <c r="C289" s="53"/>
      <c r="D289" s="53"/>
      <c r="E289" s="53"/>
      <c r="F289" s="9"/>
    </row>
    <row r="290" spans="1:6" s="8" customFormat="1" ht="64.5" customHeight="1" x14ac:dyDescent="0.3">
      <c r="A290" s="145"/>
      <c r="B290" s="145" t="s">
        <v>276</v>
      </c>
      <c r="C290" s="145" t="s">
        <v>677</v>
      </c>
      <c r="D290" s="145" t="s">
        <v>678</v>
      </c>
      <c r="E290" s="145" t="s">
        <v>679</v>
      </c>
      <c r="F290" s="9"/>
    </row>
    <row r="291" spans="1:6" s="8" customFormat="1" ht="42.9" customHeight="1" x14ac:dyDescent="0.3">
      <c r="A291" s="64" t="s">
        <v>172</v>
      </c>
      <c r="B291" s="74" t="s">
        <v>689</v>
      </c>
      <c r="C291" s="97"/>
      <c r="D291" s="97"/>
      <c r="E291" s="97"/>
      <c r="F291" s="9"/>
    </row>
    <row r="292" spans="1:6" s="8" customFormat="1" ht="23.1" customHeight="1" x14ac:dyDescent="0.3">
      <c r="A292" s="30" t="s">
        <v>41</v>
      </c>
      <c r="B292" s="46" t="s">
        <v>336</v>
      </c>
      <c r="C292" s="75"/>
      <c r="D292" s="75"/>
      <c r="E292" s="75"/>
      <c r="F292" s="9"/>
    </row>
    <row r="293" spans="1:6" s="8" customFormat="1" ht="23.1" customHeight="1" x14ac:dyDescent="0.3">
      <c r="A293" s="30" t="s">
        <v>42</v>
      </c>
      <c r="B293" s="46" t="s">
        <v>337</v>
      </c>
      <c r="C293" s="75"/>
      <c r="D293" s="75"/>
      <c r="E293" s="75"/>
      <c r="F293" s="9"/>
    </row>
    <row r="294" spans="1:6" s="8" customFormat="1" ht="23.1" customHeight="1" x14ac:dyDescent="0.3">
      <c r="A294" s="30" t="s">
        <v>43</v>
      </c>
      <c r="B294" s="46" t="s">
        <v>338</v>
      </c>
      <c r="C294" s="75"/>
      <c r="D294" s="75"/>
      <c r="E294" s="75"/>
      <c r="F294" s="9"/>
    </row>
    <row r="295" spans="1:6" s="8" customFormat="1" ht="23.1" customHeight="1" x14ac:dyDescent="0.3">
      <c r="A295" s="30" t="s">
        <v>44</v>
      </c>
      <c r="B295" s="46" t="s">
        <v>137</v>
      </c>
      <c r="C295" s="75"/>
      <c r="D295" s="75"/>
      <c r="E295" s="75"/>
      <c r="F295" s="9"/>
    </row>
    <row r="296" spans="1:6" s="8" customFormat="1" ht="59.1" customHeight="1" x14ac:dyDescent="0.25">
      <c r="A296" s="45"/>
      <c r="B296" s="196" t="s">
        <v>72</v>
      </c>
      <c r="C296" s="196"/>
      <c r="D296" s="196"/>
      <c r="E296" s="196"/>
      <c r="F296" s="9"/>
    </row>
    <row r="297" spans="1:6" s="8" customFormat="1" ht="51.9" customHeight="1" x14ac:dyDescent="0.3">
      <c r="A297" s="1"/>
      <c r="B297" s="161" t="s">
        <v>179</v>
      </c>
      <c r="C297" s="161"/>
      <c r="D297" s="161"/>
      <c r="E297" s="161"/>
      <c r="F297" s="9"/>
    </row>
    <row r="298" spans="1:6" s="8" customFormat="1" ht="51.9" customHeight="1" x14ac:dyDescent="0.3">
      <c r="A298" s="1"/>
      <c r="B298" s="99"/>
      <c r="C298" s="99"/>
      <c r="D298" s="99"/>
      <c r="E298" s="99"/>
      <c r="F298" s="9"/>
    </row>
    <row r="299" spans="1:6" s="8" customFormat="1" ht="51.9" customHeight="1" x14ac:dyDescent="0.3">
      <c r="A299" s="1"/>
      <c r="B299" s="99"/>
      <c r="C299" s="99"/>
      <c r="D299" s="99"/>
      <c r="E299" s="99"/>
      <c r="F299" s="9"/>
    </row>
    <row r="300" spans="1:6" s="8" customFormat="1" ht="18" customHeight="1" x14ac:dyDescent="0.3">
      <c r="A300" s="1"/>
      <c r="B300" s="20"/>
      <c r="C300" s="20"/>
      <c r="D300" s="20"/>
      <c r="E300" s="20"/>
      <c r="F300" s="9"/>
    </row>
    <row r="301" spans="1:6" s="8" customFormat="1" ht="63.75" customHeight="1" x14ac:dyDescent="0.3">
      <c r="A301" s="145"/>
      <c r="B301" s="145" t="s">
        <v>276</v>
      </c>
      <c r="C301" s="145" t="s">
        <v>677</v>
      </c>
      <c r="D301" s="145" t="s">
        <v>678</v>
      </c>
      <c r="E301" s="145" t="s">
        <v>679</v>
      </c>
      <c r="F301" s="9"/>
    </row>
    <row r="302" spans="1:6" s="8" customFormat="1" ht="42.9" customHeight="1" x14ac:dyDescent="0.3">
      <c r="A302" s="64" t="s">
        <v>173</v>
      </c>
      <c r="B302" s="74" t="s">
        <v>690</v>
      </c>
      <c r="C302" s="97"/>
      <c r="D302" s="97"/>
      <c r="E302" s="97"/>
      <c r="F302" s="9"/>
    </row>
    <row r="303" spans="1:6" s="8" customFormat="1" ht="20.100000000000001" customHeight="1" x14ac:dyDescent="0.3">
      <c r="A303" s="30" t="s">
        <v>47</v>
      </c>
      <c r="B303" s="112" t="s">
        <v>339</v>
      </c>
      <c r="C303" s="78"/>
      <c r="D303" s="78"/>
      <c r="E303" s="78"/>
      <c r="F303" s="9"/>
    </row>
    <row r="304" spans="1:6" s="8" customFormat="1" ht="20.100000000000001" customHeight="1" x14ac:dyDescent="0.3">
      <c r="A304" s="30" t="s">
        <v>48</v>
      </c>
      <c r="B304" s="112" t="s">
        <v>340</v>
      </c>
      <c r="C304" s="78"/>
      <c r="D304" s="78"/>
      <c r="E304" s="78"/>
      <c r="F304" s="9"/>
    </row>
    <row r="305" spans="1:6" s="8" customFormat="1" ht="20.100000000000001" customHeight="1" x14ac:dyDescent="0.3">
      <c r="A305" s="30" t="s">
        <v>49</v>
      </c>
      <c r="B305" s="112" t="s">
        <v>341</v>
      </c>
      <c r="C305" s="78"/>
      <c r="D305" s="78"/>
      <c r="E305" s="78"/>
      <c r="F305" s="9"/>
    </row>
    <row r="306" spans="1:6" s="8" customFormat="1" ht="20.100000000000001" customHeight="1" x14ac:dyDescent="0.3">
      <c r="A306" s="30" t="s">
        <v>50</v>
      </c>
      <c r="B306" s="112" t="s">
        <v>342</v>
      </c>
      <c r="C306" s="78"/>
      <c r="D306" s="78"/>
      <c r="E306" s="78"/>
      <c r="F306" s="9"/>
    </row>
    <row r="307" spans="1:6" s="8" customFormat="1" ht="20.100000000000001" customHeight="1" x14ac:dyDescent="0.3">
      <c r="A307" s="30" t="s">
        <v>51</v>
      </c>
      <c r="B307" s="112" t="s">
        <v>343</v>
      </c>
      <c r="C307" s="78"/>
      <c r="D307" s="78"/>
      <c r="E307" s="78"/>
      <c r="F307" s="9"/>
    </row>
    <row r="308" spans="1:6" s="8" customFormat="1" ht="20.100000000000001" customHeight="1" x14ac:dyDescent="0.3">
      <c r="A308" s="30" t="s">
        <v>52</v>
      </c>
      <c r="B308" s="112" t="s">
        <v>344</v>
      </c>
      <c r="C308" s="78"/>
      <c r="D308" s="78"/>
      <c r="E308" s="78"/>
      <c r="F308" s="9"/>
    </row>
    <row r="309" spans="1:6" s="8" customFormat="1" ht="20.100000000000001" customHeight="1" x14ac:dyDescent="0.3">
      <c r="A309" s="30" t="s">
        <v>105</v>
      </c>
      <c r="B309" s="112" t="s">
        <v>345</v>
      </c>
      <c r="C309" s="78"/>
      <c r="D309" s="78"/>
      <c r="E309" s="78"/>
      <c r="F309" s="9"/>
    </row>
    <row r="310" spans="1:6" ht="20.100000000000001" customHeight="1" x14ac:dyDescent="0.3">
      <c r="A310" s="30" t="s">
        <v>106</v>
      </c>
      <c r="B310" s="46" t="s">
        <v>203</v>
      </c>
      <c r="C310" s="78"/>
      <c r="D310" s="78"/>
      <c r="E310" s="78"/>
      <c r="F310" s="2"/>
    </row>
    <row r="311" spans="1:6" s="8" customFormat="1" ht="59.1" customHeight="1" x14ac:dyDescent="0.25">
      <c r="A311" s="45"/>
      <c r="B311" s="196" t="s">
        <v>72</v>
      </c>
      <c r="C311" s="196"/>
      <c r="D311" s="196"/>
      <c r="E311" s="196"/>
      <c r="F311" s="9"/>
    </row>
    <row r="312" spans="1:6" s="8" customFormat="1" ht="51.9" customHeight="1" x14ac:dyDescent="0.3">
      <c r="A312" s="1"/>
      <c r="B312" s="161" t="s">
        <v>179</v>
      </c>
      <c r="C312" s="161"/>
      <c r="D312" s="161"/>
      <c r="E312" s="161"/>
      <c r="F312" s="9"/>
    </row>
    <row r="313" spans="1:6" s="8" customFormat="1" ht="51.9" customHeight="1" x14ac:dyDescent="0.3">
      <c r="A313" s="1"/>
      <c r="B313" s="99"/>
      <c r="C313" s="99"/>
      <c r="D313" s="99"/>
      <c r="E313" s="99"/>
      <c r="F313" s="9"/>
    </row>
    <row r="314" spans="1:6" s="8" customFormat="1" ht="63.75" customHeight="1" x14ac:dyDescent="0.3">
      <c r="A314" s="145"/>
      <c r="B314" s="145" t="s">
        <v>276</v>
      </c>
      <c r="C314" s="145" t="s">
        <v>677</v>
      </c>
      <c r="D314" s="145" t="s">
        <v>678</v>
      </c>
      <c r="E314" s="145" t="s">
        <v>679</v>
      </c>
      <c r="F314" s="9"/>
    </row>
    <row r="315" spans="1:6" s="8" customFormat="1" ht="42" customHeight="1" x14ac:dyDescent="0.3">
      <c r="A315" s="64" t="s">
        <v>175</v>
      </c>
      <c r="B315" s="74" t="s">
        <v>691</v>
      </c>
      <c r="C315" s="97"/>
      <c r="D315" s="97"/>
      <c r="E315" s="97"/>
      <c r="F315" s="9"/>
    </row>
    <row r="316" spans="1:6" s="8" customFormat="1" ht="23.1" customHeight="1" x14ac:dyDescent="0.3">
      <c r="A316" s="30" t="s">
        <v>53</v>
      </c>
      <c r="B316" s="112" t="s">
        <v>346</v>
      </c>
      <c r="C316" s="78"/>
      <c r="D316" s="78"/>
      <c r="E316" s="78"/>
      <c r="F316" s="9"/>
    </row>
    <row r="317" spans="1:6" s="8" customFormat="1" ht="23.1" customHeight="1" x14ac:dyDescent="0.3">
      <c r="A317" s="30" t="s">
        <v>54</v>
      </c>
      <c r="B317" s="112" t="s">
        <v>347</v>
      </c>
      <c r="C317" s="78"/>
      <c r="D317" s="78"/>
      <c r="E317" s="78"/>
      <c r="F317" s="9"/>
    </row>
    <row r="318" spans="1:6" s="8" customFormat="1" ht="23.1" customHeight="1" x14ac:dyDescent="0.3">
      <c r="A318" s="30" t="s">
        <v>55</v>
      </c>
      <c r="B318" s="112" t="s">
        <v>343</v>
      </c>
      <c r="C318" s="78"/>
      <c r="D318" s="78"/>
      <c r="E318" s="78"/>
      <c r="F318" s="9"/>
    </row>
    <row r="319" spans="1:6" s="8" customFormat="1" ht="23.1" customHeight="1" x14ac:dyDescent="0.3">
      <c r="A319" s="30" t="s">
        <v>56</v>
      </c>
      <c r="B319" s="46" t="s">
        <v>137</v>
      </c>
      <c r="C319" s="78"/>
      <c r="D319" s="78"/>
      <c r="E319" s="78"/>
      <c r="F319" s="9"/>
    </row>
    <row r="320" spans="1:6" s="8" customFormat="1" ht="59.1" customHeight="1" x14ac:dyDescent="0.25">
      <c r="A320" s="45"/>
      <c r="B320" s="196" t="s">
        <v>72</v>
      </c>
      <c r="C320" s="196"/>
      <c r="D320" s="196"/>
      <c r="E320" s="196"/>
      <c r="F320" s="9"/>
    </row>
    <row r="321" spans="1:6" s="8" customFormat="1" ht="51.9" customHeight="1" x14ac:dyDescent="0.3">
      <c r="A321" s="1"/>
      <c r="B321" s="161" t="s">
        <v>179</v>
      </c>
      <c r="C321" s="161"/>
      <c r="D321" s="161"/>
      <c r="E321" s="161"/>
      <c r="F321" s="9"/>
    </row>
    <row r="322" spans="1:6" s="8" customFormat="1" ht="51.9" customHeight="1" x14ac:dyDescent="0.3">
      <c r="A322" s="1"/>
      <c r="B322" s="99"/>
      <c r="C322" s="99"/>
      <c r="D322" s="99"/>
      <c r="E322" s="99"/>
      <c r="F322" s="9"/>
    </row>
    <row r="323" spans="1:6" s="8" customFormat="1" ht="51.9" customHeight="1" x14ac:dyDescent="0.3">
      <c r="A323" s="1"/>
      <c r="B323" s="99"/>
      <c r="C323" s="99"/>
      <c r="D323" s="99"/>
      <c r="E323" s="99"/>
      <c r="F323" s="9"/>
    </row>
    <row r="324" spans="1:6" s="8" customFormat="1" ht="51.9" customHeight="1" x14ac:dyDescent="0.3">
      <c r="A324" s="1"/>
      <c r="B324" s="99"/>
      <c r="C324" s="99"/>
      <c r="D324" s="99"/>
      <c r="E324" s="99"/>
      <c r="F324" s="9"/>
    </row>
    <row r="325" spans="1:6" ht="40.200000000000003" x14ac:dyDescent="0.3">
      <c r="A325" s="145"/>
      <c r="B325" s="145" t="s">
        <v>276</v>
      </c>
      <c r="C325" s="145" t="s">
        <v>677</v>
      </c>
      <c r="D325" s="145" t="s">
        <v>678</v>
      </c>
      <c r="E325" s="145" t="s">
        <v>679</v>
      </c>
      <c r="F325" s="82"/>
    </row>
    <row r="326" spans="1:6" ht="42.9" customHeight="1" x14ac:dyDescent="0.3">
      <c r="A326" s="64" t="s">
        <v>174</v>
      </c>
      <c r="B326" s="74" t="s">
        <v>692</v>
      </c>
      <c r="C326" s="122"/>
      <c r="D326" s="122"/>
      <c r="E326" s="122"/>
      <c r="F326" s="82"/>
    </row>
    <row r="327" spans="1:6" ht="20.100000000000001" customHeight="1" x14ac:dyDescent="0.3">
      <c r="A327" s="30" t="s">
        <v>76</v>
      </c>
      <c r="B327" s="112" t="s">
        <v>510</v>
      </c>
      <c r="C327" s="79"/>
      <c r="D327" s="79"/>
      <c r="E327" s="79"/>
      <c r="F327" s="82"/>
    </row>
    <row r="328" spans="1:6" ht="20.100000000000001" customHeight="1" x14ac:dyDescent="0.3">
      <c r="A328" s="30" t="s">
        <v>74</v>
      </c>
      <c r="B328" s="112" t="s">
        <v>509</v>
      </c>
      <c r="C328" s="79"/>
      <c r="D328" s="79"/>
      <c r="E328" s="79"/>
      <c r="F328" s="82"/>
    </row>
    <row r="329" spans="1:6" ht="20.100000000000001" customHeight="1" x14ac:dyDescent="0.3">
      <c r="A329" s="30" t="s">
        <v>75</v>
      </c>
      <c r="B329" s="112" t="s">
        <v>511</v>
      </c>
      <c r="C329" s="79"/>
      <c r="D329" s="79"/>
      <c r="E329" s="79"/>
      <c r="F329" s="82"/>
    </row>
    <row r="330" spans="1:6" ht="20.100000000000001" customHeight="1" x14ac:dyDescent="0.3">
      <c r="A330" s="30" t="s">
        <v>77</v>
      </c>
      <c r="B330" s="112" t="s">
        <v>512</v>
      </c>
      <c r="C330" s="79"/>
      <c r="D330" s="79"/>
      <c r="E330" s="79"/>
      <c r="F330" s="82"/>
    </row>
    <row r="331" spans="1:6" ht="20.100000000000001" customHeight="1" x14ac:dyDescent="0.3">
      <c r="A331" s="30" t="s">
        <v>78</v>
      </c>
      <c r="B331" s="112" t="s">
        <v>513</v>
      </c>
      <c r="C331" s="79"/>
      <c r="D331" s="79"/>
      <c r="E331" s="79"/>
      <c r="F331" s="82"/>
    </row>
    <row r="332" spans="1:6" ht="20.100000000000001" customHeight="1" x14ac:dyDescent="0.3">
      <c r="A332" s="30" t="s">
        <v>79</v>
      </c>
      <c r="B332" s="112" t="s">
        <v>514</v>
      </c>
      <c r="C332" s="79"/>
      <c r="D332" s="79"/>
      <c r="E332" s="79"/>
      <c r="F332" s="82"/>
    </row>
    <row r="333" spans="1:6" ht="20.100000000000001" customHeight="1" x14ac:dyDescent="0.3">
      <c r="A333" s="30" t="s">
        <v>80</v>
      </c>
      <c r="B333" s="112" t="s">
        <v>515</v>
      </c>
      <c r="C333" s="79"/>
      <c r="D333" s="79"/>
      <c r="E333" s="79"/>
      <c r="F333" s="82"/>
    </row>
    <row r="334" spans="1:6" ht="20.100000000000001" customHeight="1" x14ac:dyDescent="0.3">
      <c r="A334" s="30" t="s">
        <v>81</v>
      </c>
      <c r="B334" s="112" t="s">
        <v>348</v>
      </c>
      <c r="C334" s="79"/>
      <c r="D334" s="79"/>
      <c r="E334" s="79"/>
      <c r="F334" s="82"/>
    </row>
    <row r="335" spans="1:6" ht="20.100000000000001" customHeight="1" x14ac:dyDescent="0.3">
      <c r="A335" s="30" t="s">
        <v>82</v>
      </c>
      <c r="B335" s="112" t="s">
        <v>349</v>
      </c>
      <c r="C335" s="79"/>
      <c r="D335" s="79"/>
      <c r="E335" s="79"/>
      <c r="F335" s="82"/>
    </row>
    <row r="336" spans="1:6" ht="20.100000000000001" customHeight="1" x14ac:dyDescent="0.3">
      <c r="A336" s="30" t="s">
        <v>83</v>
      </c>
      <c r="B336" s="112" t="s">
        <v>516</v>
      </c>
      <c r="C336" s="79"/>
      <c r="D336" s="79"/>
      <c r="E336" s="79"/>
      <c r="F336" s="82"/>
    </row>
    <row r="337" spans="1:6" ht="20.100000000000001" customHeight="1" x14ac:dyDescent="0.3">
      <c r="A337" s="30" t="s">
        <v>109</v>
      </c>
      <c r="B337" s="112" t="s">
        <v>517</v>
      </c>
      <c r="C337" s="79"/>
      <c r="D337" s="79"/>
      <c r="E337" s="79"/>
      <c r="F337" s="82"/>
    </row>
    <row r="338" spans="1:6" ht="20.100000000000001" customHeight="1" x14ac:dyDescent="0.3">
      <c r="A338" s="30" t="s">
        <v>350</v>
      </c>
      <c r="B338" s="112" t="s">
        <v>518</v>
      </c>
      <c r="C338" s="79"/>
      <c r="D338" s="79"/>
      <c r="E338" s="79"/>
      <c r="F338" s="82"/>
    </row>
    <row r="339" spans="1:6" ht="20.100000000000001" customHeight="1" x14ac:dyDescent="0.3">
      <c r="A339" s="30" t="s">
        <v>351</v>
      </c>
      <c r="B339" s="112" t="s">
        <v>519</v>
      </c>
      <c r="C339" s="79"/>
      <c r="D339" s="79"/>
      <c r="E339" s="79"/>
      <c r="F339" s="82"/>
    </row>
    <row r="340" spans="1:6" ht="42" customHeight="1" x14ac:dyDescent="0.3">
      <c r="A340" s="40"/>
      <c r="B340" s="213" t="s">
        <v>197</v>
      </c>
      <c r="C340" s="214"/>
      <c r="D340" s="214"/>
      <c r="E340" s="214"/>
      <c r="F340" s="123"/>
    </row>
    <row r="341" spans="1:6" ht="47.25" customHeight="1" x14ac:dyDescent="0.3">
      <c r="A341" s="40"/>
      <c r="B341" s="213" t="s">
        <v>198</v>
      </c>
      <c r="C341" s="214"/>
      <c r="D341" s="214"/>
      <c r="E341" s="214"/>
      <c r="F341" s="82"/>
    </row>
    <row r="342" spans="1:6" ht="40.200000000000003" x14ac:dyDescent="0.3">
      <c r="A342" s="145"/>
      <c r="B342" s="145" t="s">
        <v>276</v>
      </c>
      <c r="C342" s="145" t="s">
        <v>677</v>
      </c>
      <c r="D342" s="145" t="s">
        <v>678</v>
      </c>
      <c r="E342" s="145" t="s">
        <v>679</v>
      </c>
      <c r="F342" s="82"/>
    </row>
    <row r="343" spans="1:6" ht="20.100000000000001" customHeight="1" x14ac:dyDescent="0.3">
      <c r="A343" s="30" t="s">
        <v>352</v>
      </c>
      <c r="B343" s="112" t="s">
        <v>520</v>
      </c>
      <c r="C343" s="79"/>
      <c r="D343" s="79"/>
      <c r="E343" s="79"/>
      <c r="F343" s="82"/>
    </row>
    <row r="344" spans="1:6" ht="20.100000000000001" customHeight="1" x14ac:dyDescent="0.3">
      <c r="A344" s="30" t="s">
        <v>353</v>
      </c>
      <c r="B344" s="112" t="s">
        <v>521</v>
      </c>
      <c r="C344" s="79"/>
      <c r="D344" s="79"/>
      <c r="E344" s="79"/>
      <c r="F344" s="82"/>
    </row>
    <row r="345" spans="1:6" ht="20.100000000000001" customHeight="1" x14ac:dyDescent="0.3">
      <c r="A345" s="30" t="s">
        <v>354</v>
      </c>
      <c r="B345" s="112" t="s">
        <v>522</v>
      </c>
      <c r="C345" s="79"/>
      <c r="D345" s="79"/>
      <c r="E345" s="79"/>
      <c r="F345" s="82"/>
    </row>
    <row r="346" spans="1:6" ht="20.100000000000001" customHeight="1" x14ac:dyDescent="0.3">
      <c r="A346" s="30" t="s">
        <v>355</v>
      </c>
      <c r="B346" s="112" t="s">
        <v>523</v>
      </c>
      <c r="C346" s="79"/>
      <c r="D346" s="79"/>
      <c r="E346" s="79"/>
      <c r="F346" s="82"/>
    </row>
    <row r="347" spans="1:6" ht="20.100000000000001" customHeight="1" x14ac:dyDescent="0.3">
      <c r="A347" s="30" t="s">
        <v>356</v>
      </c>
      <c r="B347" s="112" t="s">
        <v>524</v>
      </c>
      <c r="C347" s="79"/>
      <c r="D347" s="79"/>
      <c r="E347" s="79"/>
      <c r="F347" s="82"/>
    </row>
    <row r="348" spans="1:6" ht="20.100000000000001" customHeight="1" x14ac:dyDescent="0.3">
      <c r="A348" s="30" t="s">
        <v>357</v>
      </c>
      <c r="B348" s="112" t="s">
        <v>525</v>
      </c>
      <c r="C348" s="79"/>
      <c r="D348" s="79"/>
      <c r="E348" s="79"/>
      <c r="F348" s="82"/>
    </row>
    <row r="349" spans="1:6" ht="20.100000000000001" customHeight="1" x14ac:dyDescent="0.3">
      <c r="A349" s="30" t="s">
        <v>358</v>
      </c>
      <c r="B349" s="112" t="s">
        <v>526</v>
      </c>
      <c r="C349" s="79"/>
      <c r="D349" s="79"/>
      <c r="E349" s="79"/>
      <c r="F349" s="82"/>
    </row>
    <row r="350" spans="1:6" ht="20.100000000000001" customHeight="1" x14ac:dyDescent="0.3">
      <c r="A350" s="30" t="s">
        <v>359</v>
      </c>
      <c r="B350" s="112" t="s">
        <v>527</v>
      </c>
      <c r="C350" s="79"/>
      <c r="D350" s="79"/>
      <c r="E350" s="79"/>
      <c r="F350" s="82"/>
    </row>
    <row r="351" spans="1:6" ht="20.100000000000001" customHeight="1" x14ac:dyDescent="0.3">
      <c r="A351" s="30" t="s">
        <v>360</v>
      </c>
      <c r="B351" s="112" t="s">
        <v>528</v>
      </c>
      <c r="C351" s="79"/>
      <c r="D351" s="79"/>
      <c r="E351" s="79"/>
      <c r="F351" s="82"/>
    </row>
    <row r="352" spans="1:6" ht="20.100000000000001" customHeight="1" x14ac:dyDescent="0.3">
      <c r="A352" s="30" t="s">
        <v>361</v>
      </c>
      <c r="B352" s="112" t="s">
        <v>529</v>
      </c>
      <c r="C352" s="79"/>
      <c r="D352" s="79"/>
      <c r="E352" s="79"/>
      <c r="F352" s="82"/>
    </row>
    <row r="353" spans="1:6" ht="20.100000000000001" customHeight="1" x14ac:dyDescent="0.3">
      <c r="A353" s="30" t="s">
        <v>362</v>
      </c>
      <c r="B353" s="112" t="s">
        <v>530</v>
      </c>
      <c r="C353" s="79"/>
      <c r="D353" s="79"/>
      <c r="E353" s="79"/>
      <c r="F353" s="82"/>
    </row>
    <row r="354" spans="1:6" ht="20.100000000000001" customHeight="1" x14ac:dyDescent="0.3">
      <c r="A354" s="30" t="s">
        <v>363</v>
      </c>
      <c r="B354" s="112" t="s">
        <v>369</v>
      </c>
      <c r="C354" s="79"/>
      <c r="D354" s="79"/>
      <c r="E354" s="79"/>
      <c r="F354" s="82"/>
    </row>
    <row r="355" spans="1:6" ht="20.100000000000001" customHeight="1" x14ac:dyDescent="0.3">
      <c r="A355" s="30" t="s">
        <v>364</v>
      </c>
      <c r="B355" s="112" t="s">
        <v>531</v>
      </c>
      <c r="C355" s="79"/>
      <c r="D355" s="79"/>
      <c r="E355" s="79"/>
      <c r="F355" s="82"/>
    </row>
    <row r="356" spans="1:6" ht="20.100000000000001" customHeight="1" x14ac:dyDescent="0.3">
      <c r="A356" s="30" t="s">
        <v>365</v>
      </c>
      <c r="B356" s="112" t="s">
        <v>532</v>
      </c>
      <c r="C356" s="79"/>
      <c r="D356" s="79"/>
      <c r="E356" s="79"/>
      <c r="F356" s="82"/>
    </row>
    <row r="357" spans="1:6" ht="20.100000000000001" customHeight="1" x14ac:dyDescent="0.3">
      <c r="A357" s="30" t="s">
        <v>366</v>
      </c>
      <c r="B357" s="112" t="s">
        <v>533</v>
      </c>
      <c r="C357" s="79"/>
      <c r="D357" s="79"/>
      <c r="E357" s="79"/>
      <c r="F357" s="82"/>
    </row>
    <row r="358" spans="1:6" ht="20.100000000000001" customHeight="1" x14ac:dyDescent="0.3">
      <c r="A358" s="30" t="s">
        <v>367</v>
      </c>
      <c r="B358" s="112" t="s">
        <v>370</v>
      </c>
      <c r="C358" s="79"/>
      <c r="D358" s="79"/>
      <c r="E358" s="79"/>
      <c r="F358" s="82"/>
    </row>
    <row r="359" spans="1:6" ht="20.100000000000001" customHeight="1" x14ac:dyDescent="0.3">
      <c r="A359" s="30" t="s">
        <v>368</v>
      </c>
      <c r="B359" s="112" t="s">
        <v>371</v>
      </c>
      <c r="C359" s="79"/>
      <c r="D359" s="79"/>
      <c r="E359" s="79"/>
      <c r="F359" s="82"/>
    </row>
    <row r="360" spans="1:6" ht="26.4" customHeight="1" x14ac:dyDescent="0.3">
      <c r="A360" s="40"/>
      <c r="B360" s="213" t="s">
        <v>197</v>
      </c>
      <c r="C360" s="214"/>
      <c r="D360" s="214"/>
      <c r="E360" s="214"/>
      <c r="F360" s="123"/>
    </row>
    <row r="361" spans="1:6" ht="33.6" customHeight="1" x14ac:dyDescent="0.3">
      <c r="A361" s="40"/>
      <c r="B361" s="213" t="s">
        <v>198</v>
      </c>
      <c r="C361" s="214"/>
      <c r="D361" s="214"/>
      <c r="E361" s="214"/>
      <c r="F361" s="82"/>
    </row>
    <row r="362" spans="1:6" ht="54.9" customHeight="1" x14ac:dyDescent="0.3">
      <c r="A362" s="145"/>
      <c r="B362" s="145" t="s">
        <v>276</v>
      </c>
      <c r="C362" s="145" t="s">
        <v>677</v>
      </c>
      <c r="D362" s="145" t="s">
        <v>678</v>
      </c>
      <c r="E362" s="145" t="s">
        <v>679</v>
      </c>
      <c r="F362" s="82"/>
    </row>
    <row r="363" spans="1:6" s="11" customFormat="1" ht="42.9" customHeight="1" x14ac:dyDescent="0.3">
      <c r="A363" s="64" t="s">
        <v>176</v>
      </c>
      <c r="B363" s="74" t="s">
        <v>693</v>
      </c>
      <c r="C363" s="122"/>
      <c r="D363" s="122"/>
      <c r="E363" s="122"/>
      <c r="F363" s="9"/>
    </row>
    <row r="364" spans="1:6" ht="20.100000000000001" customHeight="1" x14ac:dyDescent="0.3">
      <c r="A364" s="30" t="s">
        <v>84</v>
      </c>
      <c r="B364" s="31" t="s">
        <v>206</v>
      </c>
      <c r="C364" s="79"/>
      <c r="D364" s="79"/>
      <c r="E364" s="79"/>
      <c r="F364" s="82"/>
    </row>
    <row r="365" spans="1:6" ht="20.100000000000001" customHeight="1" x14ac:dyDescent="0.3">
      <c r="A365" s="30" t="s">
        <v>85</v>
      </c>
      <c r="B365" s="31" t="s">
        <v>200</v>
      </c>
      <c r="C365" s="79"/>
      <c r="D365" s="79"/>
      <c r="E365" s="79"/>
      <c r="F365" s="82"/>
    </row>
    <row r="366" spans="1:6" ht="20.100000000000001" customHeight="1" x14ac:dyDescent="0.3">
      <c r="A366" s="30" t="s">
        <v>86</v>
      </c>
      <c r="B366" s="31" t="s">
        <v>139</v>
      </c>
      <c r="C366" s="79"/>
      <c r="D366" s="79"/>
      <c r="E366" s="79"/>
      <c r="F366" s="82"/>
    </row>
    <row r="367" spans="1:6" ht="20.100000000000001" customHeight="1" x14ac:dyDescent="0.3">
      <c r="A367" s="30" t="s">
        <v>87</v>
      </c>
      <c r="B367" s="31" t="s">
        <v>138</v>
      </c>
      <c r="C367" s="79"/>
      <c r="D367" s="79"/>
      <c r="E367" s="79"/>
      <c r="F367" s="82"/>
    </row>
    <row r="368" spans="1:6" ht="20.100000000000001" customHeight="1" x14ac:dyDescent="0.3">
      <c r="A368" s="30" t="s">
        <v>88</v>
      </c>
      <c r="B368" s="46" t="s">
        <v>204</v>
      </c>
      <c r="C368" s="79"/>
      <c r="D368" s="79"/>
      <c r="E368" s="79"/>
      <c r="F368" s="82"/>
    </row>
    <row r="369" spans="1:6" ht="20.100000000000001" customHeight="1" x14ac:dyDescent="0.3">
      <c r="A369" s="30" t="s">
        <v>89</v>
      </c>
      <c r="B369" s="46" t="s">
        <v>201</v>
      </c>
      <c r="C369" s="79"/>
      <c r="D369" s="79"/>
      <c r="E369" s="79"/>
      <c r="F369" s="82"/>
    </row>
    <row r="370" spans="1:6" ht="20.100000000000001" customHeight="1" x14ac:dyDescent="0.3">
      <c r="A370" s="30" t="s">
        <v>90</v>
      </c>
      <c r="B370" s="46" t="s">
        <v>208</v>
      </c>
      <c r="C370" s="79"/>
      <c r="D370" s="79"/>
      <c r="E370" s="79"/>
      <c r="F370" s="82"/>
    </row>
    <row r="371" spans="1:6" ht="20.100000000000001" customHeight="1" x14ac:dyDescent="0.3">
      <c r="A371" s="30" t="s">
        <v>91</v>
      </c>
      <c r="B371" s="46" t="s">
        <v>202</v>
      </c>
      <c r="C371" s="79"/>
      <c r="D371" s="79"/>
      <c r="E371" s="79"/>
      <c r="F371" s="82"/>
    </row>
    <row r="372" spans="1:6" ht="20.100000000000001" customHeight="1" x14ac:dyDescent="0.3">
      <c r="A372" s="30" t="s">
        <v>92</v>
      </c>
      <c r="B372" s="46" t="s">
        <v>207</v>
      </c>
      <c r="C372" s="79"/>
      <c r="D372" s="79"/>
      <c r="E372" s="79"/>
      <c r="F372" s="82"/>
    </row>
    <row r="373" spans="1:6" ht="20.100000000000001" customHeight="1" x14ac:dyDescent="0.3">
      <c r="A373" s="30" t="s">
        <v>93</v>
      </c>
      <c r="B373" s="46" t="s">
        <v>188</v>
      </c>
      <c r="C373" s="79"/>
      <c r="D373" s="79"/>
      <c r="E373" s="79"/>
      <c r="F373" s="82"/>
    </row>
    <row r="374" spans="1:6" ht="20.100000000000001" customHeight="1" x14ac:dyDescent="0.3">
      <c r="A374" s="30" t="s">
        <v>94</v>
      </c>
      <c r="B374" s="46" t="s">
        <v>203</v>
      </c>
      <c r="C374" s="79"/>
      <c r="D374" s="79"/>
      <c r="E374" s="79"/>
      <c r="F374" s="82"/>
    </row>
    <row r="375" spans="1:6" ht="45" customHeight="1" x14ac:dyDescent="0.3">
      <c r="A375" s="40"/>
      <c r="B375" s="213" t="s">
        <v>506</v>
      </c>
      <c r="C375" s="213"/>
      <c r="D375" s="213"/>
      <c r="E375" s="213"/>
      <c r="F375" s="213"/>
    </row>
    <row r="376" spans="1:6" ht="16.8" customHeight="1" x14ac:dyDescent="0.3">
      <c r="B376" s="20"/>
      <c r="C376" s="21"/>
      <c r="D376" s="21"/>
      <c r="E376" s="21"/>
      <c r="F376" s="20"/>
    </row>
    <row r="377" spans="1:6" ht="45" customHeight="1" x14ac:dyDescent="0.3">
      <c r="A377" s="40"/>
      <c r="B377" s="213" t="s">
        <v>636</v>
      </c>
      <c r="C377" s="213"/>
      <c r="D377" s="213"/>
      <c r="E377" s="213"/>
      <c r="F377" s="213"/>
    </row>
    <row r="378" spans="1:6" ht="16.8" customHeight="1" x14ac:dyDescent="0.3">
      <c r="B378" s="20"/>
      <c r="C378" s="21"/>
      <c r="D378" s="21"/>
      <c r="E378" s="21"/>
      <c r="F378" s="20"/>
    </row>
    <row r="379" spans="1:6" ht="54.9" customHeight="1" x14ac:dyDescent="0.3">
      <c r="A379" s="145"/>
      <c r="B379" s="145" t="s">
        <v>276</v>
      </c>
      <c r="C379" s="145" t="s">
        <v>677</v>
      </c>
      <c r="D379" s="145" t="s">
        <v>678</v>
      </c>
      <c r="E379" s="145" t="s">
        <v>679</v>
      </c>
      <c r="F379" s="2"/>
    </row>
    <row r="380" spans="1:6" ht="42.9" customHeight="1" x14ac:dyDescent="0.3">
      <c r="A380" s="64" t="s">
        <v>177</v>
      </c>
      <c r="B380" s="74" t="s">
        <v>694</v>
      </c>
      <c r="C380" s="97"/>
      <c r="D380" s="97"/>
      <c r="E380" s="97"/>
      <c r="F380" s="2"/>
    </row>
    <row r="381" spans="1:6" ht="20.100000000000001" customHeight="1" x14ac:dyDescent="0.3">
      <c r="A381" s="30" t="s">
        <v>95</v>
      </c>
      <c r="B381" s="31" t="s">
        <v>534</v>
      </c>
      <c r="C381" s="80"/>
      <c r="D381" s="80"/>
      <c r="E381" s="80"/>
      <c r="F381" s="2"/>
    </row>
    <row r="382" spans="1:6" ht="20.100000000000001" customHeight="1" x14ac:dyDescent="0.3">
      <c r="A382" s="30" t="s">
        <v>96</v>
      </c>
      <c r="B382" s="31" t="s">
        <v>535</v>
      </c>
      <c r="C382" s="80"/>
      <c r="D382" s="80"/>
      <c r="E382" s="80"/>
      <c r="F382" s="2"/>
    </row>
    <row r="383" spans="1:6" ht="20.100000000000001" customHeight="1" x14ac:dyDescent="0.3">
      <c r="A383" s="30" t="s">
        <v>97</v>
      </c>
      <c r="B383" s="31" t="s">
        <v>536</v>
      </c>
      <c r="C383" s="80"/>
      <c r="D383" s="80"/>
      <c r="E383" s="80"/>
      <c r="F383" s="2"/>
    </row>
    <row r="384" spans="1:6" ht="20.100000000000001" customHeight="1" x14ac:dyDescent="0.3">
      <c r="A384" s="30" t="s">
        <v>98</v>
      </c>
      <c r="B384" s="31" t="s">
        <v>537</v>
      </c>
      <c r="C384" s="80"/>
      <c r="D384" s="80"/>
      <c r="E384" s="80"/>
      <c r="F384" s="2"/>
    </row>
    <row r="385" spans="1:6" ht="20.100000000000001" customHeight="1" x14ac:dyDescent="0.3">
      <c r="A385" s="30" t="s">
        <v>99</v>
      </c>
      <c r="B385" s="31" t="s">
        <v>538</v>
      </c>
      <c r="C385" s="80"/>
      <c r="D385" s="80"/>
      <c r="E385" s="80"/>
      <c r="F385" s="2"/>
    </row>
    <row r="386" spans="1:6" ht="20.100000000000001" customHeight="1" x14ac:dyDescent="0.3">
      <c r="A386" s="30" t="s">
        <v>100</v>
      </c>
      <c r="B386" s="31" t="s">
        <v>539</v>
      </c>
      <c r="C386" s="80"/>
      <c r="D386" s="80"/>
      <c r="E386" s="80"/>
      <c r="F386" s="2"/>
    </row>
    <row r="387" spans="1:6" ht="20.100000000000001" customHeight="1" x14ac:dyDescent="0.3">
      <c r="A387" s="30" t="s">
        <v>101</v>
      </c>
      <c r="B387" s="31" t="s">
        <v>540</v>
      </c>
      <c r="C387" s="80"/>
      <c r="D387" s="80"/>
      <c r="E387" s="80"/>
      <c r="F387" s="2"/>
    </row>
    <row r="388" spans="1:6" ht="20.100000000000001" customHeight="1" x14ac:dyDescent="0.3">
      <c r="A388" s="30" t="s">
        <v>102</v>
      </c>
      <c r="B388" s="31" t="s">
        <v>541</v>
      </c>
      <c r="C388" s="80"/>
      <c r="D388" s="80"/>
      <c r="E388" s="80"/>
    </row>
    <row r="389" spans="1:6" ht="20.100000000000001" customHeight="1" x14ac:dyDescent="0.3">
      <c r="A389" s="30" t="s">
        <v>103</v>
      </c>
      <c r="B389" s="31" t="s">
        <v>542</v>
      </c>
      <c r="C389" s="80"/>
      <c r="D389" s="80"/>
      <c r="E389" s="80"/>
    </row>
    <row r="390" spans="1:6" ht="20.100000000000001" customHeight="1" x14ac:dyDescent="0.3">
      <c r="A390" s="30" t="s">
        <v>404</v>
      </c>
      <c r="B390" s="31" t="s">
        <v>543</v>
      </c>
      <c r="C390" s="80"/>
      <c r="D390" s="80"/>
      <c r="E390" s="80"/>
      <c r="F390" s="2"/>
    </row>
    <row r="391" spans="1:6" ht="20.100000000000001" customHeight="1" x14ac:dyDescent="0.3">
      <c r="A391" s="30" t="s">
        <v>405</v>
      </c>
      <c r="B391" s="31" t="s">
        <v>544</v>
      </c>
      <c r="C391" s="80"/>
      <c r="D391" s="80"/>
      <c r="E391" s="80"/>
      <c r="F391" s="2"/>
    </row>
    <row r="392" spans="1:6" ht="20.100000000000001" customHeight="1" x14ac:dyDescent="0.3">
      <c r="A392" s="30" t="s">
        <v>406</v>
      </c>
      <c r="B392" s="31" t="s">
        <v>545</v>
      </c>
      <c r="C392" s="80"/>
      <c r="D392" s="80"/>
      <c r="E392" s="80"/>
      <c r="F392" s="2"/>
    </row>
    <row r="393" spans="1:6" ht="20.100000000000001" customHeight="1" x14ac:dyDescent="0.3">
      <c r="A393" s="30" t="s">
        <v>407</v>
      </c>
      <c r="B393" s="31" t="s">
        <v>546</v>
      </c>
      <c r="C393" s="80"/>
      <c r="D393" s="80"/>
      <c r="E393" s="80"/>
      <c r="F393" s="2"/>
    </row>
    <row r="394" spans="1:6" ht="45" customHeight="1" x14ac:dyDescent="0.3">
      <c r="B394" s="161" t="s">
        <v>72</v>
      </c>
      <c r="C394" s="161"/>
      <c r="D394" s="161"/>
      <c r="E394" s="161"/>
    </row>
    <row r="395" spans="1:6" ht="51" customHeight="1" x14ac:dyDescent="0.3">
      <c r="B395" s="161" t="s">
        <v>179</v>
      </c>
      <c r="C395" s="161"/>
      <c r="D395" s="161"/>
      <c r="E395" s="161"/>
    </row>
    <row r="396" spans="1:6" ht="54.9" customHeight="1" x14ac:dyDescent="0.3">
      <c r="A396" s="145"/>
      <c r="B396" s="145" t="s">
        <v>276</v>
      </c>
      <c r="C396" s="145" t="s">
        <v>677</v>
      </c>
      <c r="D396" s="145" t="s">
        <v>678</v>
      </c>
      <c r="E396" s="145" t="s">
        <v>679</v>
      </c>
      <c r="F396" s="2"/>
    </row>
    <row r="397" spans="1:6" ht="20.100000000000001" customHeight="1" x14ac:dyDescent="0.3">
      <c r="A397" s="30" t="s">
        <v>408</v>
      </c>
      <c r="B397" s="31" t="s">
        <v>547</v>
      </c>
      <c r="C397" s="80"/>
      <c r="D397" s="80"/>
      <c r="E397" s="80"/>
      <c r="F397" s="2"/>
    </row>
    <row r="398" spans="1:6" ht="20.100000000000001" customHeight="1" x14ac:dyDescent="0.3">
      <c r="A398" s="30" t="s">
        <v>409</v>
      </c>
      <c r="B398" s="31" t="s">
        <v>548</v>
      </c>
      <c r="C398" s="80"/>
      <c r="D398" s="80"/>
      <c r="E398" s="80"/>
      <c r="F398" s="2"/>
    </row>
    <row r="399" spans="1:6" ht="20.100000000000001" customHeight="1" x14ac:dyDescent="0.3">
      <c r="A399" s="30" t="s">
        <v>410</v>
      </c>
      <c r="B399" s="31" t="s">
        <v>549</v>
      </c>
      <c r="C399" s="80"/>
      <c r="D399" s="80"/>
      <c r="E399" s="80"/>
      <c r="F399" s="2"/>
    </row>
    <row r="400" spans="1:6" ht="20.100000000000001" customHeight="1" x14ac:dyDescent="0.3">
      <c r="A400" s="30" t="s">
        <v>411</v>
      </c>
      <c r="B400" s="31" t="s">
        <v>550</v>
      </c>
      <c r="C400" s="80"/>
      <c r="D400" s="80"/>
      <c r="E400" s="80"/>
      <c r="F400" s="2"/>
    </row>
    <row r="401" spans="1:6" ht="20.100000000000001" customHeight="1" x14ac:dyDescent="0.3">
      <c r="A401" s="30" t="s">
        <v>412</v>
      </c>
      <c r="B401" s="31" t="s">
        <v>551</v>
      </c>
      <c r="C401" s="80"/>
      <c r="D401" s="80"/>
      <c r="E401" s="80"/>
      <c r="F401" s="2"/>
    </row>
    <row r="402" spans="1:6" ht="20.100000000000001" customHeight="1" x14ac:dyDescent="0.3">
      <c r="A402" s="30" t="s">
        <v>413</v>
      </c>
      <c r="B402" s="31" t="s">
        <v>552</v>
      </c>
      <c r="C402" s="80"/>
      <c r="D402" s="80"/>
      <c r="E402" s="80"/>
      <c r="F402" s="2"/>
    </row>
    <row r="403" spans="1:6" ht="20.100000000000001" customHeight="1" x14ac:dyDescent="0.3">
      <c r="A403" s="30" t="s">
        <v>414</v>
      </c>
      <c r="B403" s="31" t="s">
        <v>553</v>
      </c>
      <c r="C403" s="80"/>
      <c r="D403" s="80"/>
      <c r="E403" s="80"/>
      <c r="F403" s="2"/>
    </row>
    <row r="404" spans="1:6" ht="20.100000000000001" customHeight="1" x14ac:dyDescent="0.3">
      <c r="A404" s="30" t="s">
        <v>415</v>
      </c>
      <c r="B404" s="31" t="s">
        <v>554</v>
      </c>
      <c r="C404" s="80"/>
      <c r="D404" s="80"/>
      <c r="E404" s="80"/>
      <c r="F404" s="2"/>
    </row>
    <row r="405" spans="1:6" ht="20.100000000000001" customHeight="1" x14ac:dyDescent="0.3">
      <c r="A405" s="30" t="s">
        <v>416</v>
      </c>
      <c r="B405" s="31" t="s">
        <v>555</v>
      </c>
      <c r="C405" s="80"/>
      <c r="D405" s="80"/>
      <c r="E405" s="80"/>
      <c r="F405" s="2"/>
    </row>
    <row r="406" spans="1:6" ht="20.100000000000001" customHeight="1" x14ac:dyDescent="0.3">
      <c r="A406" s="30" t="s">
        <v>417</v>
      </c>
      <c r="B406" s="31" t="s">
        <v>556</v>
      </c>
      <c r="C406" s="80"/>
      <c r="D406" s="80"/>
      <c r="E406" s="80"/>
      <c r="F406" s="2"/>
    </row>
    <row r="407" spans="1:6" ht="20.100000000000001" customHeight="1" x14ac:dyDescent="0.3">
      <c r="A407" s="30" t="s">
        <v>418</v>
      </c>
      <c r="B407" s="31" t="s">
        <v>557</v>
      </c>
      <c r="C407" s="80"/>
      <c r="D407" s="80"/>
      <c r="E407" s="80"/>
      <c r="F407" s="2"/>
    </row>
    <row r="408" spans="1:6" ht="20.100000000000001" customHeight="1" x14ac:dyDescent="0.3">
      <c r="A408" s="30" t="s">
        <v>419</v>
      </c>
      <c r="B408" s="31" t="s">
        <v>558</v>
      </c>
      <c r="C408" s="80"/>
      <c r="D408" s="80"/>
      <c r="E408" s="80"/>
      <c r="F408" s="2"/>
    </row>
    <row r="409" spans="1:6" ht="20.100000000000001" customHeight="1" x14ac:dyDescent="0.3">
      <c r="A409" s="30" t="s">
        <v>420</v>
      </c>
      <c r="B409" s="31" t="s">
        <v>192</v>
      </c>
      <c r="C409" s="80"/>
      <c r="D409" s="80"/>
      <c r="E409" s="80"/>
      <c r="F409" s="2"/>
    </row>
    <row r="410" spans="1:6" ht="48" customHeight="1" x14ac:dyDescent="0.3">
      <c r="A410" s="129"/>
      <c r="B410" s="130" t="s">
        <v>637</v>
      </c>
      <c r="C410" s="127">
        <f>C380+C363+C326+C315+C302+C291</f>
        <v>0</v>
      </c>
      <c r="D410" s="127">
        <f t="shared" ref="D410:E410" si="6">D380+D363+D326+D315+D302+D291</f>
        <v>0</v>
      </c>
      <c r="E410" s="127">
        <f t="shared" si="6"/>
        <v>0</v>
      </c>
    </row>
    <row r="411" spans="1:6" s="11" customFormat="1" ht="48.9" customHeight="1" x14ac:dyDescent="0.25">
      <c r="A411" s="36"/>
      <c r="B411" s="77" t="s">
        <v>468</v>
      </c>
      <c r="C411" s="127">
        <f>(C410*6)</f>
        <v>0</v>
      </c>
      <c r="D411" s="127">
        <f t="shared" ref="D411:E411" si="7">(D410*6)</f>
        <v>0</v>
      </c>
      <c r="E411" s="127">
        <f t="shared" si="7"/>
        <v>0</v>
      </c>
      <c r="F411" s="10"/>
    </row>
    <row r="412" spans="1:6" ht="33.6" customHeight="1" x14ac:dyDescent="0.3">
      <c r="B412" s="161" t="s">
        <v>674</v>
      </c>
      <c r="C412" s="161"/>
      <c r="D412" s="161"/>
      <c r="E412" s="161"/>
    </row>
    <row r="413" spans="1:6" s="11" customFormat="1" ht="60" hidden="1" customHeight="1" thickBot="1" x14ac:dyDescent="0.3">
      <c r="A413" s="40"/>
      <c r="B413" s="152"/>
      <c r="C413" s="82"/>
      <c r="D413" s="82"/>
      <c r="E413" s="82"/>
      <c r="F413" s="10"/>
    </row>
    <row r="414" spans="1:6" s="11" customFormat="1" ht="25.5" customHeight="1" x14ac:dyDescent="0.3">
      <c r="A414" s="23" t="s">
        <v>8</v>
      </c>
      <c r="B414" s="24" t="s">
        <v>655</v>
      </c>
      <c r="C414" s="14"/>
      <c r="D414" s="14"/>
      <c r="E414" s="14"/>
      <c r="F414" s="10"/>
    </row>
    <row r="415" spans="1:6" s="11" customFormat="1" ht="18" customHeight="1" x14ac:dyDescent="0.3">
      <c r="A415" s="25">
        <v>1</v>
      </c>
      <c r="B415" s="179" t="s">
        <v>335</v>
      </c>
      <c r="C415" s="179"/>
      <c r="D415" s="179"/>
      <c r="E415" s="176"/>
      <c r="F415" s="10"/>
    </row>
    <row r="416" spans="1:6" s="11" customFormat="1" ht="18" customHeight="1" x14ac:dyDescent="0.3">
      <c r="A416" s="26">
        <v>2</v>
      </c>
      <c r="B416" s="162" t="s">
        <v>328</v>
      </c>
      <c r="C416" s="162"/>
      <c r="D416" s="162"/>
      <c r="E416" s="163"/>
      <c r="F416" s="10"/>
    </row>
    <row r="417" spans="1:6" s="11" customFormat="1" ht="18" customHeight="1" x14ac:dyDescent="0.3">
      <c r="A417" s="26">
        <v>3</v>
      </c>
      <c r="B417" s="162" t="s">
        <v>215</v>
      </c>
      <c r="C417" s="177"/>
      <c r="D417" s="177"/>
      <c r="E417" s="178"/>
      <c r="F417" s="10"/>
    </row>
    <row r="418" spans="1:6" s="11" customFormat="1" ht="18" customHeight="1" x14ac:dyDescent="0.3">
      <c r="A418" s="26">
        <v>4</v>
      </c>
      <c r="B418" s="162" t="s">
        <v>299</v>
      </c>
      <c r="C418" s="177"/>
      <c r="D418" s="177"/>
      <c r="E418" s="178"/>
      <c r="F418" s="10"/>
    </row>
    <row r="419" spans="1:6" s="11" customFormat="1" ht="18" customHeight="1" x14ac:dyDescent="0.3">
      <c r="A419" s="26">
        <v>5</v>
      </c>
      <c r="B419" s="162" t="s">
        <v>23</v>
      </c>
      <c r="C419" s="177"/>
      <c r="D419" s="177"/>
      <c r="E419" s="178"/>
      <c r="F419" s="10"/>
    </row>
    <row r="420" spans="1:6" s="11" customFormat="1" ht="18" customHeight="1" x14ac:dyDescent="0.3">
      <c r="A420" s="26">
        <v>6</v>
      </c>
      <c r="B420" s="162" t="s">
        <v>300</v>
      </c>
      <c r="C420" s="162"/>
      <c r="D420" s="162"/>
      <c r="E420" s="163"/>
      <c r="F420" s="10"/>
    </row>
    <row r="421" spans="1:6" s="11" customFormat="1" ht="18" customHeight="1" x14ac:dyDescent="0.3">
      <c r="A421" s="26">
        <v>7</v>
      </c>
      <c r="B421" s="162" t="s">
        <v>37</v>
      </c>
      <c r="C421" s="162"/>
      <c r="D421" s="162"/>
      <c r="E421" s="163"/>
      <c r="F421" s="10"/>
    </row>
    <row r="422" spans="1:6" s="11" customFormat="1" ht="18" customHeight="1" x14ac:dyDescent="0.3">
      <c r="A422" s="26">
        <v>8</v>
      </c>
      <c r="B422" s="162" t="s">
        <v>59</v>
      </c>
      <c r="C422" s="162"/>
      <c r="D422" s="162"/>
      <c r="E422" s="163"/>
      <c r="F422" s="10"/>
    </row>
    <row r="423" spans="1:6" ht="18" customHeight="1" x14ac:dyDescent="0.3">
      <c r="A423" s="26">
        <v>9</v>
      </c>
      <c r="B423" s="194" t="s">
        <v>304</v>
      </c>
      <c r="C423" s="203"/>
      <c r="D423" s="203"/>
      <c r="E423" s="204"/>
      <c r="F423" s="2"/>
    </row>
    <row r="424" spans="1:6" ht="18" customHeight="1" x14ac:dyDescent="0.3">
      <c r="A424" s="26">
        <v>10</v>
      </c>
      <c r="B424" s="170" t="s">
        <v>214</v>
      </c>
      <c r="C424" s="170"/>
      <c r="D424" s="170"/>
      <c r="E424" s="171"/>
      <c r="F424" s="2"/>
    </row>
    <row r="425" spans="1:6" s="8" customFormat="1" ht="18" customHeight="1" x14ac:dyDescent="0.3">
      <c r="A425" s="26">
        <v>11</v>
      </c>
      <c r="B425" s="170" t="s">
        <v>302</v>
      </c>
      <c r="C425" s="170"/>
      <c r="D425" s="170"/>
      <c r="E425" s="171"/>
      <c r="F425" s="9"/>
    </row>
    <row r="426" spans="1:6" s="8" customFormat="1" ht="18" customHeight="1" x14ac:dyDescent="0.3">
      <c r="A426" s="26">
        <v>12</v>
      </c>
      <c r="B426" s="102" t="s">
        <v>262</v>
      </c>
      <c r="C426" s="102"/>
      <c r="D426" s="102"/>
      <c r="E426" s="103"/>
      <c r="F426" s="9"/>
    </row>
    <row r="427" spans="1:6" s="8" customFormat="1" ht="18" customHeight="1" x14ac:dyDescent="0.3">
      <c r="A427" s="27">
        <v>13</v>
      </c>
      <c r="B427" s="185" t="s">
        <v>266</v>
      </c>
      <c r="C427" s="185"/>
      <c r="D427" s="205"/>
      <c r="E427" s="206"/>
      <c r="F427" s="9"/>
    </row>
    <row r="428" spans="1:6" s="8" customFormat="1" ht="42.6" customHeight="1" x14ac:dyDescent="0.3">
      <c r="A428" s="1"/>
      <c r="B428" s="161" t="s">
        <v>72</v>
      </c>
      <c r="C428" s="161"/>
      <c r="D428" s="161"/>
      <c r="E428" s="161"/>
      <c r="F428" s="9"/>
    </row>
    <row r="429" spans="1:6" s="8" customFormat="1" ht="47.4" customHeight="1" x14ac:dyDescent="0.3">
      <c r="A429" s="1"/>
      <c r="B429" s="161" t="s">
        <v>179</v>
      </c>
      <c r="C429" s="161"/>
      <c r="D429" s="161"/>
      <c r="E429" s="161"/>
      <c r="F429" s="9"/>
    </row>
    <row r="430" spans="1:6" s="8" customFormat="1" ht="47.4" customHeight="1" x14ac:dyDescent="0.3">
      <c r="A430" s="1"/>
      <c r="B430" s="99"/>
      <c r="C430" s="99"/>
      <c r="D430" s="99"/>
      <c r="E430" s="99"/>
      <c r="F430" s="9"/>
    </row>
    <row r="431" spans="1:6" s="8" customFormat="1" ht="47.4" customHeight="1" x14ac:dyDescent="0.3">
      <c r="A431" s="1"/>
      <c r="B431" s="99"/>
      <c r="C431" s="99"/>
      <c r="D431" s="99"/>
      <c r="E431" s="99"/>
      <c r="F431" s="9"/>
    </row>
    <row r="432" spans="1:6" s="8" customFormat="1" ht="63.75" customHeight="1" x14ac:dyDescent="0.3">
      <c r="A432" s="145"/>
      <c r="B432" s="145" t="s">
        <v>377</v>
      </c>
      <c r="C432" s="145" t="s">
        <v>677</v>
      </c>
      <c r="D432" s="145" t="s">
        <v>678</v>
      </c>
      <c r="E432" s="145" t="s">
        <v>679</v>
      </c>
      <c r="F432" s="9"/>
    </row>
    <row r="433" spans="1:6" s="8" customFormat="1" ht="42.9" customHeight="1" x14ac:dyDescent="0.3">
      <c r="A433" s="64" t="s">
        <v>9</v>
      </c>
      <c r="B433" s="111" t="s">
        <v>695</v>
      </c>
      <c r="C433" s="97"/>
      <c r="D433" s="97"/>
      <c r="E433" s="97"/>
      <c r="F433" s="9"/>
    </row>
    <row r="434" spans="1:6" s="8" customFormat="1" ht="20.100000000000001" customHeight="1" x14ac:dyDescent="0.3">
      <c r="A434" s="30" t="s">
        <v>41</v>
      </c>
      <c r="B434" s="31" t="s">
        <v>559</v>
      </c>
      <c r="C434" s="83"/>
      <c r="D434" s="83"/>
      <c r="E434" s="75"/>
      <c r="F434" s="9"/>
    </row>
    <row r="435" spans="1:6" s="8" customFormat="1" ht="20.100000000000001" customHeight="1" x14ac:dyDescent="0.3">
      <c r="A435" s="30" t="s">
        <v>42</v>
      </c>
      <c r="B435" s="31" t="s">
        <v>560</v>
      </c>
      <c r="C435" s="84"/>
      <c r="D435" s="84"/>
      <c r="E435" s="75"/>
      <c r="F435" s="9"/>
    </row>
    <row r="436" spans="1:6" ht="20.100000000000001" customHeight="1" x14ac:dyDescent="0.3">
      <c r="A436" s="30" t="s">
        <v>43</v>
      </c>
      <c r="B436" s="31" t="s">
        <v>680</v>
      </c>
      <c r="C436" s="78"/>
      <c r="D436" s="78"/>
      <c r="E436" s="78"/>
      <c r="F436" s="2"/>
    </row>
    <row r="437" spans="1:6" s="8" customFormat="1" ht="42.9" customHeight="1" x14ac:dyDescent="0.3">
      <c r="A437" s="64" t="s">
        <v>10</v>
      </c>
      <c r="B437" s="111" t="s">
        <v>372</v>
      </c>
      <c r="C437" s="97"/>
      <c r="D437" s="97"/>
      <c r="E437" s="97"/>
      <c r="F437" s="9"/>
    </row>
    <row r="438" spans="1:6" s="8" customFormat="1" ht="20.100000000000001" customHeight="1" x14ac:dyDescent="0.3">
      <c r="A438" s="30" t="s">
        <v>47</v>
      </c>
      <c r="B438" s="113" t="s">
        <v>373</v>
      </c>
      <c r="C438" s="78"/>
      <c r="D438" s="78"/>
      <c r="E438" s="78"/>
      <c r="F438" s="9"/>
    </row>
    <row r="439" spans="1:6" s="8" customFormat="1" ht="20.100000000000001" customHeight="1" x14ac:dyDescent="0.3">
      <c r="A439" s="30" t="s">
        <v>48</v>
      </c>
      <c r="B439" s="113" t="s">
        <v>374</v>
      </c>
      <c r="C439" s="85"/>
      <c r="D439" s="78"/>
      <c r="E439" s="78"/>
      <c r="F439" s="9"/>
    </row>
    <row r="440" spans="1:6" s="8" customFormat="1" ht="20.100000000000001" customHeight="1" x14ac:dyDescent="0.3">
      <c r="A440" s="30" t="s">
        <v>49</v>
      </c>
      <c r="B440" s="113" t="s">
        <v>375</v>
      </c>
      <c r="C440" s="75"/>
      <c r="D440" s="75"/>
      <c r="E440" s="75"/>
      <c r="F440" s="9"/>
    </row>
    <row r="441" spans="1:6" s="8" customFormat="1" ht="20.100000000000001" customHeight="1" x14ac:dyDescent="0.3">
      <c r="A441" s="30" t="s">
        <v>50</v>
      </c>
      <c r="B441" s="113" t="s">
        <v>376</v>
      </c>
      <c r="C441" s="75"/>
      <c r="D441" s="75"/>
      <c r="E441" s="75"/>
      <c r="F441" s="9"/>
    </row>
    <row r="442" spans="1:6" s="8" customFormat="1" ht="20.100000000000001" customHeight="1" x14ac:dyDescent="0.3">
      <c r="A442" s="30" t="s">
        <v>51</v>
      </c>
      <c r="B442" s="46" t="s">
        <v>192</v>
      </c>
      <c r="C442" s="76"/>
      <c r="D442" s="76"/>
      <c r="E442" s="76"/>
      <c r="F442" s="9"/>
    </row>
    <row r="443" spans="1:6" s="8" customFormat="1" ht="37.799999999999997" customHeight="1" x14ac:dyDescent="0.25">
      <c r="A443" s="45"/>
      <c r="B443" s="161" t="s">
        <v>72</v>
      </c>
      <c r="C443" s="161"/>
      <c r="D443" s="161"/>
      <c r="E443" s="161"/>
      <c r="F443" s="9"/>
    </row>
    <row r="444" spans="1:6" s="8" customFormat="1" ht="49.8" customHeight="1" x14ac:dyDescent="0.25">
      <c r="A444" s="45"/>
      <c r="B444" s="161" t="s">
        <v>110</v>
      </c>
      <c r="C444" s="161"/>
      <c r="D444" s="161"/>
      <c r="E444" s="161"/>
      <c r="F444" s="9"/>
    </row>
    <row r="445" spans="1:6" s="8" customFormat="1" ht="49.8" customHeight="1" x14ac:dyDescent="0.25">
      <c r="A445" s="45"/>
      <c r="B445" s="99"/>
      <c r="C445" s="99"/>
      <c r="D445" s="99"/>
      <c r="E445" s="99"/>
      <c r="F445" s="9"/>
    </row>
    <row r="446" spans="1:6" s="8" customFormat="1" ht="63" customHeight="1" x14ac:dyDescent="0.3">
      <c r="A446" s="145"/>
      <c r="B446" s="145" t="s">
        <v>377</v>
      </c>
      <c r="C446" s="145" t="s">
        <v>677</v>
      </c>
      <c r="D446" s="145" t="s">
        <v>678</v>
      </c>
      <c r="E446" s="145" t="s">
        <v>679</v>
      </c>
      <c r="F446" s="9"/>
    </row>
    <row r="447" spans="1:6" s="8" customFormat="1" ht="42.9" customHeight="1" x14ac:dyDescent="0.3">
      <c r="A447" s="64" t="s">
        <v>11</v>
      </c>
      <c r="B447" s="74" t="s">
        <v>696</v>
      </c>
      <c r="C447" s="97"/>
      <c r="D447" s="97"/>
      <c r="E447" s="97"/>
      <c r="F447" s="9"/>
    </row>
    <row r="448" spans="1:6" s="8" customFormat="1" ht="20.100000000000001" customHeight="1" x14ac:dyDescent="0.3">
      <c r="A448" s="30" t="s">
        <v>53</v>
      </c>
      <c r="B448" s="113" t="s">
        <v>378</v>
      </c>
      <c r="C448" s="77"/>
      <c r="D448" s="77"/>
      <c r="E448" s="77"/>
      <c r="F448" s="9"/>
    </row>
    <row r="449" spans="1:6" s="8" customFormat="1" ht="20.100000000000001" customHeight="1" x14ac:dyDescent="0.3">
      <c r="A449" s="30" t="s">
        <v>54</v>
      </c>
      <c r="B449" s="113" t="s">
        <v>388</v>
      </c>
      <c r="C449" s="77"/>
      <c r="D449" s="77"/>
      <c r="E449" s="77"/>
      <c r="F449" s="9"/>
    </row>
    <row r="450" spans="1:6" ht="20.100000000000001" customHeight="1" x14ac:dyDescent="0.3">
      <c r="A450" s="30" t="s">
        <v>55</v>
      </c>
      <c r="B450" s="113" t="s">
        <v>379</v>
      </c>
      <c r="C450" s="77"/>
      <c r="D450" s="77"/>
      <c r="E450" s="77"/>
      <c r="F450" s="2"/>
    </row>
    <row r="451" spans="1:6" s="8" customFormat="1" ht="20.100000000000001" customHeight="1" x14ac:dyDescent="0.3">
      <c r="A451" s="30" t="s">
        <v>56</v>
      </c>
      <c r="B451" s="113" t="s">
        <v>380</v>
      </c>
      <c r="C451" s="77"/>
      <c r="D451" s="77"/>
      <c r="E451" s="77"/>
      <c r="F451" s="9"/>
    </row>
    <row r="452" spans="1:6" s="8" customFormat="1" ht="20.100000000000001" customHeight="1" x14ac:dyDescent="0.3">
      <c r="A452" s="30" t="s">
        <v>57</v>
      </c>
      <c r="B452" s="113" t="s">
        <v>381</v>
      </c>
      <c r="C452" s="77"/>
      <c r="D452" s="77"/>
      <c r="E452" s="77"/>
      <c r="F452" s="9"/>
    </row>
    <row r="453" spans="1:6" s="8" customFormat="1" ht="20.100000000000001" customHeight="1" x14ac:dyDescent="0.3">
      <c r="A453" s="30" t="s">
        <v>58</v>
      </c>
      <c r="B453" s="113" t="s">
        <v>382</v>
      </c>
      <c r="C453" s="77"/>
      <c r="D453" s="77"/>
      <c r="E453" s="77"/>
      <c r="F453" s="9"/>
    </row>
    <row r="454" spans="1:6" s="8" customFormat="1" ht="20.100000000000001" customHeight="1" x14ac:dyDescent="0.3">
      <c r="A454" s="30" t="s">
        <v>64</v>
      </c>
      <c r="B454" s="113" t="s">
        <v>383</v>
      </c>
      <c r="C454" s="77"/>
      <c r="D454" s="77"/>
      <c r="E454" s="77"/>
      <c r="F454" s="9"/>
    </row>
    <row r="455" spans="1:6" s="8" customFormat="1" ht="20.100000000000001" customHeight="1" x14ac:dyDescent="0.3">
      <c r="A455" s="30" t="s">
        <v>65</v>
      </c>
      <c r="B455" s="113" t="s">
        <v>384</v>
      </c>
      <c r="C455" s="77"/>
      <c r="D455" s="77"/>
      <c r="E455" s="77"/>
      <c r="F455" s="9"/>
    </row>
    <row r="456" spans="1:6" s="8" customFormat="1" ht="20.100000000000001" customHeight="1" x14ac:dyDescent="0.3">
      <c r="A456" s="30" t="s">
        <v>66</v>
      </c>
      <c r="B456" s="113" t="s">
        <v>385</v>
      </c>
      <c r="C456" s="77"/>
      <c r="D456" s="77"/>
      <c r="E456" s="77"/>
      <c r="F456" s="9"/>
    </row>
    <row r="457" spans="1:6" s="8" customFormat="1" ht="20.100000000000001" customHeight="1" x14ac:dyDescent="0.3">
      <c r="A457" s="30" t="s">
        <v>67</v>
      </c>
      <c r="B457" s="113" t="s">
        <v>386</v>
      </c>
      <c r="C457" s="77"/>
      <c r="D457" s="77"/>
      <c r="E457" s="77"/>
      <c r="F457" s="9"/>
    </row>
    <row r="458" spans="1:6" s="8" customFormat="1" ht="20.100000000000001" customHeight="1" x14ac:dyDescent="0.3">
      <c r="A458" s="30" t="s">
        <v>131</v>
      </c>
      <c r="B458" s="113" t="s">
        <v>387</v>
      </c>
      <c r="C458" s="77"/>
      <c r="D458" s="77"/>
      <c r="E458" s="77"/>
      <c r="F458" s="9"/>
    </row>
    <row r="459" spans="1:6" s="8" customFormat="1" ht="20.100000000000001" customHeight="1" x14ac:dyDescent="0.3">
      <c r="A459" s="30" t="s">
        <v>132</v>
      </c>
      <c r="B459" s="113" t="s">
        <v>389</v>
      </c>
      <c r="C459" s="77"/>
      <c r="D459" s="77"/>
      <c r="E459" s="77"/>
      <c r="F459" s="9"/>
    </row>
    <row r="460" spans="1:6" s="8" customFormat="1" ht="59.1" customHeight="1" x14ac:dyDescent="0.25">
      <c r="A460" s="45"/>
      <c r="B460" s="161" t="s">
        <v>72</v>
      </c>
      <c r="C460" s="161"/>
      <c r="D460" s="161"/>
      <c r="E460" s="161"/>
      <c r="F460" s="9"/>
    </row>
    <row r="461" spans="1:6" s="8" customFormat="1" ht="54.9" customHeight="1" x14ac:dyDescent="0.25">
      <c r="A461" s="45"/>
      <c r="B461" s="161" t="s">
        <v>110</v>
      </c>
      <c r="C461" s="161"/>
      <c r="D461" s="161"/>
      <c r="E461" s="161"/>
      <c r="F461" s="9"/>
    </row>
    <row r="462" spans="1:6" s="8" customFormat="1" ht="63" customHeight="1" x14ac:dyDescent="0.3">
      <c r="A462" s="145"/>
      <c r="B462" s="145" t="s">
        <v>377</v>
      </c>
      <c r="C462" s="145" t="s">
        <v>677</v>
      </c>
      <c r="D462" s="145" t="s">
        <v>678</v>
      </c>
      <c r="E462" s="145" t="s">
        <v>679</v>
      </c>
      <c r="F462" s="9"/>
    </row>
    <row r="463" spans="1:6" s="8" customFormat="1" ht="20.100000000000001" customHeight="1" x14ac:dyDescent="0.3">
      <c r="A463" s="30" t="s">
        <v>133</v>
      </c>
      <c r="B463" s="113" t="s">
        <v>390</v>
      </c>
      <c r="C463" s="77"/>
      <c r="D463" s="77"/>
      <c r="E463" s="77"/>
      <c r="F463" s="9"/>
    </row>
    <row r="464" spans="1:6" s="8" customFormat="1" ht="20.100000000000001" customHeight="1" x14ac:dyDescent="0.3">
      <c r="A464" s="30" t="s">
        <v>134</v>
      </c>
      <c r="B464" s="113" t="s">
        <v>391</v>
      </c>
      <c r="C464" s="77"/>
      <c r="D464" s="77"/>
      <c r="E464" s="77"/>
      <c r="F464" s="9"/>
    </row>
    <row r="465" spans="1:6" s="8" customFormat="1" ht="20.100000000000001" customHeight="1" x14ac:dyDescent="0.3">
      <c r="A465" s="30" t="s">
        <v>135</v>
      </c>
      <c r="B465" s="113" t="s">
        <v>392</v>
      </c>
      <c r="C465" s="77"/>
      <c r="D465" s="77"/>
      <c r="E465" s="77"/>
      <c r="F465" s="9"/>
    </row>
    <row r="466" spans="1:6" s="8" customFormat="1" ht="42" customHeight="1" x14ac:dyDescent="0.3">
      <c r="A466" s="64" t="s">
        <v>12</v>
      </c>
      <c r="B466" s="74" t="s">
        <v>697</v>
      </c>
      <c r="C466" s="97"/>
      <c r="D466" s="97"/>
      <c r="E466" s="97"/>
      <c r="F466" s="9"/>
    </row>
    <row r="467" spans="1:6" s="8" customFormat="1" ht="20.100000000000001" customHeight="1" x14ac:dyDescent="0.3">
      <c r="A467" s="30" t="s">
        <v>76</v>
      </c>
      <c r="B467" s="31" t="s">
        <v>209</v>
      </c>
      <c r="C467" s="78"/>
      <c r="D467" s="78"/>
      <c r="E467" s="78"/>
      <c r="F467" s="9"/>
    </row>
    <row r="468" spans="1:6" s="8" customFormat="1" ht="20.100000000000001" customHeight="1" x14ac:dyDescent="0.3">
      <c r="A468" s="30" t="s">
        <v>74</v>
      </c>
      <c r="B468" s="31" t="s">
        <v>140</v>
      </c>
      <c r="C468" s="78"/>
      <c r="D468" s="78"/>
      <c r="E468" s="78"/>
      <c r="F468" s="9"/>
    </row>
    <row r="469" spans="1:6" s="8" customFormat="1" ht="20.100000000000001" customHeight="1" x14ac:dyDescent="0.3">
      <c r="A469" s="30" t="s">
        <v>75</v>
      </c>
      <c r="B469" s="31" t="s">
        <v>210</v>
      </c>
      <c r="C469" s="78"/>
      <c r="D469" s="78"/>
      <c r="E469" s="78"/>
      <c r="F469" s="9"/>
    </row>
    <row r="470" spans="1:6" s="8" customFormat="1" ht="20.100000000000001" customHeight="1" x14ac:dyDescent="0.3">
      <c r="A470" s="30" t="s">
        <v>77</v>
      </c>
      <c r="B470" s="46" t="s">
        <v>211</v>
      </c>
      <c r="C470" s="78"/>
      <c r="D470" s="78"/>
      <c r="E470" s="78"/>
      <c r="F470" s="9"/>
    </row>
    <row r="471" spans="1:6" s="8" customFormat="1" ht="20.100000000000001" customHeight="1" x14ac:dyDescent="0.3">
      <c r="A471" s="30" t="s">
        <v>78</v>
      </c>
      <c r="B471" s="31" t="s">
        <v>178</v>
      </c>
      <c r="C471" s="78"/>
      <c r="D471" s="78"/>
      <c r="E471" s="78"/>
      <c r="F471" s="9"/>
    </row>
    <row r="472" spans="1:6" s="8" customFormat="1" ht="20.100000000000001" customHeight="1" x14ac:dyDescent="0.3">
      <c r="A472" s="30" t="s">
        <v>79</v>
      </c>
      <c r="B472" s="46" t="s">
        <v>189</v>
      </c>
      <c r="C472" s="78"/>
      <c r="D472" s="78"/>
      <c r="E472" s="78"/>
      <c r="F472" s="9"/>
    </row>
    <row r="473" spans="1:6" s="8" customFormat="1" ht="20.100000000000001" customHeight="1" x14ac:dyDescent="0.3">
      <c r="A473" s="30" t="s">
        <v>80</v>
      </c>
      <c r="B473" s="46" t="s">
        <v>190</v>
      </c>
      <c r="C473" s="78"/>
      <c r="D473" s="78"/>
      <c r="E473" s="78"/>
      <c r="F473" s="9"/>
    </row>
    <row r="474" spans="1:6" s="8" customFormat="1" ht="20.100000000000001" customHeight="1" x14ac:dyDescent="0.3">
      <c r="A474" s="30" t="s">
        <v>81</v>
      </c>
      <c r="B474" s="46" t="s">
        <v>191</v>
      </c>
      <c r="C474" s="78"/>
      <c r="D474" s="78"/>
      <c r="E474" s="78"/>
      <c r="F474" s="9"/>
    </row>
    <row r="475" spans="1:6" s="8" customFormat="1" ht="36.6" customHeight="1" x14ac:dyDescent="0.25">
      <c r="A475" s="45"/>
      <c r="B475" s="161" t="s">
        <v>72</v>
      </c>
      <c r="C475" s="161"/>
      <c r="D475" s="161"/>
      <c r="E475" s="161"/>
      <c r="F475" s="9"/>
    </row>
    <row r="476" spans="1:6" s="8" customFormat="1" ht="45" customHeight="1" x14ac:dyDescent="0.25">
      <c r="A476" s="45"/>
      <c r="B476" s="161" t="s">
        <v>179</v>
      </c>
      <c r="C476" s="161"/>
      <c r="D476" s="161"/>
      <c r="E476" s="161"/>
      <c r="F476" s="9"/>
    </row>
    <row r="477" spans="1:6" s="8" customFormat="1" ht="33" customHeight="1" x14ac:dyDescent="0.25">
      <c r="A477" s="45"/>
      <c r="B477" s="99"/>
      <c r="C477" s="99"/>
      <c r="D477" s="99"/>
      <c r="E477" s="99"/>
      <c r="F477" s="9"/>
    </row>
    <row r="478" spans="1:6" s="8" customFormat="1" ht="61.5" customHeight="1" x14ac:dyDescent="0.3">
      <c r="A478" s="145"/>
      <c r="B478" s="145" t="s">
        <v>377</v>
      </c>
      <c r="C478" s="145" t="s">
        <v>677</v>
      </c>
      <c r="D478" s="145" t="s">
        <v>678</v>
      </c>
      <c r="E478" s="145" t="s">
        <v>679</v>
      </c>
      <c r="F478" s="9"/>
    </row>
    <row r="479" spans="1:6" ht="20.100000000000001" customHeight="1" x14ac:dyDescent="0.3">
      <c r="A479" s="30" t="s">
        <v>82</v>
      </c>
      <c r="B479" s="46" t="s">
        <v>212</v>
      </c>
      <c r="C479" s="78"/>
      <c r="D479" s="78"/>
      <c r="E479" s="78"/>
      <c r="F479" s="2"/>
    </row>
    <row r="480" spans="1:6" s="8" customFormat="1" ht="20.100000000000001" customHeight="1" x14ac:dyDescent="0.3">
      <c r="A480" s="30" t="s">
        <v>83</v>
      </c>
      <c r="B480" s="46" t="s">
        <v>193</v>
      </c>
      <c r="C480" s="78"/>
      <c r="D480" s="78"/>
      <c r="E480" s="78"/>
      <c r="F480" s="9"/>
    </row>
    <row r="481" spans="1:6" s="8" customFormat="1" ht="20.100000000000001" customHeight="1" x14ac:dyDescent="0.3">
      <c r="A481" s="30" t="s">
        <v>109</v>
      </c>
      <c r="B481" s="46" t="s">
        <v>192</v>
      </c>
      <c r="C481" s="78"/>
      <c r="D481" s="78"/>
      <c r="E481" s="78"/>
      <c r="F481" s="9"/>
    </row>
    <row r="482" spans="1:6" s="8" customFormat="1" ht="42.9" customHeight="1" x14ac:dyDescent="0.3">
      <c r="A482" s="64" t="s">
        <v>13</v>
      </c>
      <c r="B482" s="74" t="s">
        <v>698</v>
      </c>
      <c r="C482" s="97"/>
      <c r="D482" s="97"/>
      <c r="E482" s="97"/>
      <c r="F482" s="9"/>
    </row>
    <row r="483" spans="1:6" s="8" customFormat="1" ht="20.100000000000001" customHeight="1" x14ac:dyDescent="0.3">
      <c r="A483" s="30" t="s">
        <v>84</v>
      </c>
      <c r="B483" s="31" t="s">
        <v>561</v>
      </c>
      <c r="C483" s="78"/>
      <c r="D483" s="78"/>
      <c r="E483" s="78"/>
      <c r="F483" s="9"/>
    </row>
    <row r="484" spans="1:6" s="8" customFormat="1" ht="20.100000000000001" customHeight="1" x14ac:dyDescent="0.3">
      <c r="A484" s="30" t="s">
        <v>85</v>
      </c>
      <c r="B484" s="31" t="s">
        <v>562</v>
      </c>
      <c r="C484" s="75"/>
      <c r="D484" s="78"/>
      <c r="E484" s="78"/>
      <c r="F484" s="9"/>
    </row>
    <row r="485" spans="1:6" s="8" customFormat="1" ht="20.100000000000001" customHeight="1" x14ac:dyDescent="0.3">
      <c r="A485" s="30" t="s">
        <v>86</v>
      </c>
      <c r="B485" s="31" t="s">
        <v>563</v>
      </c>
      <c r="C485" s="78"/>
      <c r="D485" s="78"/>
      <c r="E485" s="78"/>
      <c r="F485" s="9"/>
    </row>
    <row r="486" spans="1:6" s="8" customFormat="1" ht="20.100000000000001" customHeight="1" x14ac:dyDescent="0.3">
      <c r="A486" s="30" t="s">
        <v>87</v>
      </c>
      <c r="B486" s="31" t="s">
        <v>564</v>
      </c>
      <c r="C486" s="78"/>
      <c r="D486" s="78"/>
      <c r="E486" s="78"/>
      <c r="F486" s="9"/>
    </row>
    <row r="487" spans="1:6" s="8" customFormat="1" ht="20.100000000000001" customHeight="1" x14ac:dyDescent="0.3">
      <c r="A487" s="30" t="s">
        <v>88</v>
      </c>
      <c r="B487" s="31" t="s">
        <v>565</v>
      </c>
      <c r="C487" s="78"/>
      <c r="D487" s="78"/>
      <c r="E487" s="78"/>
      <c r="F487" s="9"/>
    </row>
    <row r="488" spans="1:6" s="8" customFormat="1" ht="20.100000000000001" customHeight="1" x14ac:dyDescent="0.3">
      <c r="A488" s="30" t="s">
        <v>89</v>
      </c>
      <c r="B488" s="31" t="s">
        <v>566</v>
      </c>
      <c r="C488" s="78"/>
      <c r="D488" s="78"/>
      <c r="E488" s="78"/>
      <c r="F488" s="9"/>
    </row>
    <row r="489" spans="1:6" s="8" customFormat="1" ht="20.100000000000001" customHeight="1" x14ac:dyDescent="0.3">
      <c r="A489" s="30" t="s">
        <v>90</v>
      </c>
      <c r="B489" s="31" t="s">
        <v>567</v>
      </c>
      <c r="C489" s="75"/>
      <c r="D489" s="78"/>
      <c r="E489" s="78"/>
      <c r="F489" s="9"/>
    </row>
    <row r="490" spans="1:6" s="8" customFormat="1" ht="45.6" customHeight="1" x14ac:dyDescent="0.25">
      <c r="A490" s="45"/>
      <c r="B490" s="161" t="s">
        <v>72</v>
      </c>
      <c r="C490" s="161"/>
      <c r="D490" s="161"/>
      <c r="E490" s="161"/>
      <c r="F490" s="9"/>
    </row>
    <row r="491" spans="1:6" s="8" customFormat="1" ht="45" customHeight="1" x14ac:dyDescent="0.25">
      <c r="A491" s="45"/>
      <c r="B491" s="161" t="s">
        <v>179</v>
      </c>
      <c r="C491" s="161"/>
      <c r="D491" s="161"/>
      <c r="E491" s="161"/>
      <c r="F491" s="9"/>
    </row>
    <row r="492" spans="1:6" s="8" customFormat="1" ht="45" customHeight="1" x14ac:dyDescent="0.25">
      <c r="A492" s="45"/>
      <c r="B492" s="99"/>
      <c r="C492" s="99"/>
      <c r="D492" s="99"/>
      <c r="E492" s="99"/>
      <c r="F492" s="9"/>
    </row>
    <row r="493" spans="1:6" s="8" customFormat="1" ht="56.1" customHeight="1" x14ac:dyDescent="0.3">
      <c r="A493" s="145"/>
      <c r="B493" s="145" t="s">
        <v>377</v>
      </c>
      <c r="C493" s="145" t="s">
        <v>677</v>
      </c>
      <c r="D493" s="145" t="s">
        <v>678</v>
      </c>
      <c r="E493" s="145" t="s">
        <v>679</v>
      </c>
      <c r="F493" s="9"/>
    </row>
    <row r="494" spans="1:6" s="8" customFormat="1" ht="20.100000000000001" customHeight="1" x14ac:dyDescent="0.3">
      <c r="A494" s="30" t="s">
        <v>91</v>
      </c>
      <c r="B494" s="31" t="s">
        <v>568</v>
      </c>
      <c r="C494" s="84"/>
      <c r="D494" s="78"/>
      <c r="E494" s="78"/>
      <c r="F494" s="9"/>
    </row>
    <row r="495" spans="1:6" s="8" customFormat="1" ht="20.100000000000001" customHeight="1" x14ac:dyDescent="0.3">
      <c r="A495" s="30" t="s">
        <v>92</v>
      </c>
      <c r="B495" s="31" t="s">
        <v>569</v>
      </c>
      <c r="C495" s="75"/>
      <c r="D495" s="78"/>
      <c r="E495" s="78"/>
      <c r="F495" s="9"/>
    </row>
    <row r="496" spans="1:6" s="8" customFormat="1" ht="20.100000000000001" customHeight="1" x14ac:dyDescent="0.3">
      <c r="A496" s="30" t="s">
        <v>93</v>
      </c>
      <c r="B496" s="31" t="s">
        <v>570</v>
      </c>
      <c r="C496" s="75"/>
      <c r="D496" s="78"/>
      <c r="E496" s="78"/>
      <c r="F496" s="9"/>
    </row>
    <row r="497" spans="1:6" s="8" customFormat="1" ht="20.100000000000001" customHeight="1" x14ac:dyDescent="0.3">
      <c r="A497" s="30" t="s">
        <v>94</v>
      </c>
      <c r="B497" s="31" t="s">
        <v>571</v>
      </c>
      <c r="C497" s="75"/>
      <c r="D497" s="78"/>
      <c r="E497" s="78"/>
      <c r="F497" s="9"/>
    </row>
    <row r="498" spans="1:6" s="8" customFormat="1" ht="20.100000000000001" customHeight="1" x14ac:dyDescent="0.3">
      <c r="A498" s="30" t="s">
        <v>421</v>
      </c>
      <c r="B498" s="31" t="s">
        <v>572</v>
      </c>
      <c r="C498" s="75"/>
      <c r="D498" s="78"/>
      <c r="E498" s="78"/>
      <c r="F498" s="9"/>
    </row>
    <row r="499" spans="1:6" s="8" customFormat="1" ht="20.100000000000001" customHeight="1" x14ac:dyDescent="0.3">
      <c r="A499" s="30" t="s">
        <v>422</v>
      </c>
      <c r="B499" s="31" t="s">
        <v>573</v>
      </c>
      <c r="C499" s="78"/>
      <c r="D499" s="78"/>
      <c r="E499" s="78"/>
      <c r="F499" s="9"/>
    </row>
    <row r="500" spans="1:6" s="8" customFormat="1" ht="20.100000000000001" customHeight="1" x14ac:dyDescent="0.3">
      <c r="A500" s="30" t="s">
        <v>423</v>
      </c>
      <c r="B500" s="31" t="s">
        <v>574</v>
      </c>
      <c r="C500" s="78"/>
      <c r="D500" s="78"/>
      <c r="E500" s="78"/>
      <c r="F500" s="9"/>
    </row>
    <row r="501" spans="1:6" s="8" customFormat="1" ht="20.100000000000001" customHeight="1" x14ac:dyDescent="0.3">
      <c r="A501" s="30" t="s">
        <v>424</v>
      </c>
      <c r="B501" s="31" t="s">
        <v>575</v>
      </c>
      <c r="C501" s="78"/>
      <c r="D501" s="78"/>
      <c r="E501" s="78"/>
      <c r="F501" s="9"/>
    </row>
    <row r="502" spans="1:6" s="8" customFormat="1" ht="20.100000000000001" customHeight="1" x14ac:dyDescent="0.3">
      <c r="A502" s="30" t="s">
        <v>425</v>
      </c>
      <c r="B502" s="31" t="s">
        <v>576</v>
      </c>
      <c r="C502" s="78"/>
      <c r="D502" s="78"/>
      <c r="E502" s="78"/>
      <c r="F502" s="9"/>
    </row>
    <row r="503" spans="1:6" s="8" customFormat="1" ht="20.100000000000001" customHeight="1" x14ac:dyDescent="0.3">
      <c r="A503" s="30" t="s">
        <v>426</v>
      </c>
      <c r="B503" s="31" t="s">
        <v>577</v>
      </c>
      <c r="C503" s="78"/>
      <c r="D503" s="78"/>
      <c r="E503" s="78"/>
      <c r="F503" s="9"/>
    </row>
    <row r="504" spans="1:6" s="8" customFormat="1" ht="20.100000000000001" customHeight="1" x14ac:dyDescent="0.3">
      <c r="A504" s="30" t="s">
        <v>427</v>
      </c>
      <c r="B504" s="31" t="s">
        <v>578</v>
      </c>
      <c r="C504" s="78"/>
      <c r="D504" s="78"/>
      <c r="E504" s="78"/>
      <c r="F504" s="9"/>
    </row>
    <row r="505" spans="1:6" s="8" customFormat="1" ht="20.100000000000001" customHeight="1" x14ac:dyDescent="0.3">
      <c r="A505" s="30" t="s">
        <v>428</v>
      </c>
      <c r="B505" s="31" t="s">
        <v>579</v>
      </c>
      <c r="C505" s="78"/>
      <c r="D505" s="78"/>
      <c r="E505" s="78"/>
      <c r="F505" s="9"/>
    </row>
    <row r="506" spans="1:6" s="8" customFormat="1" ht="20.100000000000001" customHeight="1" x14ac:dyDescent="0.3">
      <c r="A506" s="30" t="s">
        <v>429</v>
      </c>
      <c r="B506" s="31" t="s">
        <v>580</v>
      </c>
      <c r="C506" s="78"/>
      <c r="D506" s="78"/>
      <c r="E506" s="78"/>
      <c r="F506" s="9"/>
    </row>
    <row r="507" spans="1:6" s="8" customFormat="1" ht="20.100000000000001" customHeight="1" x14ac:dyDescent="0.3">
      <c r="A507" s="30" t="s">
        <v>430</v>
      </c>
      <c r="B507" s="31" t="s">
        <v>581</v>
      </c>
      <c r="C507" s="78"/>
      <c r="D507" s="78"/>
      <c r="E507" s="78"/>
      <c r="F507" s="9"/>
    </row>
    <row r="508" spans="1:6" s="8" customFormat="1" ht="20.100000000000001" customHeight="1" x14ac:dyDescent="0.3">
      <c r="A508" s="30" t="s">
        <v>431</v>
      </c>
      <c r="B508" s="31" t="s">
        <v>582</v>
      </c>
      <c r="C508" s="78"/>
      <c r="D508" s="78"/>
      <c r="E508" s="78"/>
      <c r="F508" s="9"/>
    </row>
    <row r="509" spans="1:6" s="8" customFormat="1" ht="20.100000000000001" customHeight="1" x14ac:dyDescent="0.3">
      <c r="A509" s="30" t="s">
        <v>432</v>
      </c>
      <c r="B509" s="31" t="s">
        <v>583</v>
      </c>
      <c r="C509" s="78"/>
      <c r="D509" s="78"/>
      <c r="E509" s="78"/>
      <c r="F509" s="9"/>
    </row>
    <row r="510" spans="1:6" ht="49.5" customHeight="1" x14ac:dyDescent="0.3">
      <c r="A510" s="8"/>
      <c r="B510" s="161" t="s">
        <v>257</v>
      </c>
      <c r="C510" s="161"/>
      <c r="D510" s="161"/>
      <c r="E510" s="161"/>
      <c r="F510" s="169"/>
    </row>
    <row r="511" spans="1:6" ht="39" customHeight="1" x14ac:dyDescent="0.3">
      <c r="A511" s="8"/>
      <c r="B511" s="161" t="s">
        <v>258</v>
      </c>
      <c r="C511" s="207"/>
      <c r="D511" s="207"/>
      <c r="E511" s="207"/>
      <c r="F511" s="33"/>
    </row>
    <row r="512" spans="1:6" s="8" customFormat="1" ht="56.1" customHeight="1" x14ac:dyDescent="0.3">
      <c r="A512" s="145"/>
      <c r="B512" s="145" t="s">
        <v>377</v>
      </c>
      <c r="C512" s="145" t="s">
        <v>677</v>
      </c>
      <c r="D512" s="145" t="s">
        <v>678</v>
      </c>
      <c r="E512" s="145" t="s">
        <v>679</v>
      </c>
      <c r="F512" s="9"/>
    </row>
    <row r="513" spans="1:6" ht="20.100000000000001" customHeight="1" x14ac:dyDescent="0.3">
      <c r="A513" s="30" t="s">
        <v>433</v>
      </c>
      <c r="B513" s="31" t="s">
        <v>584</v>
      </c>
      <c r="C513" s="78"/>
      <c r="D513" s="78"/>
      <c r="E513" s="78"/>
      <c r="F513" s="2"/>
    </row>
    <row r="514" spans="1:6" s="8" customFormat="1" ht="20.100000000000001" customHeight="1" x14ac:dyDescent="0.3">
      <c r="A514" s="30" t="s">
        <v>434</v>
      </c>
      <c r="B514" s="31" t="s">
        <v>585</v>
      </c>
      <c r="C514" s="78"/>
      <c r="D514" s="78"/>
      <c r="E514" s="78"/>
      <c r="F514" s="9"/>
    </row>
    <row r="515" spans="1:6" s="8" customFormat="1" ht="20.100000000000001" customHeight="1" x14ac:dyDescent="0.3">
      <c r="A515" s="30" t="s">
        <v>435</v>
      </c>
      <c r="B515" s="31" t="s">
        <v>192</v>
      </c>
      <c r="C515" s="78"/>
      <c r="D515" s="78"/>
      <c r="E515" s="78"/>
      <c r="F515" s="9"/>
    </row>
    <row r="516" spans="1:6" s="8" customFormat="1" ht="46.8" x14ac:dyDescent="0.3">
      <c r="A516" s="129"/>
      <c r="B516" s="130" t="s">
        <v>638</v>
      </c>
      <c r="C516" s="131">
        <f>C482+C466+C447+C437+C433</f>
        <v>0</v>
      </c>
      <c r="D516" s="131">
        <f>D482+D466+D447+D437+D433</f>
        <v>0</v>
      </c>
      <c r="E516" s="131">
        <f>E482+E466+E447+E437+E433</f>
        <v>0</v>
      </c>
      <c r="F516" s="9"/>
    </row>
    <row r="517" spans="1:6" ht="48" customHeight="1" x14ac:dyDescent="0.3">
      <c r="A517" s="36"/>
      <c r="B517" s="77" t="s">
        <v>436</v>
      </c>
      <c r="C517" s="127">
        <f>C516*13</f>
        <v>0</v>
      </c>
      <c r="D517" s="127">
        <f t="shared" ref="D517:E517" si="8">D516*13</f>
        <v>0</v>
      </c>
      <c r="E517" s="127">
        <f t="shared" si="8"/>
        <v>0</v>
      </c>
      <c r="F517" s="13"/>
    </row>
    <row r="518" spans="1:6" s="8" customFormat="1" ht="24" customHeight="1" x14ac:dyDescent="0.3">
      <c r="A518" s="1"/>
      <c r="B518" s="161"/>
      <c r="C518" s="202"/>
      <c r="D518" s="202"/>
      <c r="E518" s="202"/>
      <c r="F518" s="207"/>
    </row>
    <row r="519" spans="1:6" ht="41.4" customHeight="1" x14ac:dyDescent="0.3">
      <c r="A519" s="8"/>
      <c r="B519" s="161" t="s">
        <v>72</v>
      </c>
      <c r="C519" s="161"/>
      <c r="D519" s="161"/>
      <c r="E519" s="161"/>
      <c r="F519" s="3"/>
    </row>
    <row r="520" spans="1:6" ht="41.4" customHeight="1" x14ac:dyDescent="0.3">
      <c r="A520" s="8"/>
      <c r="B520" s="161" t="s">
        <v>179</v>
      </c>
      <c r="C520" s="161"/>
      <c r="D520" s="161"/>
      <c r="E520" s="161"/>
      <c r="F520" s="3"/>
    </row>
    <row r="521" spans="1:6" ht="11.4" customHeight="1" x14ac:dyDescent="0.3">
      <c r="A521" s="8"/>
      <c r="B521" s="99"/>
      <c r="C521" s="21"/>
      <c r="D521" s="21"/>
      <c r="E521" s="21"/>
      <c r="F521" s="33"/>
    </row>
    <row r="522" spans="1:6" ht="11.4" customHeight="1" x14ac:dyDescent="0.3">
      <c r="A522" s="8"/>
      <c r="B522" s="99"/>
      <c r="C522" s="21"/>
      <c r="D522" s="21"/>
      <c r="E522" s="21"/>
      <c r="F522" s="33"/>
    </row>
    <row r="523" spans="1:6" ht="11.4" customHeight="1" x14ac:dyDescent="0.3">
      <c r="A523" s="8"/>
      <c r="B523" s="99"/>
      <c r="C523" s="21"/>
      <c r="D523" s="21"/>
      <c r="E523" s="21"/>
      <c r="F523" s="33"/>
    </row>
    <row r="524" spans="1:6" ht="11.4" customHeight="1" x14ac:dyDescent="0.3">
      <c r="A524" s="8"/>
      <c r="B524" s="99"/>
      <c r="C524" s="21"/>
      <c r="D524" s="21"/>
      <c r="E524" s="21"/>
      <c r="F524" s="33"/>
    </row>
    <row r="525" spans="1:6" ht="11.4" customHeight="1" x14ac:dyDescent="0.3">
      <c r="A525" s="8"/>
      <c r="B525" s="99"/>
      <c r="C525" s="21"/>
      <c r="D525" s="21"/>
      <c r="E525" s="21"/>
      <c r="F525" s="33"/>
    </row>
    <row r="526" spans="1:6" ht="27.6" customHeight="1" x14ac:dyDescent="0.3">
      <c r="A526" s="8"/>
      <c r="B526" s="99"/>
      <c r="C526" s="21"/>
      <c r="D526" s="21"/>
      <c r="E526" s="21"/>
      <c r="F526" s="33"/>
    </row>
    <row r="527" spans="1:6" ht="34.799999999999997" customHeight="1" x14ac:dyDescent="0.3">
      <c r="A527" s="8"/>
      <c r="B527" s="99"/>
      <c r="C527" s="21"/>
      <c r="D527" s="21"/>
      <c r="E527" s="21"/>
      <c r="F527" s="33"/>
    </row>
    <row r="528" spans="1:6" ht="17.399999999999999" customHeight="1" x14ac:dyDescent="0.3">
      <c r="A528" s="8"/>
      <c r="B528" s="99"/>
      <c r="C528" s="21"/>
      <c r="D528" s="21"/>
      <c r="E528" s="21"/>
      <c r="F528" s="33"/>
    </row>
    <row r="529" spans="1:6" ht="13.8" customHeight="1" x14ac:dyDescent="0.3">
      <c r="A529" s="8"/>
      <c r="B529" s="99"/>
      <c r="C529" s="21"/>
      <c r="D529" s="21"/>
      <c r="E529" s="21"/>
      <c r="F529" s="33"/>
    </row>
    <row r="530" spans="1:6" ht="13.8" customHeight="1" x14ac:dyDescent="0.3">
      <c r="A530" s="86" t="s">
        <v>226</v>
      </c>
      <c r="B530" s="24" t="s">
        <v>654</v>
      </c>
      <c r="C530" s="2"/>
      <c r="D530" s="2"/>
      <c r="E530" s="2"/>
      <c r="F530" s="3"/>
    </row>
    <row r="531" spans="1:6" ht="16.5" customHeight="1" x14ac:dyDescent="0.3">
      <c r="A531" s="25">
        <v>1</v>
      </c>
      <c r="B531" s="179" t="s">
        <v>31</v>
      </c>
      <c r="C531" s="179"/>
      <c r="D531" s="179"/>
      <c r="E531" s="176"/>
      <c r="F531" s="3"/>
    </row>
    <row r="532" spans="1:6" ht="16.5" customHeight="1" x14ac:dyDescent="0.3">
      <c r="A532" s="26">
        <v>2</v>
      </c>
      <c r="B532" s="162" t="s">
        <v>63</v>
      </c>
      <c r="C532" s="162"/>
      <c r="D532" s="162"/>
      <c r="E532" s="195"/>
      <c r="F532" s="3"/>
    </row>
    <row r="533" spans="1:6" ht="16.5" customHeight="1" x14ac:dyDescent="0.3">
      <c r="A533" s="26">
        <v>3</v>
      </c>
      <c r="B533" s="53" t="s">
        <v>290</v>
      </c>
      <c r="C533" s="53"/>
      <c r="D533" s="53"/>
      <c r="E533" s="124"/>
      <c r="F533" s="3"/>
    </row>
    <row r="534" spans="1:6" ht="16.5" customHeight="1" x14ac:dyDescent="0.3">
      <c r="A534" s="26">
        <v>4</v>
      </c>
      <c r="B534" s="191" t="s">
        <v>182</v>
      </c>
      <c r="C534" s="191"/>
      <c r="D534" s="191"/>
      <c r="E534" s="221"/>
      <c r="F534" s="3"/>
    </row>
    <row r="535" spans="1:6" ht="16.5" customHeight="1" x14ac:dyDescent="0.3">
      <c r="A535" s="26">
        <v>5</v>
      </c>
      <c r="B535" s="162" t="s">
        <v>68</v>
      </c>
      <c r="C535" s="162"/>
      <c r="D535" s="162"/>
      <c r="E535" s="163"/>
      <c r="F535" s="3"/>
    </row>
    <row r="536" spans="1:6" ht="16.5" customHeight="1" x14ac:dyDescent="0.3">
      <c r="A536" s="26">
        <v>6</v>
      </c>
      <c r="B536" s="162" t="s">
        <v>225</v>
      </c>
      <c r="C536" s="162"/>
      <c r="D536" s="162"/>
      <c r="E536" s="163"/>
      <c r="F536" s="3"/>
    </row>
    <row r="537" spans="1:6" ht="16.5" customHeight="1" x14ac:dyDescent="0.3">
      <c r="A537" s="26">
        <v>7</v>
      </c>
      <c r="B537" s="162" t="s">
        <v>183</v>
      </c>
      <c r="C537" s="162"/>
      <c r="D537" s="162"/>
      <c r="E537" s="163"/>
      <c r="F537" s="3"/>
    </row>
    <row r="538" spans="1:6" ht="16.5" customHeight="1" x14ac:dyDescent="0.3">
      <c r="A538" s="26">
        <v>8</v>
      </c>
      <c r="B538" s="162" t="s">
        <v>22</v>
      </c>
      <c r="C538" s="162"/>
      <c r="D538" s="162"/>
      <c r="E538" s="163"/>
      <c r="F538" s="3"/>
    </row>
    <row r="539" spans="1:6" ht="16.5" customHeight="1" x14ac:dyDescent="0.3">
      <c r="A539" s="26">
        <v>9</v>
      </c>
      <c r="B539" s="162" t="s">
        <v>23</v>
      </c>
      <c r="C539" s="162"/>
      <c r="D539" s="162"/>
      <c r="E539" s="163"/>
      <c r="F539" s="3"/>
    </row>
    <row r="540" spans="1:6" ht="16.5" customHeight="1" x14ac:dyDescent="0.3">
      <c r="A540" s="26">
        <v>10</v>
      </c>
      <c r="B540" s="162" t="s">
        <v>24</v>
      </c>
      <c r="C540" s="162"/>
      <c r="D540" s="162"/>
      <c r="E540" s="163"/>
      <c r="F540" s="3"/>
    </row>
    <row r="541" spans="1:6" ht="16.5" customHeight="1" x14ac:dyDescent="0.3">
      <c r="A541" s="26">
        <v>11</v>
      </c>
      <c r="B541" s="162" t="s">
        <v>34</v>
      </c>
      <c r="C541" s="162"/>
      <c r="D541" s="162"/>
      <c r="E541" s="163"/>
      <c r="F541" s="3"/>
    </row>
    <row r="542" spans="1:6" ht="16.5" customHeight="1" x14ac:dyDescent="0.3">
      <c r="A542" s="26">
        <v>12</v>
      </c>
      <c r="B542" s="162" t="s">
        <v>36</v>
      </c>
      <c r="C542" s="162"/>
      <c r="D542" s="162"/>
      <c r="E542" s="163"/>
      <c r="F542" s="3"/>
    </row>
    <row r="543" spans="1:6" ht="16.5" customHeight="1" x14ac:dyDescent="0.3">
      <c r="A543" s="26">
        <v>13</v>
      </c>
      <c r="B543" s="162" t="s">
        <v>69</v>
      </c>
      <c r="C543" s="162"/>
      <c r="D543" s="162"/>
      <c r="E543" s="163"/>
      <c r="F543" s="3"/>
    </row>
    <row r="544" spans="1:6" ht="16.5" customHeight="1" x14ac:dyDescent="0.3">
      <c r="A544" s="26">
        <v>14</v>
      </c>
      <c r="B544" s="162" t="s">
        <v>25</v>
      </c>
      <c r="C544" s="162"/>
      <c r="D544" s="162"/>
      <c r="E544" s="163"/>
      <c r="F544" s="3"/>
    </row>
    <row r="545" spans="1:6" ht="16.5" customHeight="1" x14ac:dyDescent="0.3">
      <c r="A545" s="26">
        <v>15</v>
      </c>
      <c r="B545" s="162" t="s">
        <v>136</v>
      </c>
      <c r="C545" s="162"/>
      <c r="D545" s="162"/>
      <c r="E545" s="163"/>
      <c r="F545" s="3"/>
    </row>
    <row r="546" spans="1:6" ht="16.5" customHeight="1" x14ac:dyDescent="0.3">
      <c r="A546" s="26">
        <v>16</v>
      </c>
      <c r="B546" s="162" t="s">
        <v>62</v>
      </c>
      <c r="C546" s="162"/>
      <c r="D546" s="162"/>
      <c r="E546" s="163"/>
      <c r="F546" s="3"/>
    </row>
    <row r="547" spans="1:6" ht="16.5" customHeight="1" x14ac:dyDescent="0.3">
      <c r="A547" s="26">
        <v>17</v>
      </c>
      <c r="B547" s="162" t="s">
        <v>59</v>
      </c>
      <c r="C547" s="162"/>
      <c r="D547" s="162"/>
      <c r="E547" s="163"/>
      <c r="F547" s="3"/>
    </row>
    <row r="548" spans="1:6" ht="16.5" customHeight="1" x14ac:dyDescent="0.3">
      <c r="A548" s="26">
        <v>18</v>
      </c>
      <c r="B548" s="162" t="s">
        <v>37</v>
      </c>
      <c r="C548" s="162"/>
      <c r="D548" s="162"/>
      <c r="E548" s="163"/>
      <c r="F548" s="3"/>
    </row>
    <row r="549" spans="1:6" ht="16.5" customHeight="1" x14ac:dyDescent="0.3">
      <c r="A549" s="26">
        <v>19</v>
      </c>
      <c r="B549" s="162" t="s">
        <v>27</v>
      </c>
      <c r="C549" s="162"/>
      <c r="D549" s="162"/>
      <c r="E549" s="163"/>
      <c r="F549" s="3"/>
    </row>
    <row r="550" spans="1:6" ht="16.5" customHeight="1" x14ac:dyDescent="0.3">
      <c r="A550" s="26">
        <v>20</v>
      </c>
      <c r="B550" s="170" t="s">
        <v>71</v>
      </c>
      <c r="C550" s="170"/>
      <c r="D550" s="170"/>
      <c r="E550" s="171"/>
      <c r="F550" s="3"/>
    </row>
    <row r="551" spans="1:6" ht="16.5" customHeight="1" x14ac:dyDescent="0.3">
      <c r="A551" s="26">
        <v>21</v>
      </c>
      <c r="B551" s="170" t="s">
        <v>17</v>
      </c>
      <c r="C551" s="170"/>
      <c r="D551" s="170"/>
      <c r="E551" s="171"/>
      <c r="F551" s="3"/>
    </row>
    <row r="552" spans="1:6" s="8" customFormat="1" ht="16.5" customHeight="1" x14ac:dyDescent="0.3">
      <c r="A552" s="26">
        <v>22</v>
      </c>
      <c r="B552" s="170" t="s">
        <v>70</v>
      </c>
      <c r="C552" s="170"/>
      <c r="D552" s="170"/>
      <c r="E552" s="171"/>
      <c r="F552" s="13"/>
    </row>
    <row r="553" spans="1:6" s="8" customFormat="1" ht="16.5" customHeight="1" x14ac:dyDescent="0.3">
      <c r="A553" s="26">
        <v>23</v>
      </c>
      <c r="B553" s="102" t="s">
        <v>289</v>
      </c>
      <c r="C553" s="102"/>
      <c r="D553" s="102"/>
      <c r="E553" s="103"/>
      <c r="F553" s="13"/>
    </row>
    <row r="554" spans="1:6" s="8" customFormat="1" ht="16.5" customHeight="1" x14ac:dyDescent="0.3">
      <c r="A554" s="26">
        <v>24</v>
      </c>
      <c r="B554" s="162" t="s">
        <v>16</v>
      </c>
      <c r="C554" s="162"/>
      <c r="D554" s="162"/>
      <c r="E554" s="163"/>
      <c r="F554" s="13"/>
    </row>
    <row r="555" spans="1:6" s="8" customFormat="1" ht="16.5" customHeight="1" x14ac:dyDescent="0.3">
      <c r="A555" s="26">
        <v>25</v>
      </c>
      <c r="B555" s="162" t="s">
        <v>40</v>
      </c>
      <c r="C555" s="162"/>
      <c r="D555" s="162"/>
      <c r="E555" s="163"/>
      <c r="F555" s="13"/>
    </row>
    <row r="556" spans="1:6" s="8" customFormat="1" ht="16.5" customHeight="1" x14ac:dyDescent="0.3">
      <c r="A556" s="27">
        <v>26</v>
      </c>
      <c r="B556" s="167" t="s">
        <v>18</v>
      </c>
      <c r="C556" s="167"/>
      <c r="D556" s="167"/>
      <c r="E556" s="168"/>
      <c r="F556" s="13"/>
    </row>
    <row r="557" spans="1:6" s="8" customFormat="1" ht="27" customHeight="1" x14ac:dyDescent="0.3">
      <c r="A557" s="45"/>
      <c r="B557" s="161" t="s">
        <v>180</v>
      </c>
      <c r="C557" s="161"/>
      <c r="D557" s="161"/>
      <c r="E557" s="161"/>
      <c r="F557" s="169"/>
    </row>
    <row r="558" spans="1:6" s="8" customFormat="1" ht="3.9" customHeight="1" x14ac:dyDescent="0.25">
      <c r="A558" s="45"/>
      <c r="B558" s="20"/>
      <c r="C558" s="20"/>
      <c r="D558" s="20"/>
      <c r="E558" s="20"/>
      <c r="F558" s="13"/>
    </row>
    <row r="559" spans="1:6" s="8" customFormat="1" ht="63.75" customHeight="1" x14ac:dyDescent="0.3">
      <c r="A559" s="145"/>
      <c r="B559" s="145" t="s">
        <v>393</v>
      </c>
      <c r="C559" s="145" t="s">
        <v>677</v>
      </c>
      <c r="D559" s="145" t="s">
        <v>678</v>
      </c>
      <c r="E559" s="145" t="s">
        <v>679</v>
      </c>
      <c r="F559" s="13"/>
    </row>
    <row r="560" spans="1:6" s="8" customFormat="1" ht="42.9" customHeight="1" x14ac:dyDescent="0.3">
      <c r="A560" s="64" t="s">
        <v>469</v>
      </c>
      <c r="B560" s="111" t="s">
        <v>699</v>
      </c>
      <c r="C560" s="97"/>
      <c r="D560" s="97"/>
      <c r="E560" s="97"/>
      <c r="F560" s="13"/>
    </row>
    <row r="561" spans="1:6" s="8" customFormat="1" ht="20.100000000000001" customHeight="1" x14ac:dyDescent="0.3">
      <c r="A561" s="30" t="s">
        <v>41</v>
      </c>
      <c r="B561" s="31" t="s">
        <v>586</v>
      </c>
      <c r="C561" s="83"/>
      <c r="D561" s="83"/>
      <c r="E561" s="75"/>
      <c r="F561" s="13"/>
    </row>
    <row r="562" spans="1:6" ht="20.100000000000001" customHeight="1" x14ac:dyDescent="0.3">
      <c r="A562" s="30" t="s">
        <v>42</v>
      </c>
      <c r="B562" s="31" t="s">
        <v>587</v>
      </c>
      <c r="C562" s="84"/>
      <c r="D562" s="84"/>
      <c r="E562" s="75"/>
      <c r="F562" s="3"/>
    </row>
    <row r="563" spans="1:6" ht="20.100000000000001" customHeight="1" x14ac:dyDescent="0.3">
      <c r="A563" s="30" t="s">
        <v>43</v>
      </c>
      <c r="B563" s="31" t="s">
        <v>588</v>
      </c>
      <c r="C563" s="78"/>
      <c r="D563" s="78"/>
      <c r="E563" s="78"/>
      <c r="F563" s="3"/>
    </row>
    <row r="564" spans="1:6" ht="20.100000000000001" customHeight="1" x14ac:dyDescent="0.3">
      <c r="A564" s="30" t="s">
        <v>44</v>
      </c>
      <c r="B564" s="31" t="s">
        <v>589</v>
      </c>
      <c r="C564" s="78"/>
      <c r="D564" s="78"/>
      <c r="E564" s="78"/>
      <c r="F564" s="3"/>
    </row>
    <row r="565" spans="1:6" ht="20.100000000000001" customHeight="1" x14ac:dyDescent="0.3">
      <c r="A565" s="30" t="s">
        <v>45</v>
      </c>
      <c r="B565" s="31" t="s">
        <v>590</v>
      </c>
      <c r="C565" s="78"/>
      <c r="D565" s="78"/>
      <c r="E565" s="78"/>
      <c r="F565" s="3"/>
    </row>
    <row r="566" spans="1:6" ht="20.100000000000001" customHeight="1" x14ac:dyDescent="0.3">
      <c r="A566" s="30" t="s">
        <v>46</v>
      </c>
      <c r="B566" s="31" t="s">
        <v>591</v>
      </c>
      <c r="C566" s="78"/>
      <c r="D566" s="78"/>
      <c r="E566" s="78"/>
      <c r="F566" s="3"/>
    </row>
    <row r="567" spans="1:6" ht="20.100000000000001" customHeight="1" x14ac:dyDescent="0.3">
      <c r="A567" s="30" t="s">
        <v>61</v>
      </c>
      <c r="B567" s="31" t="s">
        <v>592</v>
      </c>
      <c r="C567" s="78"/>
      <c r="D567" s="78"/>
      <c r="E567" s="78"/>
      <c r="F567" s="3"/>
    </row>
    <row r="568" spans="1:6" ht="20.100000000000001" customHeight="1" x14ac:dyDescent="0.3">
      <c r="A568" s="30" t="s">
        <v>141</v>
      </c>
      <c r="B568" s="31" t="s">
        <v>593</v>
      </c>
      <c r="C568" s="78"/>
      <c r="D568" s="78"/>
      <c r="E568" s="78"/>
      <c r="F568" s="3"/>
    </row>
    <row r="569" spans="1:6" ht="20.100000000000001" customHeight="1" x14ac:dyDescent="0.3">
      <c r="A569" s="30" t="s">
        <v>142</v>
      </c>
      <c r="B569" s="31" t="s">
        <v>594</v>
      </c>
      <c r="C569" s="78"/>
      <c r="D569" s="78"/>
      <c r="E569" s="78"/>
      <c r="F569" s="3"/>
    </row>
    <row r="570" spans="1:6" ht="20.100000000000001" customHeight="1" x14ac:dyDescent="0.3">
      <c r="A570" s="30" t="s">
        <v>143</v>
      </c>
      <c r="B570" s="31" t="s">
        <v>595</v>
      </c>
      <c r="C570" s="78"/>
      <c r="D570" s="78"/>
      <c r="E570" s="78"/>
      <c r="F570" s="3"/>
    </row>
    <row r="571" spans="1:6" ht="20.100000000000001" customHeight="1" x14ac:dyDescent="0.3">
      <c r="A571" s="30" t="s">
        <v>144</v>
      </c>
      <c r="B571" s="31" t="s">
        <v>596</v>
      </c>
      <c r="C571" s="78"/>
      <c r="D571" s="78"/>
      <c r="E571" s="78"/>
      <c r="F571" s="3"/>
    </row>
    <row r="572" spans="1:6" ht="20.100000000000001" customHeight="1" x14ac:dyDescent="0.3">
      <c r="A572" s="30" t="s">
        <v>145</v>
      </c>
      <c r="B572" s="31" t="s">
        <v>597</v>
      </c>
      <c r="C572" s="78"/>
      <c r="D572" s="78"/>
      <c r="E572" s="78"/>
      <c r="F572" s="3"/>
    </row>
    <row r="573" spans="1:6" ht="20.100000000000001" customHeight="1" x14ac:dyDescent="0.3">
      <c r="A573" s="30" t="s">
        <v>150</v>
      </c>
      <c r="B573" s="31" t="s">
        <v>598</v>
      </c>
      <c r="C573" s="78"/>
      <c r="D573" s="78"/>
      <c r="E573" s="78"/>
      <c r="F573" s="3"/>
    </row>
    <row r="574" spans="1:6" ht="20.100000000000001" customHeight="1" x14ac:dyDescent="0.3">
      <c r="A574" s="30" t="s">
        <v>113</v>
      </c>
      <c r="B574" s="31" t="s">
        <v>599</v>
      </c>
      <c r="C574" s="78"/>
      <c r="D574" s="78"/>
      <c r="E574" s="78"/>
      <c r="F574" s="3"/>
    </row>
    <row r="575" spans="1:6" ht="40.200000000000003" customHeight="1" x14ac:dyDescent="0.3">
      <c r="A575" s="8"/>
      <c r="B575" s="161" t="s">
        <v>72</v>
      </c>
      <c r="C575" s="161"/>
      <c r="D575" s="161"/>
      <c r="E575" s="161"/>
      <c r="F575" s="3"/>
    </row>
    <row r="576" spans="1:6" ht="40.200000000000003" customHeight="1" x14ac:dyDescent="0.3">
      <c r="A576" s="8"/>
      <c r="B576" s="161" t="s">
        <v>179</v>
      </c>
      <c r="C576" s="161"/>
      <c r="D576" s="161"/>
      <c r="E576" s="161"/>
      <c r="F576" s="3"/>
    </row>
    <row r="577" spans="1:6" s="8" customFormat="1" ht="63.75" customHeight="1" x14ac:dyDescent="0.3">
      <c r="A577" s="145"/>
      <c r="B577" s="145" t="s">
        <v>393</v>
      </c>
      <c r="C577" s="145" t="s">
        <v>677</v>
      </c>
      <c r="D577" s="145" t="s">
        <v>678</v>
      </c>
      <c r="E577" s="145" t="s">
        <v>679</v>
      </c>
      <c r="F577" s="13"/>
    </row>
    <row r="578" spans="1:6" ht="20.100000000000001" customHeight="1" x14ac:dyDescent="0.3">
      <c r="A578" s="30" t="s">
        <v>114</v>
      </c>
      <c r="B578" s="31" t="s">
        <v>600</v>
      </c>
      <c r="C578" s="78"/>
      <c r="D578" s="78"/>
      <c r="E578" s="78"/>
      <c r="F578" s="3"/>
    </row>
    <row r="579" spans="1:6" ht="20.100000000000001" customHeight="1" x14ac:dyDescent="0.3">
      <c r="A579" s="30" t="s">
        <v>151</v>
      </c>
      <c r="B579" s="31" t="s">
        <v>601</v>
      </c>
      <c r="C579" s="78"/>
      <c r="D579" s="78"/>
      <c r="E579" s="78"/>
      <c r="F579" s="3"/>
    </row>
    <row r="580" spans="1:6" ht="20.100000000000001" customHeight="1" x14ac:dyDescent="0.3">
      <c r="A580" s="30" t="s">
        <v>152</v>
      </c>
      <c r="B580" s="31" t="s">
        <v>602</v>
      </c>
      <c r="C580" s="78"/>
      <c r="D580" s="78"/>
      <c r="E580" s="78"/>
      <c r="F580" s="3"/>
    </row>
    <row r="581" spans="1:6" ht="20.100000000000001" customHeight="1" x14ac:dyDescent="0.3">
      <c r="A581" s="30" t="s">
        <v>153</v>
      </c>
      <c r="B581" s="31" t="s">
        <v>603</v>
      </c>
      <c r="C581" s="78"/>
      <c r="D581" s="78"/>
      <c r="E581" s="78"/>
      <c r="F581" s="3"/>
    </row>
    <row r="582" spans="1:6" ht="20.100000000000001" customHeight="1" x14ac:dyDescent="0.3">
      <c r="A582" s="30" t="s">
        <v>154</v>
      </c>
      <c r="B582" s="31" t="s">
        <v>604</v>
      </c>
      <c r="C582" s="78"/>
      <c r="D582" s="78"/>
      <c r="E582" s="78"/>
      <c r="F582" s="3"/>
    </row>
    <row r="583" spans="1:6" ht="20.100000000000001" customHeight="1" x14ac:dyDescent="0.3">
      <c r="A583" s="30" t="s">
        <v>155</v>
      </c>
      <c r="B583" s="31" t="s">
        <v>605</v>
      </c>
      <c r="C583" s="78"/>
      <c r="D583" s="78"/>
      <c r="E583" s="78"/>
      <c r="F583" s="3"/>
    </row>
    <row r="584" spans="1:6" ht="20.100000000000001" customHeight="1" x14ac:dyDescent="0.3">
      <c r="A584" s="30" t="s">
        <v>156</v>
      </c>
      <c r="B584" s="31" t="s">
        <v>606</v>
      </c>
      <c r="C584" s="78"/>
      <c r="D584" s="78"/>
      <c r="E584" s="78"/>
      <c r="F584" s="3"/>
    </row>
    <row r="585" spans="1:6" ht="20.100000000000001" customHeight="1" x14ac:dyDescent="0.3">
      <c r="A585" s="30" t="s">
        <v>157</v>
      </c>
      <c r="B585" s="31" t="s">
        <v>607</v>
      </c>
      <c r="C585" s="78"/>
      <c r="D585" s="78"/>
      <c r="E585" s="78"/>
      <c r="F585" s="3"/>
    </row>
    <row r="586" spans="1:6" ht="20.100000000000001" customHeight="1" x14ac:dyDescent="0.3">
      <c r="A586" s="30" t="s">
        <v>238</v>
      </c>
      <c r="B586" s="31" t="s">
        <v>608</v>
      </c>
      <c r="C586" s="78"/>
      <c r="D586" s="78"/>
      <c r="E586" s="78"/>
      <c r="F586" s="3"/>
    </row>
    <row r="587" spans="1:6" ht="20.100000000000001" customHeight="1" x14ac:dyDescent="0.3">
      <c r="A587" s="30" t="s">
        <v>394</v>
      </c>
      <c r="B587" s="31" t="s">
        <v>609</v>
      </c>
      <c r="C587" s="78"/>
      <c r="D587" s="78"/>
      <c r="E587" s="78"/>
      <c r="F587" s="3"/>
    </row>
    <row r="588" spans="1:6" ht="20.100000000000001" customHeight="1" x14ac:dyDescent="0.3">
      <c r="A588" s="30" t="s">
        <v>395</v>
      </c>
      <c r="B588" s="31" t="s">
        <v>610</v>
      </c>
      <c r="C588" s="78"/>
      <c r="D588" s="78"/>
      <c r="E588" s="78"/>
      <c r="F588" s="3"/>
    </row>
    <row r="589" spans="1:6" ht="20.100000000000001" customHeight="1" x14ac:dyDescent="0.3">
      <c r="A589" s="30" t="s">
        <v>396</v>
      </c>
      <c r="B589" s="31" t="s">
        <v>192</v>
      </c>
      <c r="C589" s="85"/>
      <c r="D589" s="78"/>
      <c r="E589" s="78"/>
      <c r="F589" s="3"/>
    </row>
    <row r="590" spans="1:6" ht="74.099999999999994" customHeight="1" x14ac:dyDescent="0.3">
      <c r="A590" s="8"/>
      <c r="B590" s="161" t="s">
        <v>72</v>
      </c>
      <c r="C590" s="161"/>
      <c r="D590" s="161"/>
      <c r="E590" s="161"/>
      <c r="F590" s="3"/>
    </row>
    <row r="591" spans="1:6" ht="57.9" customHeight="1" x14ac:dyDescent="0.3">
      <c r="A591" s="8"/>
      <c r="B591" s="161" t="s">
        <v>179</v>
      </c>
      <c r="C591" s="161"/>
      <c r="D591" s="161"/>
      <c r="E591" s="161"/>
      <c r="F591" s="3"/>
    </row>
    <row r="592" spans="1:6" ht="3.9" customHeight="1" x14ac:dyDescent="0.3">
      <c r="A592" s="40"/>
      <c r="B592" s="87"/>
      <c r="C592" s="88"/>
      <c r="D592" s="88"/>
      <c r="E592" s="88"/>
      <c r="F592" s="3"/>
    </row>
    <row r="593" spans="1:6" ht="64.5" customHeight="1" x14ac:dyDescent="0.3">
      <c r="A593" s="145"/>
      <c r="B593" s="145" t="s">
        <v>393</v>
      </c>
      <c r="C593" s="145" t="s">
        <v>677</v>
      </c>
      <c r="D593" s="145" t="s">
        <v>678</v>
      </c>
      <c r="E593" s="145" t="s">
        <v>679</v>
      </c>
      <c r="F593" s="3"/>
    </row>
    <row r="594" spans="1:6" ht="42.9" customHeight="1" x14ac:dyDescent="0.3">
      <c r="A594" s="64" t="s">
        <v>470</v>
      </c>
      <c r="B594" s="111" t="s">
        <v>700</v>
      </c>
      <c r="C594" s="97"/>
      <c r="D594" s="97"/>
      <c r="E594" s="97"/>
      <c r="F594" s="3"/>
    </row>
    <row r="595" spans="1:6" ht="20.100000000000001" customHeight="1" x14ac:dyDescent="0.3">
      <c r="A595" s="30" t="s">
        <v>47</v>
      </c>
      <c r="B595" s="31" t="s">
        <v>611</v>
      </c>
      <c r="C595" s="89"/>
      <c r="D595" s="89"/>
      <c r="E595" s="89"/>
      <c r="F595" s="3"/>
    </row>
    <row r="596" spans="1:6" ht="20.100000000000001" customHeight="1" x14ac:dyDescent="0.3">
      <c r="A596" s="30" t="s">
        <v>48</v>
      </c>
      <c r="B596" s="31" t="s">
        <v>612</v>
      </c>
      <c r="C596" s="89"/>
      <c r="D596" s="89"/>
      <c r="E596" s="89"/>
      <c r="F596" s="3"/>
    </row>
    <row r="597" spans="1:6" ht="20.100000000000001" customHeight="1" x14ac:dyDescent="0.3">
      <c r="A597" s="30" t="s">
        <v>49</v>
      </c>
      <c r="B597" s="31" t="s">
        <v>613</v>
      </c>
      <c r="C597" s="89"/>
      <c r="D597" s="89"/>
      <c r="E597" s="89"/>
      <c r="F597" s="3"/>
    </row>
    <row r="598" spans="1:6" ht="20.100000000000001" customHeight="1" x14ac:dyDescent="0.3">
      <c r="A598" s="30" t="s">
        <v>50</v>
      </c>
      <c r="B598" s="31" t="s">
        <v>614</v>
      </c>
      <c r="C598" s="89"/>
      <c r="D598" s="89"/>
      <c r="E598" s="89"/>
      <c r="F598" s="3"/>
    </row>
    <row r="599" spans="1:6" ht="20.100000000000001" customHeight="1" x14ac:dyDescent="0.3">
      <c r="A599" s="30" t="s">
        <v>51</v>
      </c>
      <c r="B599" s="31" t="s">
        <v>615</v>
      </c>
      <c r="C599" s="89"/>
      <c r="D599" s="89"/>
      <c r="E599" s="89"/>
      <c r="F599" s="3"/>
    </row>
    <row r="600" spans="1:6" ht="20.100000000000001" customHeight="1" x14ac:dyDescent="0.3">
      <c r="A600" s="30" t="s">
        <v>52</v>
      </c>
      <c r="B600" s="31" t="s">
        <v>616</v>
      </c>
      <c r="C600" s="89"/>
      <c r="D600" s="89"/>
      <c r="E600" s="89"/>
      <c r="F600" s="3"/>
    </row>
    <row r="601" spans="1:6" ht="20.100000000000001" customHeight="1" x14ac:dyDescent="0.3">
      <c r="A601" s="30" t="s">
        <v>105</v>
      </c>
      <c r="B601" s="46" t="s">
        <v>617</v>
      </c>
      <c r="C601" s="89"/>
      <c r="D601" s="89"/>
      <c r="E601" s="89"/>
      <c r="F601" s="3"/>
    </row>
    <row r="602" spans="1:6" ht="20.100000000000001" customHeight="1" x14ac:dyDescent="0.3">
      <c r="A602" s="30" t="s">
        <v>106</v>
      </c>
      <c r="B602" s="46" t="s">
        <v>399</v>
      </c>
      <c r="C602" s="89"/>
      <c r="D602" s="89"/>
      <c r="E602" s="89"/>
      <c r="F602" s="3"/>
    </row>
    <row r="603" spans="1:6" ht="19.5" customHeight="1" x14ac:dyDescent="0.3">
      <c r="A603" s="30" t="s">
        <v>107</v>
      </c>
      <c r="B603" s="46" t="s">
        <v>400</v>
      </c>
      <c r="C603" s="89"/>
      <c r="D603" s="89"/>
      <c r="E603" s="89"/>
      <c r="F603" s="3"/>
    </row>
    <row r="604" spans="1:6" ht="21.6" customHeight="1" x14ac:dyDescent="0.3">
      <c r="A604" s="30" t="s">
        <v>104</v>
      </c>
      <c r="B604" s="46" t="s">
        <v>401</v>
      </c>
      <c r="C604" s="89"/>
      <c r="D604" s="89"/>
      <c r="E604" s="89"/>
      <c r="F604" s="3"/>
    </row>
    <row r="605" spans="1:6" ht="21.6" customHeight="1" x14ac:dyDescent="0.3">
      <c r="A605" s="30" t="s">
        <v>108</v>
      </c>
      <c r="B605" s="46" t="s">
        <v>618</v>
      </c>
      <c r="C605" s="89"/>
      <c r="D605" s="89"/>
      <c r="E605" s="89"/>
      <c r="F605" s="3"/>
    </row>
    <row r="606" spans="1:6" ht="4.5" customHeight="1" x14ac:dyDescent="0.3"/>
    <row r="607" spans="1:6" ht="55.5" customHeight="1" x14ac:dyDescent="0.3">
      <c r="A607" s="45"/>
      <c r="B607" s="161" t="s">
        <v>72</v>
      </c>
      <c r="C607" s="161"/>
      <c r="D607" s="161"/>
      <c r="E607" s="161"/>
      <c r="F607" s="3"/>
    </row>
    <row r="608" spans="1:6" ht="52.5" customHeight="1" x14ac:dyDescent="0.3">
      <c r="B608" s="161" t="s">
        <v>179</v>
      </c>
      <c r="C608" s="161"/>
      <c r="D608" s="161"/>
      <c r="E608" s="161"/>
      <c r="F608" s="3"/>
    </row>
    <row r="609" spans="1:6" ht="18.600000000000001" customHeight="1" x14ac:dyDescent="0.3">
      <c r="B609" s="20"/>
      <c r="C609" s="20"/>
      <c r="D609" s="20"/>
      <c r="E609" s="20"/>
      <c r="F609" s="3"/>
    </row>
    <row r="610" spans="1:6" ht="60" customHeight="1" x14ac:dyDescent="0.3">
      <c r="A610" s="145"/>
      <c r="B610" s="145" t="s">
        <v>393</v>
      </c>
      <c r="C610" s="145" t="s">
        <v>677</v>
      </c>
      <c r="D610" s="145" t="s">
        <v>678</v>
      </c>
      <c r="E610" s="145" t="s">
        <v>679</v>
      </c>
      <c r="F610" s="3"/>
    </row>
    <row r="611" spans="1:6" ht="21.6" customHeight="1" x14ac:dyDescent="0.3">
      <c r="A611" s="30" t="s">
        <v>111</v>
      </c>
      <c r="B611" s="46" t="s">
        <v>619</v>
      </c>
      <c r="C611" s="89"/>
      <c r="D611" s="89"/>
      <c r="E611" s="89"/>
      <c r="F611" s="3"/>
    </row>
    <row r="612" spans="1:6" ht="21.6" customHeight="1" x14ac:dyDescent="0.3">
      <c r="A612" s="30" t="s">
        <v>112</v>
      </c>
      <c r="B612" s="46" t="s">
        <v>620</v>
      </c>
      <c r="C612" s="89"/>
      <c r="D612" s="89"/>
      <c r="E612" s="89"/>
      <c r="F612" s="3"/>
    </row>
    <row r="613" spans="1:6" ht="19.5" customHeight="1" x14ac:dyDescent="0.3">
      <c r="A613" s="30" t="s">
        <v>194</v>
      </c>
      <c r="B613" s="46" t="s">
        <v>621</v>
      </c>
      <c r="C613" s="89"/>
      <c r="D613" s="89"/>
      <c r="E613" s="89"/>
      <c r="F613" s="3"/>
    </row>
    <row r="614" spans="1:6" ht="20.100000000000001" customHeight="1" x14ac:dyDescent="0.3">
      <c r="A614" s="30" t="s">
        <v>195</v>
      </c>
      <c r="B614" s="46" t="s">
        <v>402</v>
      </c>
      <c r="C614" s="89"/>
      <c r="D614" s="89"/>
      <c r="E614" s="89"/>
      <c r="F614" s="3"/>
    </row>
    <row r="615" spans="1:6" ht="20.100000000000001" customHeight="1" x14ac:dyDescent="0.3">
      <c r="A615" s="30" t="s">
        <v>115</v>
      </c>
      <c r="B615" s="46" t="s">
        <v>622</v>
      </c>
      <c r="C615" s="89"/>
      <c r="D615" s="89"/>
      <c r="E615" s="89"/>
      <c r="F615" s="3"/>
    </row>
    <row r="616" spans="1:6" ht="20.100000000000001" customHeight="1" x14ac:dyDescent="0.3">
      <c r="A616" s="30" t="s">
        <v>116</v>
      </c>
      <c r="B616" s="46" t="s">
        <v>623</v>
      </c>
      <c r="C616" s="89"/>
      <c r="D616" s="89"/>
      <c r="E616" s="89"/>
      <c r="F616" s="3"/>
    </row>
    <row r="617" spans="1:6" ht="20.100000000000001" customHeight="1" x14ac:dyDescent="0.3">
      <c r="A617" s="30" t="s">
        <v>117</v>
      </c>
      <c r="B617" s="46" t="s">
        <v>624</v>
      </c>
      <c r="C617" s="89"/>
      <c r="D617" s="89"/>
      <c r="E617" s="89"/>
      <c r="F617" s="3"/>
    </row>
    <row r="618" spans="1:6" ht="20.100000000000001" customHeight="1" x14ac:dyDescent="0.3">
      <c r="A618" s="30" t="s">
        <v>118</v>
      </c>
      <c r="B618" s="46" t="s">
        <v>625</v>
      </c>
      <c r="C618" s="89"/>
      <c r="D618" s="89"/>
      <c r="E618" s="89"/>
      <c r="F618" s="3"/>
    </row>
    <row r="619" spans="1:6" ht="20.100000000000001" customHeight="1" x14ac:dyDescent="0.3">
      <c r="A619" s="30" t="s">
        <v>119</v>
      </c>
      <c r="B619" s="46" t="s">
        <v>626</v>
      </c>
      <c r="C619" s="89"/>
      <c r="D619" s="89"/>
      <c r="E619" s="89"/>
      <c r="F619" s="3"/>
    </row>
    <row r="620" spans="1:6" ht="20.100000000000001" customHeight="1" x14ac:dyDescent="0.3">
      <c r="A620" s="30" t="s">
        <v>120</v>
      </c>
      <c r="B620" s="46" t="s">
        <v>627</v>
      </c>
      <c r="C620" s="89"/>
      <c r="D620" s="89"/>
      <c r="E620" s="89"/>
      <c r="F620" s="3"/>
    </row>
    <row r="621" spans="1:6" ht="20.100000000000001" customHeight="1" x14ac:dyDescent="0.3">
      <c r="A621" s="30" t="s">
        <v>121</v>
      </c>
      <c r="B621" s="46" t="s">
        <v>628</v>
      </c>
      <c r="C621" s="89"/>
      <c r="D621" s="89"/>
      <c r="E621" s="89"/>
      <c r="F621" s="3"/>
    </row>
    <row r="622" spans="1:6" ht="20.100000000000001" customHeight="1" x14ac:dyDescent="0.3">
      <c r="A622" s="30" t="s">
        <v>122</v>
      </c>
      <c r="B622" s="46" t="s">
        <v>629</v>
      </c>
      <c r="C622" s="89"/>
      <c r="D622" s="89"/>
      <c r="E622" s="89"/>
      <c r="F622" s="3"/>
    </row>
    <row r="623" spans="1:6" ht="20.100000000000001" customHeight="1" x14ac:dyDescent="0.3">
      <c r="A623" s="30" t="s">
        <v>123</v>
      </c>
      <c r="B623" s="46" t="s">
        <v>630</v>
      </c>
      <c r="C623" s="89"/>
      <c r="D623" s="89"/>
      <c r="E623" s="89"/>
      <c r="F623" s="3"/>
    </row>
    <row r="624" spans="1:6" ht="20.100000000000001" customHeight="1" x14ac:dyDescent="0.3">
      <c r="A624" s="30" t="s">
        <v>124</v>
      </c>
      <c r="B624" s="46" t="s">
        <v>631</v>
      </c>
      <c r="C624" s="89"/>
      <c r="D624" s="89"/>
      <c r="E624" s="89"/>
      <c r="F624" s="3"/>
    </row>
    <row r="625" spans="1:6" ht="21.6" customHeight="1" x14ac:dyDescent="0.3">
      <c r="A625" s="30" t="s">
        <v>125</v>
      </c>
      <c r="B625" s="46" t="s">
        <v>632</v>
      </c>
      <c r="C625" s="89"/>
      <c r="D625" s="89"/>
      <c r="E625" s="89"/>
      <c r="F625" s="3"/>
    </row>
    <row r="626" spans="1:6" ht="21.6" customHeight="1" x14ac:dyDescent="0.3">
      <c r="A626" s="30" t="s">
        <v>126</v>
      </c>
      <c r="B626" s="31" t="s">
        <v>403</v>
      </c>
      <c r="C626" s="89"/>
      <c r="D626" s="89"/>
      <c r="E626" s="89"/>
      <c r="F626" s="3"/>
    </row>
    <row r="627" spans="1:6" ht="41.4" customHeight="1" x14ac:dyDescent="0.3">
      <c r="A627" s="8"/>
      <c r="B627" s="161" t="s">
        <v>72</v>
      </c>
      <c r="C627" s="161"/>
      <c r="D627" s="161"/>
      <c r="E627" s="161"/>
      <c r="F627" s="3"/>
    </row>
    <row r="628" spans="1:6" ht="41.4" customHeight="1" x14ac:dyDescent="0.3">
      <c r="A628" s="8"/>
      <c r="B628" s="161" t="s">
        <v>179</v>
      </c>
      <c r="C628" s="161"/>
      <c r="D628" s="161"/>
      <c r="E628" s="161"/>
      <c r="F628" s="3"/>
    </row>
    <row r="629" spans="1:6" ht="60" customHeight="1" x14ac:dyDescent="0.3">
      <c r="A629" s="145"/>
      <c r="B629" s="145" t="s">
        <v>393</v>
      </c>
      <c r="C629" s="145" t="s">
        <v>677</v>
      </c>
      <c r="D629" s="145" t="s">
        <v>678</v>
      </c>
      <c r="E629" s="145" t="s">
        <v>679</v>
      </c>
      <c r="F629" s="3"/>
    </row>
    <row r="630" spans="1:6" ht="21.6" customHeight="1" x14ac:dyDescent="0.3">
      <c r="A630" s="30" t="s">
        <v>127</v>
      </c>
      <c r="B630" s="31" t="s">
        <v>633</v>
      </c>
      <c r="C630" s="89"/>
      <c r="D630" s="89"/>
      <c r="E630" s="89"/>
      <c r="F630" s="3"/>
    </row>
    <row r="631" spans="1:6" ht="21.6" customHeight="1" x14ac:dyDescent="0.3">
      <c r="A631" s="30" t="s">
        <v>128</v>
      </c>
      <c r="B631" s="31" t="s">
        <v>634</v>
      </c>
      <c r="C631" s="89"/>
      <c r="D631" s="89"/>
      <c r="E631" s="89"/>
      <c r="F631" s="3"/>
    </row>
    <row r="632" spans="1:6" ht="21.6" customHeight="1" x14ac:dyDescent="0.3">
      <c r="A632" s="30" t="s">
        <v>129</v>
      </c>
      <c r="B632" s="46" t="s">
        <v>635</v>
      </c>
      <c r="C632" s="89"/>
      <c r="D632" s="89"/>
      <c r="E632" s="89"/>
      <c r="F632" s="3"/>
    </row>
    <row r="633" spans="1:6" ht="21.6" customHeight="1" x14ac:dyDescent="0.3">
      <c r="A633" s="30" t="s">
        <v>130</v>
      </c>
      <c r="B633" s="31" t="s">
        <v>192</v>
      </c>
      <c r="C633" s="89"/>
      <c r="D633" s="89"/>
      <c r="E633" s="89"/>
      <c r="F633" s="3"/>
    </row>
    <row r="634" spans="1:6" s="8" customFormat="1" ht="41.1" customHeight="1" x14ac:dyDescent="0.3">
      <c r="A634" s="129"/>
      <c r="B634" s="130" t="s">
        <v>639</v>
      </c>
      <c r="C634" s="127">
        <f>C594+C560</f>
        <v>0</v>
      </c>
      <c r="D634" s="127">
        <f>D594+D560</f>
        <v>0</v>
      </c>
      <c r="E634" s="127">
        <f>E594+E560</f>
        <v>0</v>
      </c>
      <c r="F634" s="9"/>
    </row>
    <row r="635" spans="1:6" ht="51.9" customHeight="1" x14ac:dyDescent="0.3">
      <c r="A635" s="136"/>
      <c r="B635" s="77" t="s">
        <v>642</v>
      </c>
      <c r="C635" s="127">
        <f>C634*26</f>
        <v>0</v>
      </c>
      <c r="D635" s="127">
        <f t="shared" ref="D635:E635" si="9">D634*26</f>
        <v>0</v>
      </c>
      <c r="E635" s="127">
        <f t="shared" si="9"/>
        <v>0</v>
      </c>
    </row>
    <row r="636" spans="1:6" ht="28.2" customHeight="1" x14ac:dyDescent="0.3">
      <c r="A636" s="149"/>
      <c r="B636" s="150"/>
      <c r="C636" s="151"/>
      <c r="D636" s="151"/>
      <c r="E636" s="151"/>
    </row>
    <row r="637" spans="1:6" ht="53.1" customHeight="1" x14ac:dyDescent="0.3">
      <c r="A637" s="40"/>
      <c r="B637" s="161" t="s">
        <v>72</v>
      </c>
      <c r="C637" s="161"/>
      <c r="D637" s="161"/>
      <c r="E637" s="161"/>
      <c r="F637" s="2"/>
    </row>
    <row r="638" spans="1:6" ht="50.1" customHeight="1" x14ac:dyDescent="0.3">
      <c r="A638" s="40"/>
      <c r="B638" s="161" t="s">
        <v>179</v>
      </c>
      <c r="C638" s="161"/>
      <c r="D638" s="161"/>
      <c r="E638" s="161"/>
      <c r="F638" s="2"/>
    </row>
    <row r="639" spans="1:6" ht="62.4" customHeight="1" x14ac:dyDescent="0.3">
      <c r="A639" s="40"/>
      <c r="B639" s="99"/>
      <c r="C639" s="99"/>
      <c r="D639" s="99"/>
      <c r="E639" s="99"/>
      <c r="F639" s="2"/>
    </row>
    <row r="640" spans="1:6" ht="21.6" customHeight="1" x14ac:dyDescent="0.3">
      <c r="A640" s="45"/>
      <c r="B640" s="8"/>
      <c r="C640" s="146"/>
      <c r="D640" s="146"/>
      <c r="E640" s="146"/>
      <c r="F640" s="3"/>
    </row>
    <row r="641" spans="1:6" ht="19.8" customHeight="1" x14ac:dyDescent="0.3">
      <c r="A641" s="155" t="s">
        <v>471</v>
      </c>
      <c r="B641" s="153" t="s">
        <v>663</v>
      </c>
      <c r="C641" s="2"/>
      <c r="D641" s="2"/>
      <c r="E641" s="2"/>
    </row>
    <row r="642" spans="1:6" ht="18" customHeight="1" x14ac:dyDescent="0.3">
      <c r="A642" s="154">
        <v>1</v>
      </c>
      <c r="B642" s="116" t="s">
        <v>648</v>
      </c>
      <c r="C642" s="156"/>
      <c r="D642" s="157"/>
      <c r="E642" s="158"/>
    </row>
    <row r="643" spans="1:6" ht="9" customHeight="1" x14ac:dyDescent="0.3">
      <c r="A643" s="45"/>
      <c r="B643" s="110"/>
      <c r="C643" s="119"/>
      <c r="D643" s="120"/>
      <c r="E643" s="121"/>
    </row>
    <row r="644" spans="1:6" s="8" customFormat="1" ht="51" customHeight="1" x14ac:dyDescent="0.3">
      <c r="A644" s="145"/>
      <c r="B644" s="145" t="s">
        <v>664</v>
      </c>
      <c r="C644" s="145" t="s">
        <v>677</v>
      </c>
      <c r="D644" s="145" t="s">
        <v>678</v>
      </c>
      <c r="E644" s="145" t="s">
        <v>679</v>
      </c>
      <c r="F644" s="9"/>
    </row>
    <row r="645" spans="1:6" s="8" customFormat="1" ht="82.8" x14ac:dyDescent="0.3">
      <c r="A645" s="64" t="s">
        <v>14</v>
      </c>
      <c r="B645" s="111" t="s">
        <v>701</v>
      </c>
      <c r="C645" s="97"/>
      <c r="D645" s="97"/>
      <c r="E645" s="97"/>
      <c r="F645" s="9"/>
    </row>
    <row r="646" spans="1:6" s="8" customFormat="1" ht="41.4" x14ac:dyDescent="0.3">
      <c r="A646" s="30" t="s">
        <v>41</v>
      </c>
      <c r="B646" s="112" t="s">
        <v>460</v>
      </c>
      <c r="C646" s="19"/>
      <c r="D646" s="19"/>
      <c r="E646" s="19"/>
      <c r="F646" s="9"/>
    </row>
    <row r="647" spans="1:6" s="8" customFormat="1" ht="42.9" customHeight="1" x14ac:dyDescent="0.3">
      <c r="A647" s="30" t="s">
        <v>42</v>
      </c>
      <c r="B647" s="112" t="s">
        <v>461</v>
      </c>
      <c r="C647" s="19"/>
      <c r="D647" s="19"/>
      <c r="E647" s="19"/>
      <c r="F647" s="9"/>
    </row>
    <row r="648" spans="1:6" s="8" customFormat="1" ht="42.9" customHeight="1" x14ac:dyDescent="0.3">
      <c r="A648" s="30" t="s">
        <v>43</v>
      </c>
      <c r="B648" s="112" t="s">
        <v>462</v>
      </c>
      <c r="C648" s="19"/>
      <c r="D648" s="19"/>
      <c r="E648" s="19"/>
      <c r="F648" s="9"/>
    </row>
    <row r="649" spans="1:6" s="8" customFormat="1" ht="42.9" customHeight="1" x14ac:dyDescent="0.3">
      <c r="A649" s="30" t="s">
        <v>44</v>
      </c>
      <c r="B649" s="112" t="s">
        <v>463</v>
      </c>
      <c r="C649" s="19"/>
      <c r="D649" s="19"/>
      <c r="E649" s="19"/>
      <c r="F649" s="9"/>
    </row>
    <row r="650" spans="1:6" s="8" customFormat="1" ht="42.9" customHeight="1" x14ac:dyDescent="0.3">
      <c r="A650" s="30" t="s">
        <v>45</v>
      </c>
      <c r="B650" s="112" t="s">
        <v>464</v>
      </c>
      <c r="C650" s="19"/>
      <c r="D650" s="19"/>
      <c r="E650" s="19"/>
      <c r="F650" s="9"/>
    </row>
    <row r="651" spans="1:6" s="8" customFormat="1" ht="36.6" customHeight="1" x14ac:dyDescent="0.3">
      <c r="A651" s="30" t="s">
        <v>46</v>
      </c>
      <c r="B651" s="112" t="s">
        <v>465</v>
      </c>
      <c r="C651" s="19"/>
      <c r="D651" s="19"/>
      <c r="E651" s="19"/>
      <c r="F651" s="9"/>
    </row>
    <row r="652" spans="1:6" ht="29.4" customHeight="1" x14ac:dyDescent="0.3">
      <c r="A652" s="40"/>
      <c r="B652" s="164" t="s">
        <v>675</v>
      </c>
      <c r="C652" s="164"/>
      <c r="D652" s="164"/>
      <c r="E652" s="164"/>
      <c r="F652" s="2"/>
    </row>
    <row r="653" spans="1:6" ht="1.8" customHeight="1" x14ac:dyDescent="0.3">
      <c r="A653" s="45"/>
      <c r="B653" s="8"/>
      <c r="C653" s="146"/>
      <c r="D653" s="146"/>
      <c r="E653" s="146"/>
      <c r="F653" s="3"/>
    </row>
    <row r="654" spans="1:6" s="8" customFormat="1" ht="62.25" customHeight="1" x14ac:dyDescent="0.3">
      <c r="A654" s="145"/>
      <c r="B654" s="145" t="s">
        <v>664</v>
      </c>
      <c r="C654" s="145" t="s">
        <v>677</v>
      </c>
      <c r="D654" s="145" t="s">
        <v>678</v>
      </c>
      <c r="E654" s="145" t="s">
        <v>679</v>
      </c>
      <c r="F654" s="9"/>
    </row>
    <row r="655" spans="1:6" s="8" customFormat="1" ht="42.9" customHeight="1" x14ac:dyDescent="0.3">
      <c r="A655" s="30" t="s">
        <v>61</v>
      </c>
      <c r="B655" s="112" t="s">
        <v>466</v>
      </c>
      <c r="C655" s="19"/>
      <c r="D655" s="19"/>
      <c r="E655" s="19"/>
      <c r="F655" s="9"/>
    </row>
    <row r="656" spans="1:6" s="8" customFormat="1" ht="42.9" customHeight="1" x14ac:dyDescent="0.3">
      <c r="A656" s="30" t="s">
        <v>141</v>
      </c>
      <c r="B656" s="46" t="s">
        <v>467</v>
      </c>
      <c r="C656" s="19"/>
      <c r="D656" s="19"/>
      <c r="E656" s="19"/>
      <c r="F656" s="9"/>
    </row>
    <row r="657" spans="1:6" s="8" customFormat="1" ht="46.8" x14ac:dyDescent="0.3">
      <c r="A657" s="129"/>
      <c r="B657" s="130" t="s">
        <v>665</v>
      </c>
      <c r="C657" s="127">
        <f>C645</f>
        <v>0</v>
      </c>
      <c r="D657" s="127">
        <f>D645</f>
        <v>0</v>
      </c>
      <c r="E657" s="127">
        <f>E645</f>
        <v>0</v>
      </c>
      <c r="F657" s="9"/>
    </row>
    <row r="658" spans="1:6" ht="51.9" customHeight="1" x14ac:dyDescent="0.3">
      <c r="A658" s="136"/>
      <c r="B658" s="77" t="s">
        <v>666</v>
      </c>
      <c r="C658" s="127">
        <f>C657</f>
        <v>0</v>
      </c>
      <c r="D658" s="127">
        <f t="shared" ref="D658:E658" si="10">D657</f>
        <v>0</v>
      </c>
      <c r="E658" s="127">
        <f t="shared" si="10"/>
        <v>0</v>
      </c>
    </row>
    <row r="659" spans="1:6" ht="20.399999999999999" customHeight="1" x14ac:dyDescent="0.3">
      <c r="A659" s="40"/>
      <c r="B659" s="10"/>
      <c r="C659" s="114"/>
      <c r="D659" s="114"/>
      <c r="E659" s="114"/>
    </row>
    <row r="660" spans="1:6" ht="20.399999999999999" customHeight="1" x14ac:dyDescent="0.3">
      <c r="A660" s="40"/>
      <c r="B660" s="10"/>
      <c r="C660" s="114"/>
      <c r="D660" s="114"/>
      <c r="E660" s="114"/>
    </row>
    <row r="661" spans="1:6" ht="35.1" customHeight="1" x14ac:dyDescent="0.3">
      <c r="A661" s="51"/>
      <c r="B661" s="165" t="s">
        <v>72</v>
      </c>
      <c r="C661" s="166"/>
      <c r="D661" s="166"/>
      <c r="E661" s="166"/>
      <c r="F661" s="4"/>
    </row>
    <row r="662" spans="1:6" ht="38.25" customHeight="1" x14ac:dyDescent="0.3">
      <c r="A662" s="51"/>
      <c r="B662" s="165" t="s">
        <v>179</v>
      </c>
      <c r="C662" s="166"/>
      <c r="D662" s="166"/>
      <c r="E662" s="166"/>
      <c r="F662" s="4"/>
    </row>
    <row r="663" spans="1:6" ht="38.25" customHeight="1" x14ac:dyDescent="0.3">
      <c r="A663" s="51"/>
      <c r="B663" s="147"/>
      <c r="C663" s="148"/>
      <c r="D663" s="148"/>
      <c r="E663" s="148"/>
      <c r="F663" s="4"/>
    </row>
    <row r="664" spans="1:6" ht="62.4" customHeight="1" x14ac:dyDescent="0.3">
      <c r="A664" s="51"/>
      <c r="B664" s="147"/>
      <c r="C664" s="148"/>
      <c r="D664" s="148"/>
      <c r="E664" s="148"/>
      <c r="F664" s="4"/>
    </row>
    <row r="665" spans="1:6" ht="23.25" customHeight="1" x14ac:dyDescent="0.3">
      <c r="A665" s="23" t="s">
        <v>489</v>
      </c>
      <c r="B665" s="24" t="s">
        <v>472</v>
      </c>
      <c r="C665" s="2"/>
      <c r="D665" s="2"/>
      <c r="E665" s="2"/>
    </row>
    <row r="666" spans="1:6" ht="18" customHeight="1" x14ac:dyDescent="0.3">
      <c r="A666" s="25">
        <v>1</v>
      </c>
      <c r="B666" s="57" t="s">
        <v>473</v>
      </c>
      <c r="C666" s="52"/>
      <c r="D666" s="59"/>
      <c r="E666" s="60"/>
    </row>
    <row r="667" spans="1:6" ht="18" customHeight="1" x14ac:dyDescent="0.3">
      <c r="A667" s="26">
        <v>2</v>
      </c>
      <c r="B667" s="53" t="s">
        <v>474</v>
      </c>
      <c r="C667" s="54"/>
      <c r="D667" s="61"/>
      <c r="E667" s="62"/>
    </row>
    <row r="668" spans="1:6" ht="18" customHeight="1" x14ac:dyDescent="0.3">
      <c r="A668" s="26">
        <v>3</v>
      </c>
      <c r="B668" s="53" t="s">
        <v>475</v>
      </c>
      <c r="C668" s="54"/>
      <c r="D668" s="61"/>
      <c r="E668" s="62"/>
    </row>
    <row r="669" spans="1:6" ht="18" customHeight="1" x14ac:dyDescent="0.3">
      <c r="A669" s="26">
        <v>4</v>
      </c>
      <c r="B669" s="53" t="s">
        <v>476</v>
      </c>
      <c r="C669" s="54"/>
      <c r="D669" s="61"/>
      <c r="E669" s="62"/>
    </row>
    <row r="670" spans="1:6" ht="18" customHeight="1" x14ac:dyDescent="0.3">
      <c r="A670" s="26">
        <v>5</v>
      </c>
      <c r="B670" s="162" t="s">
        <v>477</v>
      </c>
      <c r="C670" s="162"/>
      <c r="D670" s="162"/>
      <c r="E670" s="62"/>
    </row>
    <row r="671" spans="1:6" ht="17.25" customHeight="1" x14ac:dyDescent="0.3">
      <c r="A671" s="26">
        <v>6</v>
      </c>
      <c r="B671" s="162" t="s">
        <v>478</v>
      </c>
      <c r="C671" s="182"/>
      <c r="D671" s="182"/>
      <c r="E671" s="183"/>
    </row>
    <row r="672" spans="1:6" ht="18" customHeight="1" x14ac:dyDescent="0.3">
      <c r="A672" s="26">
        <v>7</v>
      </c>
      <c r="B672" s="210" t="s">
        <v>479</v>
      </c>
      <c r="C672" s="182"/>
      <c r="D672" s="182"/>
      <c r="E672" s="183"/>
    </row>
    <row r="673" spans="1:6" ht="18" customHeight="1" x14ac:dyDescent="0.3">
      <c r="A673" s="27">
        <v>8</v>
      </c>
      <c r="B673" s="185" t="s">
        <v>480</v>
      </c>
      <c r="C673" s="185"/>
      <c r="D673" s="185"/>
      <c r="E673" s="201"/>
    </row>
    <row r="674" spans="1:6" ht="18" customHeight="1" x14ac:dyDescent="0.3">
      <c r="A674" s="45"/>
      <c r="B674" s="53"/>
      <c r="C674" s="53"/>
      <c r="D674" s="53"/>
      <c r="E674" s="53"/>
    </row>
    <row r="675" spans="1:6" ht="52.2" customHeight="1" x14ac:dyDescent="0.3">
      <c r="A675" s="145"/>
      <c r="B675" s="145" t="s">
        <v>481</v>
      </c>
      <c r="C675" s="145" t="s">
        <v>677</v>
      </c>
      <c r="D675" s="145" t="s">
        <v>678</v>
      </c>
      <c r="E675" s="145" t="s">
        <v>679</v>
      </c>
    </row>
    <row r="676" spans="1:6" ht="46.8" customHeight="1" x14ac:dyDescent="0.3">
      <c r="A676" s="28" t="s">
        <v>459</v>
      </c>
      <c r="B676" s="160" t="s">
        <v>702</v>
      </c>
      <c r="C676" s="97"/>
      <c r="D676" s="97"/>
      <c r="E676" s="97"/>
    </row>
    <row r="677" spans="1:6" ht="29.1" customHeight="1" x14ac:dyDescent="0.3">
      <c r="A677" s="30" t="s">
        <v>41</v>
      </c>
      <c r="B677" s="56" t="s">
        <v>294</v>
      </c>
      <c r="C677" s="19"/>
      <c r="D677" s="19"/>
      <c r="E677" s="19"/>
    </row>
    <row r="678" spans="1:6" ht="29.1" customHeight="1" x14ac:dyDescent="0.3">
      <c r="A678" s="30" t="s">
        <v>42</v>
      </c>
      <c r="B678" s="49" t="s">
        <v>482</v>
      </c>
      <c r="C678" s="19"/>
      <c r="D678" s="19"/>
      <c r="E678" s="19"/>
    </row>
    <row r="679" spans="1:6" ht="29.1" customHeight="1" x14ac:dyDescent="0.3">
      <c r="A679" s="30" t="s">
        <v>43</v>
      </c>
      <c r="B679" s="49" t="s">
        <v>483</v>
      </c>
      <c r="C679" s="19"/>
      <c r="D679" s="19"/>
      <c r="E679" s="19"/>
    </row>
    <row r="680" spans="1:6" ht="29.1" customHeight="1" x14ac:dyDescent="0.3">
      <c r="A680" s="30" t="s">
        <v>44</v>
      </c>
      <c r="B680" s="49" t="s">
        <v>484</v>
      </c>
      <c r="C680" s="19"/>
      <c r="D680" s="19"/>
      <c r="E680" s="19"/>
      <c r="F680" s="2"/>
    </row>
    <row r="681" spans="1:6" ht="35.4" customHeight="1" x14ac:dyDescent="0.3">
      <c r="A681" s="40"/>
      <c r="B681" s="165" t="s">
        <v>72</v>
      </c>
      <c r="C681" s="165"/>
      <c r="D681" s="165"/>
      <c r="E681" s="165"/>
    </row>
    <row r="682" spans="1:6" ht="35.4" customHeight="1" x14ac:dyDescent="0.3">
      <c r="A682" s="40"/>
      <c r="B682" s="165" t="s">
        <v>179</v>
      </c>
      <c r="C682" s="165"/>
      <c r="D682" s="165"/>
      <c r="E682" s="165"/>
    </row>
    <row r="683" spans="1:6" ht="62.25" customHeight="1" x14ac:dyDescent="0.3">
      <c r="A683" s="145"/>
      <c r="B683" s="145" t="s">
        <v>481</v>
      </c>
      <c r="C683" s="145" t="s">
        <v>677</v>
      </c>
      <c r="D683" s="145" t="s">
        <v>678</v>
      </c>
      <c r="E683" s="145" t="s">
        <v>679</v>
      </c>
    </row>
    <row r="684" spans="1:6" ht="29.1" customHeight="1" x14ac:dyDescent="0.3">
      <c r="A684" s="30" t="s">
        <v>45</v>
      </c>
      <c r="B684" s="49" t="s">
        <v>485</v>
      </c>
      <c r="C684" s="19"/>
      <c r="D684" s="19"/>
      <c r="E684" s="19"/>
    </row>
    <row r="685" spans="1:6" ht="29.1" customHeight="1" x14ac:dyDescent="0.3">
      <c r="A685" s="30" t="s">
        <v>61</v>
      </c>
      <c r="B685" s="49" t="s">
        <v>249</v>
      </c>
      <c r="C685" s="19"/>
      <c r="D685" s="19"/>
      <c r="E685" s="19"/>
      <c r="F685" s="6"/>
    </row>
    <row r="686" spans="1:6" ht="29.1" customHeight="1" x14ac:dyDescent="0.3">
      <c r="A686" s="30" t="s">
        <v>141</v>
      </c>
      <c r="B686" s="49" t="s">
        <v>247</v>
      </c>
      <c r="C686" s="19"/>
      <c r="D686" s="19"/>
      <c r="E686" s="19"/>
      <c r="F686" s="6"/>
    </row>
    <row r="687" spans="1:6" ht="29.1" customHeight="1" x14ac:dyDescent="0.3">
      <c r="A687" s="30" t="s">
        <v>142</v>
      </c>
      <c r="B687" s="49" t="s">
        <v>486</v>
      </c>
      <c r="C687" s="19"/>
      <c r="D687" s="19"/>
      <c r="E687" s="19"/>
      <c r="F687" s="5"/>
    </row>
    <row r="688" spans="1:6" ht="29.1" customHeight="1" x14ac:dyDescent="0.3">
      <c r="A688" s="44" t="s">
        <v>143</v>
      </c>
      <c r="B688" s="49" t="s">
        <v>487</v>
      </c>
      <c r="C688" s="19"/>
      <c r="D688" s="19"/>
      <c r="E688" s="19"/>
      <c r="F688" s="5"/>
    </row>
    <row r="689" spans="1:6" ht="30" customHeight="1" x14ac:dyDescent="0.3">
      <c r="A689" s="44" t="s">
        <v>144</v>
      </c>
      <c r="B689" s="49" t="s">
        <v>488</v>
      </c>
      <c r="C689" s="19"/>
      <c r="D689" s="19"/>
      <c r="E689" s="19"/>
      <c r="F689" s="5"/>
    </row>
    <row r="690" spans="1:6" ht="30" customHeight="1" x14ac:dyDescent="0.3">
      <c r="A690" s="44">
        <v>1.1200000000000001</v>
      </c>
      <c r="B690" s="66" t="s">
        <v>292</v>
      </c>
      <c r="C690" s="19"/>
      <c r="D690" s="19"/>
      <c r="E690" s="19"/>
      <c r="F690" s="5"/>
    </row>
    <row r="691" spans="1:6" ht="30" customHeight="1" x14ac:dyDescent="0.3">
      <c r="A691" s="44" t="s">
        <v>150</v>
      </c>
      <c r="B691" s="66" t="s">
        <v>293</v>
      </c>
      <c r="C691" s="19"/>
      <c r="D691" s="19"/>
      <c r="E691" s="19"/>
      <c r="F691" s="5"/>
    </row>
    <row r="692" spans="1:6" ht="30" customHeight="1" x14ac:dyDescent="0.3">
      <c r="A692" s="44">
        <v>1.1399999999999999</v>
      </c>
      <c r="B692" s="43" t="s">
        <v>30</v>
      </c>
      <c r="C692" s="19"/>
      <c r="D692" s="19"/>
      <c r="E692" s="19"/>
      <c r="F692" s="5"/>
    </row>
    <row r="693" spans="1:6" ht="30" customHeight="1" x14ac:dyDescent="0.3">
      <c r="A693" s="44">
        <v>1.1499999999999999</v>
      </c>
      <c r="B693" s="43" t="s">
        <v>291</v>
      </c>
      <c r="C693" s="19"/>
      <c r="D693" s="19"/>
      <c r="E693" s="19"/>
      <c r="F693" s="5"/>
    </row>
    <row r="694" spans="1:6" ht="40.799999999999997" customHeight="1" x14ac:dyDescent="0.3">
      <c r="A694" s="51"/>
      <c r="B694" s="165" t="s">
        <v>72</v>
      </c>
      <c r="C694" s="166"/>
      <c r="D694" s="166"/>
      <c r="E694" s="166"/>
      <c r="F694" s="4"/>
    </row>
    <row r="695" spans="1:6" ht="40.799999999999997" customHeight="1" x14ac:dyDescent="0.3">
      <c r="A695" s="51"/>
      <c r="B695" s="165" t="s">
        <v>179</v>
      </c>
      <c r="C695" s="166"/>
      <c r="D695" s="166"/>
      <c r="E695" s="166"/>
      <c r="F695" s="4"/>
    </row>
    <row r="696" spans="1:6" ht="62.25" customHeight="1" x14ac:dyDescent="0.3">
      <c r="A696" s="145"/>
      <c r="B696" s="145" t="s">
        <v>481</v>
      </c>
      <c r="C696" s="145" t="s">
        <v>677</v>
      </c>
      <c r="D696" s="145" t="s">
        <v>678</v>
      </c>
      <c r="E696" s="145" t="s">
        <v>679</v>
      </c>
    </row>
    <row r="697" spans="1:6" ht="30" customHeight="1" x14ac:dyDescent="0.3">
      <c r="A697" s="44">
        <v>1.1599999999999999</v>
      </c>
      <c r="B697" s="46" t="s">
        <v>5</v>
      </c>
      <c r="C697" s="19"/>
      <c r="D697" s="19"/>
      <c r="E697" s="19"/>
      <c r="F697" s="5"/>
    </row>
    <row r="698" spans="1:6" ht="45.9" customHeight="1" x14ac:dyDescent="0.3">
      <c r="A698" s="36"/>
      <c r="B698" s="37" t="s">
        <v>643</v>
      </c>
      <c r="C698" s="125">
        <f>C676</f>
        <v>0</v>
      </c>
      <c r="D698" s="125">
        <f>D676</f>
        <v>0</v>
      </c>
      <c r="E698" s="125">
        <f>E676</f>
        <v>0</v>
      </c>
      <c r="F698" s="3"/>
    </row>
    <row r="699" spans="1:6" ht="42.9" customHeight="1" x14ac:dyDescent="0.3">
      <c r="A699" s="36"/>
      <c r="B699" s="77" t="s">
        <v>640</v>
      </c>
      <c r="C699" s="125">
        <f>C698*8</f>
        <v>0</v>
      </c>
      <c r="D699" s="125">
        <f>D698*8</f>
        <v>0</v>
      </c>
      <c r="E699" s="125">
        <f>E698*8</f>
        <v>0</v>
      </c>
      <c r="F699" s="3"/>
    </row>
    <row r="700" spans="1:6" ht="31.8" customHeight="1" x14ac:dyDescent="0.3">
      <c r="A700" s="137"/>
      <c r="B700" s="138"/>
      <c r="C700" s="139"/>
      <c r="D700" s="139"/>
      <c r="E700" s="139"/>
      <c r="F700" s="3"/>
    </row>
    <row r="701" spans="1:6" ht="23.25" customHeight="1" x14ac:dyDescent="0.3">
      <c r="A701" s="23" t="s">
        <v>498</v>
      </c>
      <c r="B701" s="24" t="s">
        <v>490</v>
      </c>
      <c r="C701" s="2"/>
      <c r="D701" s="2"/>
      <c r="E701" s="2"/>
    </row>
    <row r="702" spans="1:6" ht="18" customHeight="1" x14ac:dyDescent="0.3">
      <c r="A702" s="25">
        <v>1</v>
      </c>
      <c r="B702" s="57" t="s">
        <v>473</v>
      </c>
      <c r="C702" s="52"/>
      <c r="D702" s="59"/>
      <c r="E702" s="60"/>
    </row>
    <row r="703" spans="1:6" ht="18" customHeight="1" x14ac:dyDescent="0.3">
      <c r="A703" s="26">
        <v>2</v>
      </c>
      <c r="B703" s="53" t="s">
        <v>474</v>
      </c>
      <c r="C703" s="54"/>
      <c r="D703" s="61"/>
      <c r="E703" s="62"/>
    </row>
    <row r="704" spans="1:6" ht="18" customHeight="1" x14ac:dyDescent="0.3">
      <c r="A704" s="26">
        <v>3</v>
      </c>
      <c r="B704" s="53" t="s">
        <v>475</v>
      </c>
      <c r="C704" s="54"/>
      <c r="D704" s="61"/>
      <c r="E704" s="62"/>
    </row>
    <row r="705" spans="1:6" ht="18" customHeight="1" x14ac:dyDescent="0.3">
      <c r="A705" s="26">
        <v>4</v>
      </c>
      <c r="B705" s="53" t="s">
        <v>476</v>
      </c>
      <c r="C705" s="54"/>
      <c r="D705" s="61"/>
      <c r="E705" s="62"/>
    </row>
    <row r="706" spans="1:6" ht="18" customHeight="1" x14ac:dyDescent="0.3">
      <c r="A706" s="26">
        <v>5</v>
      </c>
      <c r="B706" s="162" t="s">
        <v>477</v>
      </c>
      <c r="C706" s="162"/>
      <c r="D706" s="162"/>
      <c r="E706" s="62"/>
    </row>
    <row r="707" spans="1:6" ht="17.25" customHeight="1" x14ac:dyDescent="0.3">
      <c r="A707" s="26">
        <v>6</v>
      </c>
      <c r="B707" s="162" t="s">
        <v>478</v>
      </c>
      <c r="C707" s="182"/>
      <c r="D707" s="182"/>
      <c r="E707" s="183"/>
    </row>
    <row r="708" spans="1:6" ht="18" customHeight="1" x14ac:dyDescent="0.3">
      <c r="A708" s="27">
        <v>7</v>
      </c>
      <c r="B708" s="185" t="s">
        <v>480</v>
      </c>
      <c r="C708" s="185"/>
      <c r="D708" s="185"/>
      <c r="E708" s="201"/>
    </row>
    <row r="709" spans="1:6" ht="44.4" customHeight="1" x14ac:dyDescent="0.3">
      <c r="A709" s="51"/>
      <c r="B709" s="165" t="s">
        <v>72</v>
      </c>
      <c r="C709" s="166"/>
      <c r="D709" s="166"/>
      <c r="E709" s="166"/>
      <c r="F709" s="4"/>
    </row>
    <row r="710" spans="1:6" ht="44.4" customHeight="1" x14ac:dyDescent="0.3">
      <c r="A710" s="51"/>
      <c r="B710" s="165" t="s">
        <v>179</v>
      </c>
      <c r="C710" s="166"/>
      <c r="D710" s="166"/>
      <c r="E710" s="166"/>
      <c r="F710" s="4"/>
    </row>
    <row r="711" spans="1:6" s="8" customFormat="1" ht="52.8" customHeight="1" x14ac:dyDescent="0.3">
      <c r="A711" s="145"/>
      <c r="B711" s="145" t="s">
        <v>60</v>
      </c>
      <c r="C711" s="145" t="s">
        <v>677</v>
      </c>
      <c r="D711" s="145" t="s">
        <v>678</v>
      </c>
      <c r="E711" s="145" t="s">
        <v>679</v>
      </c>
      <c r="F711" s="13"/>
    </row>
    <row r="712" spans="1:6" s="8" customFormat="1" ht="47.4" customHeight="1" x14ac:dyDescent="0.3">
      <c r="A712" s="28" t="s">
        <v>497</v>
      </c>
      <c r="B712" s="29" t="s">
        <v>703</v>
      </c>
      <c r="C712" s="97"/>
      <c r="D712" s="97"/>
      <c r="E712" s="97"/>
      <c r="F712" s="13"/>
    </row>
    <row r="713" spans="1:6" s="8" customFormat="1" ht="29.1" customHeight="1" x14ac:dyDescent="0.3">
      <c r="A713" s="30" t="s">
        <v>41</v>
      </c>
      <c r="B713" s="32" t="s">
        <v>491</v>
      </c>
      <c r="C713" s="19"/>
      <c r="D713" s="19"/>
      <c r="E713" s="19"/>
      <c r="F713" s="13"/>
    </row>
    <row r="714" spans="1:6" s="8" customFormat="1" ht="29.1" customHeight="1" x14ac:dyDescent="0.3">
      <c r="A714" s="30" t="s">
        <v>42</v>
      </c>
      <c r="B714" s="32" t="s">
        <v>492</v>
      </c>
      <c r="C714" s="19"/>
      <c r="D714" s="19"/>
      <c r="E714" s="19"/>
      <c r="F714" s="9"/>
    </row>
    <row r="715" spans="1:6" s="8" customFormat="1" ht="29.1" customHeight="1" x14ac:dyDescent="0.3">
      <c r="A715" s="30" t="s">
        <v>43</v>
      </c>
      <c r="B715" s="32" t="s">
        <v>493</v>
      </c>
      <c r="C715" s="19"/>
      <c r="D715" s="19"/>
      <c r="E715" s="19"/>
      <c r="F715" s="9"/>
    </row>
    <row r="716" spans="1:6" ht="29.1" customHeight="1" x14ac:dyDescent="0.3">
      <c r="A716" s="30" t="s">
        <v>44</v>
      </c>
      <c r="B716" s="32" t="s">
        <v>494</v>
      </c>
      <c r="C716" s="19"/>
      <c r="D716" s="19"/>
      <c r="E716" s="19"/>
      <c r="F716" s="2"/>
    </row>
    <row r="717" spans="1:6" ht="29.1" customHeight="1" x14ac:dyDescent="0.3">
      <c r="A717" s="30" t="s">
        <v>45</v>
      </c>
      <c r="B717" s="32" t="s">
        <v>495</v>
      </c>
      <c r="C717" s="19"/>
      <c r="D717" s="19"/>
      <c r="E717" s="19"/>
      <c r="F717" s="2"/>
    </row>
    <row r="718" spans="1:6" ht="29.1" customHeight="1" x14ac:dyDescent="0.3">
      <c r="A718" s="30" t="s">
        <v>46</v>
      </c>
      <c r="B718" s="32" t="s">
        <v>397</v>
      </c>
      <c r="C718" s="19"/>
      <c r="D718" s="19"/>
      <c r="E718" s="19"/>
      <c r="F718" s="2"/>
    </row>
    <row r="719" spans="1:6" ht="29.1" customHeight="1" x14ac:dyDescent="0.3">
      <c r="A719" s="30" t="s">
        <v>61</v>
      </c>
      <c r="B719" s="32" t="s">
        <v>398</v>
      </c>
      <c r="C719" s="19"/>
      <c r="D719" s="19"/>
      <c r="E719" s="19"/>
      <c r="F719" s="2"/>
    </row>
    <row r="720" spans="1:6" ht="29.1" customHeight="1" x14ac:dyDescent="0.3">
      <c r="A720" s="30" t="s">
        <v>141</v>
      </c>
      <c r="B720" s="32" t="s">
        <v>496</v>
      </c>
      <c r="C720" s="19"/>
      <c r="D720" s="19"/>
      <c r="E720" s="19"/>
      <c r="F720" s="2"/>
    </row>
    <row r="721" spans="1:6" ht="59.4" customHeight="1" x14ac:dyDescent="0.3">
      <c r="A721" s="51"/>
      <c r="B721" s="165" t="s">
        <v>72</v>
      </c>
      <c r="C721" s="166"/>
      <c r="D721" s="166"/>
      <c r="E721" s="166"/>
      <c r="F721" s="4"/>
    </row>
    <row r="722" spans="1:6" ht="59.4" customHeight="1" x14ac:dyDescent="0.3">
      <c r="A722" s="51"/>
      <c r="B722" s="165" t="s">
        <v>179</v>
      </c>
      <c r="C722" s="166"/>
      <c r="D722" s="166"/>
      <c r="E722" s="166"/>
      <c r="F722" s="4"/>
    </row>
    <row r="723" spans="1:6" s="11" customFormat="1" ht="45.9" customHeight="1" x14ac:dyDescent="0.3">
      <c r="A723" s="126"/>
      <c r="B723" s="37" t="s">
        <v>644</v>
      </c>
      <c r="C723" s="38">
        <f>C712</f>
        <v>0</v>
      </c>
      <c r="D723" s="38">
        <f t="shared" ref="D723:E723" si="11">D712</f>
        <v>0</v>
      </c>
      <c r="E723" s="38">
        <f t="shared" si="11"/>
        <v>0</v>
      </c>
      <c r="F723" s="10"/>
    </row>
    <row r="724" spans="1:6" s="11" customFormat="1" ht="44.1" customHeight="1" x14ac:dyDescent="0.3">
      <c r="A724" s="126"/>
      <c r="B724" s="39" t="s">
        <v>503</v>
      </c>
      <c r="C724" s="38">
        <f>C723*7</f>
        <v>0</v>
      </c>
      <c r="D724" s="38">
        <f t="shared" ref="D724:E724" si="12">D723*7</f>
        <v>0</v>
      </c>
      <c r="E724" s="38">
        <f t="shared" si="12"/>
        <v>0</v>
      </c>
      <c r="F724" s="10"/>
    </row>
    <row r="725" spans="1:6" s="11" customFormat="1" ht="23.4" customHeight="1" x14ac:dyDescent="0.3">
      <c r="A725" s="140"/>
      <c r="B725" s="141"/>
      <c r="C725" s="142"/>
      <c r="D725" s="142"/>
      <c r="E725" s="142"/>
      <c r="F725" s="10"/>
    </row>
    <row r="726" spans="1:6" ht="23.25" customHeight="1" x14ac:dyDescent="0.3">
      <c r="A726" s="143" t="s">
        <v>645</v>
      </c>
      <c r="B726" s="144" t="s">
        <v>499</v>
      </c>
      <c r="C726" s="117"/>
      <c r="D726" s="117"/>
      <c r="E726" s="118"/>
    </row>
    <row r="727" spans="1:6" ht="18" customHeight="1" x14ac:dyDescent="0.3">
      <c r="A727" s="26">
        <v>1</v>
      </c>
      <c r="B727" s="53" t="s">
        <v>476</v>
      </c>
      <c r="C727" s="54"/>
      <c r="D727" s="61"/>
      <c r="E727" s="62"/>
    </row>
    <row r="728" spans="1:6" ht="18" customHeight="1" x14ac:dyDescent="0.3">
      <c r="A728" s="27">
        <v>2</v>
      </c>
      <c r="B728" s="110" t="s">
        <v>479</v>
      </c>
      <c r="C728" s="119"/>
      <c r="D728" s="120"/>
      <c r="E728" s="121"/>
    </row>
    <row r="729" spans="1:6" ht="18" customHeight="1" x14ac:dyDescent="0.3">
      <c r="A729" s="115"/>
      <c r="B729" s="116"/>
      <c r="C729" s="116"/>
      <c r="D729" s="116"/>
      <c r="E729" s="116"/>
    </row>
    <row r="730" spans="1:6" s="11" customFormat="1" ht="62.25" customHeight="1" x14ac:dyDescent="0.3">
      <c r="A730" s="145"/>
      <c r="B730" s="145" t="s">
        <v>500</v>
      </c>
      <c r="C730" s="145" t="s">
        <v>677</v>
      </c>
      <c r="D730" s="145" t="s">
        <v>678</v>
      </c>
      <c r="E730" s="145" t="s">
        <v>679</v>
      </c>
      <c r="F730" s="10"/>
    </row>
    <row r="731" spans="1:6" s="11" customFormat="1" ht="44.1" customHeight="1" x14ac:dyDescent="0.3">
      <c r="A731" s="64" t="s">
        <v>646</v>
      </c>
      <c r="B731" s="65" t="s">
        <v>704</v>
      </c>
      <c r="C731" s="97"/>
      <c r="D731" s="97"/>
      <c r="E731" s="97"/>
      <c r="F731" s="10"/>
    </row>
    <row r="732" spans="1:6" s="11" customFormat="1" ht="26.1" customHeight="1" x14ac:dyDescent="0.3">
      <c r="A732" s="30" t="s">
        <v>41</v>
      </c>
      <c r="B732" s="66" t="s">
        <v>455</v>
      </c>
      <c r="C732" s="67"/>
      <c r="D732" s="67"/>
      <c r="E732" s="67"/>
      <c r="F732" s="10"/>
    </row>
    <row r="733" spans="1:6" s="11" customFormat="1" ht="26.1" customHeight="1" x14ac:dyDescent="0.3">
      <c r="A733" s="30" t="s">
        <v>42</v>
      </c>
      <c r="B733" s="66" t="s">
        <v>502</v>
      </c>
      <c r="C733" s="67"/>
      <c r="D733" s="67"/>
      <c r="E733" s="67"/>
      <c r="F733" s="10"/>
    </row>
    <row r="734" spans="1:6" s="11" customFormat="1" ht="26.1" customHeight="1" x14ac:dyDescent="0.3">
      <c r="A734" s="30" t="s">
        <v>43</v>
      </c>
      <c r="B734" s="66" t="s">
        <v>501</v>
      </c>
      <c r="C734" s="67"/>
      <c r="D734" s="67"/>
      <c r="E734" s="67"/>
      <c r="F734" s="10"/>
    </row>
    <row r="735" spans="1:6" ht="31.2" customHeight="1" x14ac:dyDescent="0.3">
      <c r="A735" s="51"/>
      <c r="B735" s="165" t="s">
        <v>72</v>
      </c>
      <c r="C735" s="166"/>
      <c r="D735" s="166"/>
      <c r="E735" s="166"/>
      <c r="F735" s="4"/>
    </row>
    <row r="736" spans="1:6" ht="39" customHeight="1" x14ac:dyDescent="0.3">
      <c r="A736" s="51"/>
      <c r="B736" s="165" t="s">
        <v>179</v>
      </c>
      <c r="C736" s="166"/>
      <c r="D736" s="166"/>
      <c r="E736" s="166"/>
      <c r="F736" s="4"/>
    </row>
    <row r="737" spans="1:6" s="11" customFormat="1" ht="62.25" customHeight="1" x14ac:dyDescent="0.3">
      <c r="A737" s="145"/>
      <c r="B737" s="145" t="s">
        <v>500</v>
      </c>
      <c r="C737" s="145" t="s">
        <v>677</v>
      </c>
      <c r="D737" s="145" t="s">
        <v>678</v>
      </c>
      <c r="E737" s="145" t="s">
        <v>679</v>
      </c>
      <c r="F737" s="10"/>
    </row>
    <row r="738" spans="1:6" s="11" customFormat="1" ht="26.1" customHeight="1" x14ac:dyDescent="0.3">
      <c r="A738" s="30" t="s">
        <v>44</v>
      </c>
      <c r="B738" s="66" t="s">
        <v>450</v>
      </c>
      <c r="C738" s="67"/>
      <c r="D738" s="67"/>
      <c r="E738" s="67"/>
      <c r="F738" s="10"/>
    </row>
    <row r="739" spans="1:6" s="11" customFormat="1" ht="26.1" customHeight="1" x14ac:dyDescent="0.3">
      <c r="A739" s="30" t="s">
        <v>45</v>
      </c>
      <c r="B739" s="70" t="s">
        <v>451</v>
      </c>
      <c r="C739" s="67"/>
      <c r="D739" s="67"/>
      <c r="E739" s="67"/>
      <c r="F739" s="10"/>
    </row>
    <row r="740" spans="1:6" s="11" customFormat="1" ht="26.1" customHeight="1" x14ac:dyDescent="0.3">
      <c r="A740" s="30" t="s">
        <v>46</v>
      </c>
      <c r="B740" s="66" t="s">
        <v>452</v>
      </c>
      <c r="C740" s="67"/>
      <c r="D740" s="67"/>
      <c r="E740" s="67"/>
      <c r="F740" s="10"/>
    </row>
    <row r="741" spans="1:6" s="11" customFormat="1" ht="26.1" customHeight="1" x14ac:dyDescent="0.3">
      <c r="A741" s="30" t="s">
        <v>61</v>
      </c>
      <c r="B741" s="66" t="s">
        <v>453</v>
      </c>
      <c r="C741" s="67"/>
      <c r="D741" s="67"/>
      <c r="E741" s="67"/>
      <c r="F741" s="10"/>
    </row>
    <row r="742" spans="1:6" s="11" customFormat="1" ht="26.1" customHeight="1" x14ac:dyDescent="0.3">
      <c r="A742" s="30" t="s">
        <v>141</v>
      </c>
      <c r="B742" s="66" t="s">
        <v>454</v>
      </c>
      <c r="C742" s="67"/>
      <c r="D742" s="67"/>
      <c r="E742" s="67"/>
      <c r="F742" s="10"/>
    </row>
    <row r="743" spans="1:6" s="11" customFormat="1" ht="26.1" customHeight="1" x14ac:dyDescent="0.3">
      <c r="A743" s="30" t="s">
        <v>142</v>
      </c>
      <c r="B743" s="66" t="s">
        <v>213</v>
      </c>
      <c r="C743" s="67"/>
      <c r="D743" s="67"/>
      <c r="E743" s="67"/>
      <c r="F743" s="10"/>
    </row>
    <row r="744" spans="1:6" s="11" customFormat="1" ht="26.1" customHeight="1" x14ac:dyDescent="0.3">
      <c r="A744" s="30" t="s">
        <v>143</v>
      </c>
      <c r="B744" s="66" t="s">
        <v>275</v>
      </c>
      <c r="C744" s="67"/>
      <c r="D744" s="67"/>
      <c r="E744" s="67"/>
      <c r="F744" s="10"/>
    </row>
    <row r="745" spans="1:6" s="11" customFormat="1" ht="45.9" customHeight="1" x14ac:dyDescent="0.3">
      <c r="A745" s="126"/>
      <c r="B745" s="37" t="s">
        <v>647</v>
      </c>
      <c r="C745" s="38">
        <f>C731</f>
        <v>0</v>
      </c>
      <c r="D745" s="38">
        <f>D731</f>
        <v>0</v>
      </c>
      <c r="E745" s="38">
        <f>E731</f>
        <v>0</v>
      </c>
      <c r="F745" s="10"/>
    </row>
    <row r="746" spans="1:6" s="11" customFormat="1" ht="44.1" customHeight="1" x14ac:dyDescent="0.3">
      <c r="A746" s="126"/>
      <c r="B746" s="39" t="s">
        <v>504</v>
      </c>
      <c r="C746" s="38">
        <f>C745*2</f>
        <v>0</v>
      </c>
      <c r="D746" s="38">
        <f t="shared" ref="D746:E746" si="13">D745*2</f>
        <v>0</v>
      </c>
      <c r="E746" s="38">
        <f t="shared" si="13"/>
        <v>0</v>
      </c>
      <c r="F746" s="10"/>
    </row>
    <row r="747" spans="1:6" ht="51" customHeight="1" x14ac:dyDescent="0.3">
      <c r="A747" s="45"/>
      <c r="B747" s="161" t="s">
        <v>641</v>
      </c>
      <c r="C747" s="161"/>
      <c r="D747" s="161"/>
      <c r="E747" s="161"/>
      <c r="F747" s="193"/>
    </row>
    <row r="748" spans="1:6" ht="51" customHeight="1" x14ac:dyDescent="0.3">
      <c r="A748" s="45"/>
      <c r="B748" s="161" t="s">
        <v>198</v>
      </c>
      <c r="C748" s="161"/>
      <c r="D748" s="161"/>
      <c r="E748" s="161"/>
      <c r="F748" s="193"/>
    </row>
    <row r="749" spans="1:6" ht="21.9" customHeight="1" x14ac:dyDescent="0.3">
      <c r="A749" s="40"/>
      <c r="B749" s="20"/>
      <c r="C749" s="20"/>
      <c r="D749" s="20"/>
      <c r="E749" s="20"/>
      <c r="F749" s="20"/>
    </row>
    <row r="750" spans="1:6" ht="60.9" customHeight="1" x14ac:dyDescent="0.3">
      <c r="A750" s="136"/>
      <c r="B750" s="145" t="s">
        <v>196</v>
      </c>
      <c r="C750" s="145" t="s">
        <v>677</v>
      </c>
      <c r="D750" s="145" t="s">
        <v>678</v>
      </c>
      <c r="E750" s="145" t="s">
        <v>679</v>
      </c>
      <c r="F750" s="20"/>
    </row>
    <row r="751" spans="1:6" ht="50.1" customHeight="1" x14ac:dyDescent="0.3">
      <c r="A751" s="136"/>
      <c r="B751" s="77" t="s">
        <v>505</v>
      </c>
      <c r="C751" s="38">
        <f>C746+C724+C699+C658+C517+C411+C276+C223+C190+C153+C100+C38</f>
        <v>0</v>
      </c>
      <c r="D751" s="38">
        <f>D746+D724+D699+D658+D517+D411+D276+D223+D190+D153+D100+D38</f>
        <v>0</v>
      </c>
      <c r="E751" s="38">
        <f>E746+E724+E699+E658+E517+E411+E276+E223+E190+E153+E100+E38</f>
        <v>0</v>
      </c>
    </row>
    <row r="752" spans="1:6" ht="50.1" customHeight="1" x14ac:dyDescent="0.3">
      <c r="A752" s="136"/>
      <c r="B752" s="77" t="s">
        <v>199</v>
      </c>
      <c r="C752" s="222">
        <f>SUM(C751+D751+E751)</f>
        <v>0</v>
      </c>
      <c r="D752" s="223"/>
      <c r="E752" s="224"/>
    </row>
    <row r="753" spans="1:6" ht="51" customHeight="1" x14ac:dyDescent="0.3">
      <c r="A753" s="45"/>
      <c r="B753" s="161" t="s">
        <v>653</v>
      </c>
      <c r="C753" s="161"/>
      <c r="D753" s="161"/>
      <c r="E753" s="161"/>
      <c r="F753" s="161"/>
    </row>
    <row r="754" spans="1:6" ht="18.600000000000001" customHeight="1" x14ac:dyDescent="0.3">
      <c r="A754" s="45"/>
      <c r="B754" s="99"/>
      <c r="C754" s="99"/>
      <c r="D754" s="99"/>
      <c r="E754" s="99"/>
      <c r="F754" s="99"/>
    </row>
    <row r="755" spans="1:6" ht="20.100000000000001" customHeight="1" x14ac:dyDescent="0.3">
      <c r="A755" s="91"/>
      <c r="B755" s="164" t="s">
        <v>235</v>
      </c>
      <c r="C755" s="164"/>
      <c r="D755" s="164"/>
      <c r="E755" s="164"/>
    </row>
    <row r="756" spans="1:6" ht="20.100000000000001" customHeight="1" x14ac:dyDescent="0.3">
      <c r="A756" s="91"/>
      <c r="B756" s="164" t="s">
        <v>667</v>
      </c>
      <c r="C756" s="164"/>
      <c r="D756" s="164"/>
      <c r="E756" s="193"/>
    </row>
    <row r="757" spans="1:6" ht="20.100000000000001" customHeight="1" x14ac:dyDescent="0.3">
      <c r="A757" s="91"/>
      <c r="B757" s="164" t="s">
        <v>668</v>
      </c>
      <c r="C757" s="164"/>
      <c r="D757" s="164"/>
      <c r="E757" s="193"/>
    </row>
    <row r="758" spans="1:6" ht="20.100000000000001" customHeight="1" x14ac:dyDescent="0.3">
      <c r="A758" s="91"/>
      <c r="B758" s="164" t="s">
        <v>181</v>
      </c>
      <c r="C758" s="164"/>
      <c r="D758" s="164"/>
      <c r="E758" s="193"/>
    </row>
    <row r="759" spans="1:6" ht="45" customHeight="1" x14ac:dyDescent="0.3">
      <c r="A759" s="91"/>
      <c r="B759" s="220"/>
      <c r="C759" s="220"/>
      <c r="D759" s="220"/>
      <c r="E759" s="220"/>
    </row>
    <row r="760" spans="1:6" ht="21" customHeight="1" x14ac:dyDescent="0.3">
      <c r="A760" s="94"/>
      <c r="B760" s="93"/>
      <c r="C760" s="92"/>
      <c r="D760" s="95"/>
      <c r="E760" s="96"/>
    </row>
  </sheetData>
  <sheetProtection algorithmName="SHA-512" hashValue="r4peTTRryeotLtIMkxuNF/GP09bzM1GwO7zHpRer8SdPuO+Lh+NZD1frjWvTJ6Vo+U7asvmFOAXEUikMn0tTrQ==" saltValue="pHAGNkajFsqbF6zEPlBshQ==" spinCount="100000" sheet="1" selectLockedCells="1"/>
  <protectedRanges>
    <protectedRange algorithmName="SHA-512" hashValue="L6dz7abl5Te8nD+RsM9mo8394HrniuvW0D+wr2tssC7JuK3QjF+MMHSd0D7bJ4en8BHau0zFDZYUoHFJshAyFA==" saltValue="UYK4t9HIxSWYzk0NK0OY7A==" spinCount="100000" sqref="C19:E19" name="Range27"/>
    <protectedRange sqref="C731:E731" name="Range26"/>
    <protectedRange sqref="C712:E712" name="Range25"/>
    <protectedRange sqref="C676:E676" name="Range24"/>
    <protectedRange sqref="C466:E466" name="Range19"/>
    <protectedRange sqref="C447:E447" name="Range18"/>
    <protectedRange sqref="C437:E437" name="Range17"/>
    <protectedRange sqref="C433:E433" name="Range16"/>
    <protectedRange sqref="C380:E380" name="Range15"/>
    <protectedRange sqref="C363:E363" name="Range14"/>
    <protectedRange sqref="C326:E326" name="Range13"/>
    <protectedRange sqref="C315:E315" name="Range12"/>
    <protectedRange sqref="C67:E67" name="Range2"/>
    <protectedRange sqref="C130:E130" name="Range3"/>
    <protectedRange sqref="C177:E177" name="Range4"/>
    <protectedRange sqref="C213:E213" name="Range5"/>
    <protectedRange sqref="C213:E213" name="Range6"/>
    <protectedRange sqref="C241:E241" name="Range7"/>
    <protectedRange sqref="C254:E254" name="Range8"/>
    <protectedRange sqref="C268:E268" name="Range9"/>
    <protectedRange sqref="C291:E291" name="Range10"/>
    <protectedRange sqref="C302:E302" name="Range11"/>
    <protectedRange sqref="C482:E482" name="Range20"/>
    <protectedRange sqref="C560:E560" name="Range21"/>
    <protectedRange sqref="C594:E594" name="Range22"/>
    <protectedRange sqref="C645:E645" name="Range23"/>
  </protectedRanges>
  <mergeCells count="239">
    <mergeCell ref="B759:E759"/>
    <mergeCell ref="B753:F753"/>
    <mergeCell ref="B721:E721"/>
    <mergeCell ref="B722:E722"/>
    <mergeCell ref="B735:E735"/>
    <mergeCell ref="B736:E736"/>
    <mergeCell ref="B747:F747"/>
    <mergeCell ref="B748:F748"/>
    <mergeCell ref="B491:E491"/>
    <mergeCell ref="B534:E534"/>
    <mergeCell ref="B755:E755"/>
    <mergeCell ref="B758:E758"/>
    <mergeCell ref="B757:E757"/>
    <mergeCell ref="B756:E756"/>
    <mergeCell ref="C752:E752"/>
    <mergeCell ref="B681:E681"/>
    <mergeCell ref="B538:E538"/>
    <mergeCell ref="B539:E539"/>
    <mergeCell ref="B670:D670"/>
    <mergeCell ref="B671:E671"/>
    <mergeCell ref="B672:E672"/>
    <mergeCell ref="B673:E673"/>
    <mergeCell ref="B628:E628"/>
    <mergeCell ref="B709:E709"/>
    <mergeCell ref="B490:E490"/>
    <mergeCell ref="B234:E234"/>
    <mergeCell ref="B427:E427"/>
    <mergeCell ref="B428:E428"/>
    <mergeCell ref="B265:E265"/>
    <mergeCell ref="B266:E266"/>
    <mergeCell ref="B249:E249"/>
    <mergeCell ref="B235:E235"/>
    <mergeCell ref="B377:F377"/>
    <mergeCell ref="B475:E475"/>
    <mergeCell ref="B280:E280"/>
    <mergeCell ref="B281:E281"/>
    <mergeCell ref="B283:E283"/>
    <mergeCell ref="B285:E285"/>
    <mergeCell ref="B416:E416"/>
    <mergeCell ref="B423:E423"/>
    <mergeCell ref="B394:E394"/>
    <mergeCell ref="B395:E395"/>
    <mergeCell ref="B360:E360"/>
    <mergeCell ref="B418:E418"/>
    <mergeCell ref="B417:E417"/>
    <mergeCell ref="B419:E419"/>
    <mergeCell ref="B119:E119"/>
    <mergeCell ref="B120:E120"/>
    <mergeCell ref="B111:E111"/>
    <mergeCell ref="B154:E154"/>
    <mergeCell ref="B116:E116"/>
    <mergeCell ref="B109:D109"/>
    <mergeCell ref="B126:E126"/>
    <mergeCell ref="B200:E200"/>
    <mergeCell ref="B203:E203"/>
    <mergeCell ref="B193:E193"/>
    <mergeCell ref="B201:E201"/>
    <mergeCell ref="B112:E112"/>
    <mergeCell ref="B162:E162"/>
    <mergeCell ref="B163:E163"/>
    <mergeCell ref="B202:E202"/>
    <mergeCell ref="B232:E232"/>
    <mergeCell ref="B415:E415"/>
    <mergeCell ref="B287:E287"/>
    <mergeCell ref="B460:E460"/>
    <mergeCell ref="B461:E461"/>
    <mergeCell ref="B537:E537"/>
    <mergeCell ref="B535:E535"/>
    <mergeCell ref="B536:E536"/>
    <mergeCell ref="B429:E429"/>
    <mergeCell ref="B532:E532"/>
    <mergeCell ref="B531:E531"/>
    <mergeCell ref="B518:F518"/>
    <mergeCell ref="B443:E443"/>
    <mergeCell ref="B444:E444"/>
    <mergeCell ref="B476:E476"/>
    <mergeCell ref="B424:E424"/>
    <mergeCell ref="B425:E425"/>
    <mergeCell ref="B311:E311"/>
    <mergeCell ref="B312:E312"/>
    <mergeCell ref="B320:E320"/>
    <mergeCell ref="B321:E321"/>
    <mergeCell ref="B340:E340"/>
    <mergeCell ref="B341:E341"/>
    <mergeCell ref="B412:E412"/>
    <mergeCell ref="B682:E682"/>
    <mergeCell ref="B694:E694"/>
    <mergeCell ref="B695:E695"/>
    <mergeCell ref="B706:D706"/>
    <mergeCell ref="B551:E551"/>
    <mergeCell ref="B550:E550"/>
    <mergeCell ref="B707:E707"/>
    <mergeCell ref="B708:E708"/>
    <mergeCell ref="B546:E546"/>
    <mergeCell ref="B662:E662"/>
    <mergeCell ref="B541:E541"/>
    <mergeCell ref="B542:E542"/>
    <mergeCell ref="B544:E544"/>
    <mergeCell ref="B510:F510"/>
    <mergeCell ref="B511:E511"/>
    <mergeCell ref="B710:E710"/>
    <mergeCell ref="B2:F2"/>
    <mergeCell ref="B16:F16"/>
    <mergeCell ref="B422:E422"/>
    <mergeCell ref="B420:E420"/>
    <mergeCell ref="B421:E421"/>
    <mergeCell ref="B296:E296"/>
    <mergeCell ref="B297:E297"/>
    <mergeCell ref="B236:E236"/>
    <mergeCell ref="B284:E284"/>
    <mergeCell ref="B277:E277"/>
    <mergeCell ref="B278:E278"/>
    <mergeCell ref="B9:E9"/>
    <mergeCell ref="B208:E208"/>
    <mergeCell ref="B117:E117"/>
    <mergeCell ref="B46:E46"/>
    <mergeCell ref="B158:E158"/>
    <mergeCell ref="B361:E361"/>
    <mergeCell ref="B375:F375"/>
    <mergeCell ref="B14:E14"/>
    <mergeCell ref="B286:E286"/>
    <mergeCell ref="B209:E209"/>
    <mergeCell ref="B233:E233"/>
    <mergeCell ref="B250:E250"/>
    <mergeCell ref="B231:E231"/>
    <mergeCell ref="B227:E227"/>
    <mergeCell ref="B191:E191"/>
    <mergeCell ref="B142:E142"/>
    <mergeCell ref="B113:E113"/>
    <mergeCell ref="B114:E114"/>
    <mergeCell ref="B115:E115"/>
    <mergeCell ref="B127:E127"/>
    <mergeCell ref="B124:E124"/>
    <mergeCell ref="B123:E123"/>
    <mergeCell ref="B118:E118"/>
    <mergeCell ref="B168:E168"/>
    <mergeCell ref="B165:E165"/>
    <mergeCell ref="B166:E166"/>
    <mergeCell ref="B167:E167"/>
    <mergeCell ref="B198:E198"/>
    <mergeCell ref="B199:E199"/>
    <mergeCell ref="B197:E197"/>
    <mergeCell ref="B164:E164"/>
    <mergeCell ref="B121:E121"/>
    <mergeCell ref="B207:E207"/>
    <mergeCell ref="B91:E91"/>
    <mergeCell ref="B92:E92"/>
    <mergeCell ref="B101:E101"/>
    <mergeCell ref="B15:E15"/>
    <mergeCell ref="B45:E45"/>
    <mergeCell ref="B47:E47"/>
    <mergeCell ref="B51:E51"/>
    <mergeCell ref="B48:E48"/>
    <mergeCell ref="B44:E44"/>
    <mergeCell ref="B49:E49"/>
    <mergeCell ref="B17:E17"/>
    <mergeCell ref="B60:E60"/>
    <mergeCell ref="B61:E61"/>
    <mergeCell ref="B102:E102"/>
    <mergeCell ref="B110:E110"/>
    <mergeCell ref="B128:E128"/>
    <mergeCell ref="B141:E141"/>
    <mergeCell ref="B196:E196"/>
    <mergeCell ref="B205:E205"/>
    <mergeCell ref="B206:E206"/>
    <mergeCell ref="B171:E171"/>
    <mergeCell ref="B159:E159"/>
    <mergeCell ref="B1:C1"/>
    <mergeCell ref="B30:E30"/>
    <mergeCell ref="B31:E31"/>
    <mergeCell ref="B39:E39"/>
    <mergeCell ref="B40:E40"/>
    <mergeCell ref="B78:E78"/>
    <mergeCell ref="B79:E79"/>
    <mergeCell ref="B64:E64"/>
    <mergeCell ref="B63:E63"/>
    <mergeCell ref="B55:E55"/>
    <mergeCell ref="B56:E56"/>
    <mergeCell ref="B57:E57"/>
    <mergeCell ref="B58:E58"/>
    <mergeCell ref="B59:E59"/>
    <mergeCell ref="B62:E62"/>
    <mergeCell ref="B3:E3"/>
    <mergeCell ref="B53:E53"/>
    <mergeCell ref="B54:E54"/>
    <mergeCell ref="B65:F65"/>
    <mergeCell ref="B7:E7"/>
    <mergeCell ref="B11:E11"/>
    <mergeCell ref="B50:E50"/>
    <mergeCell ref="B52:E52"/>
    <mergeCell ref="B8:E8"/>
    <mergeCell ref="B4:E4"/>
    <mergeCell ref="B6:E6"/>
    <mergeCell ref="B12:E12"/>
    <mergeCell ref="B230:E230"/>
    <mergeCell ref="B204:E204"/>
    <mergeCell ref="B161:E161"/>
    <mergeCell ref="B156:E156"/>
    <mergeCell ref="B157:E157"/>
    <mergeCell ref="B160:E160"/>
    <mergeCell ref="B174:E174"/>
    <mergeCell ref="B175:E175"/>
    <mergeCell ref="B173:E173"/>
    <mergeCell ref="B170:E170"/>
    <mergeCell ref="B169:E169"/>
    <mergeCell ref="B195:E195"/>
    <mergeCell ref="B228:E228"/>
    <mergeCell ref="B229:E229"/>
    <mergeCell ref="B194:E194"/>
    <mergeCell ref="B210:E210"/>
    <mergeCell ref="B211:E211"/>
    <mergeCell ref="B172:E172"/>
    <mergeCell ref="B13:E13"/>
    <mergeCell ref="B10:E10"/>
    <mergeCell ref="B224:E224"/>
    <mergeCell ref="B519:E519"/>
    <mergeCell ref="B520:E520"/>
    <mergeCell ref="B543:E543"/>
    <mergeCell ref="B540:E540"/>
    <mergeCell ref="B545:E545"/>
    <mergeCell ref="B575:E575"/>
    <mergeCell ref="B576:E576"/>
    <mergeCell ref="B652:E652"/>
    <mergeCell ref="B661:E661"/>
    <mergeCell ref="B637:E637"/>
    <mergeCell ref="B638:E638"/>
    <mergeCell ref="B627:E627"/>
    <mergeCell ref="B547:E547"/>
    <mergeCell ref="B607:E607"/>
    <mergeCell ref="B590:E590"/>
    <mergeCell ref="B591:E591"/>
    <mergeCell ref="B549:E549"/>
    <mergeCell ref="B556:E556"/>
    <mergeCell ref="B557:F557"/>
    <mergeCell ref="B555:E555"/>
    <mergeCell ref="B554:E554"/>
    <mergeCell ref="B552:E552"/>
    <mergeCell ref="B548:E548"/>
    <mergeCell ref="B608:E608"/>
  </mergeCells>
  <phoneticPr fontId="16" type="noConversion"/>
  <pageMargins left="0.70866141732283472" right="0.70866141732283472" top="0.78740157480314965" bottom="0.98425196850393704" header="0.35433070866141736" footer="0.31496062992125984"/>
  <pageSetup paperSize="9" scale="98" orientation="landscape" r:id="rId1"/>
  <headerFooter>
    <oddHeader>&amp;C&amp;"Arial,Regular"&amp;10&amp;K000000BID E3/2023/24: SUPPLY AND DELIVERY OF PRACTICAL ASSESSMENT TASK (PAT) MATERIALS AND APPROPRIATE WORKSHOP CLOTHING TO TECHNICAL, COMPREHENSIVE, AGRICULTURAL AND SCHOOLS OF SKILLS IN THE FREE STATE</oddHeader>
    <oddFooter>&amp;CPage &amp;P</oddFooter>
    <firstFooter>Page &amp;P</first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Thabanyane</dc:creator>
  <cp:lastModifiedBy>user</cp:lastModifiedBy>
  <cp:lastPrinted>2023-04-21T09:15:01Z</cp:lastPrinted>
  <dcterms:created xsi:type="dcterms:W3CDTF">2019-07-23T05:34:05Z</dcterms:created>
  <dcterms:modified xsi:type="dcterms:W3CDTF">2023-04-28T09:52:21Z</dcterms:modified>
</cp:coreProperties>
</file>