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itao365-my.sharepoint.com/personal/pitsi_mashamaite_sita_co_za/Documents/Desktop/Documents/RFB-Q-SSP 2025/MONGEZI/RFB 3176 2025/PUBLICATION/"/>
    </mc:Choice>
  </mc:AlternateContent>
  <xr:revisionPtr revIDLastSave="3" documentId="13_ncr:1_{33DDC84D-AE00-402E-AB4D-84352D6BA4A2}" xr6:coauthVersionLast="47" xr6:coauthVersionMax="47" xr10:uidLastSave="{BC005004-D619-4077-9416-725C025C3D00}"/>
  <bookViews>
    <workbookView xWindow="-108" yWindow="-108" windowWidth="23256" windowHeight="1389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6" l="1"/>
  <c r="J26" i="6"/>
  <c r="G26" i="6"/>
  <c r="J21" i="6"/>
  <c r="G27" i="6"/>
  <c r="M32" i="6"/>
  <c r="J32" i="6"/>
  <c r="G32" i="6"/>
  <c r="N26" i="6" l="1"/>
  <c r="O26" i="6" s="1"/>
  <c r="N32" i="6"/>
  <c r="O32" i="6" s="1"/>
  <c r="M30" i="6"/>
  <c r="M29" i="6"/>
  <c r="M28" i="6"/>
  <c r="M27" i="6"/>
  <c r="M25" i="6"/>
  <c r="J30" i="6"/>
  <c r="J29" i="6"/>
  <c r="J28" i="6"/>
  <c r="J27" i="6"/>
  <c r="J25" i="6"/>
  <c r="G30" i="6"/>
  <c r="G29" i="6"/>
  <c r="G28" i="6"/>
  <c r="G25" i="6"/>
  <c r="M24" i="6"/>
  <c r="M31" i="6"/>
  <c r="M20" i="6" s="1"/>
  <c r="J24" i="6"/>
  <c r="J31" i="6"/>
  <c r="G24" i="6"/>
  <c r="G31" i="6"/>
  <c r="J22" i="6"/>
  <c r="J23" i="6"/>
  <c r="M22" i="6"/>
  <c r="M23" i="6"/>
  <c r="G22" i="6"/>
  <c r="G23" i="6"/>
  <c r="J20" i="6" l="1"/>
  <c r="N23" i="6"/>
  <c r="O23" i="6" s="1"/>
  <c r="N27" i="6"/>
  <c r="O27" i="6" s="1"/>
  <c r="N31" i="6"/>
  <c r="O31" i="6" s="1"/>
  <c r="N29" i="6"/>
  <c r="O29" i="6" s="1"/>
  <c r="N30" i="6"/>
  <c r="O30" i="6" s="1"/>
  <c r="N28" i="6"/>
  <c r="O28" i="6" s="1"/>
  <c r="N25" i="6"/>
  <c r="O25" i="6" s="1"/>
  <c r="N24" i="6"/>
  <c r="O24" i="6" s="1"/>
  <c r="N22" i="6"/>
  <c r="O22" i="6" s="1"/>
  <c r="M21" i="6"/>
  <c r="G21" i="6"/>
  <c r="G20" i="6" s="1"/>
  <c r="J33" i="6" l="1"/>
  <c r="J34" i="6" s="1"/>
  <c r="J35" i="6" s="1"/>
  <c r="N21" i="6"/>
  <c r="N20" i="6" s="1"/>
  <c r="G33" i="6" l="1"/>
  <c r="G34" i="6" s="1"/>
  <c r="G35" i="6" s="1"/>
  <c r="M33" i="6"/>
  <c r="M34" i="6" s="1"/>
  <c r="M35" i="6" s="1"/>
  <c r="O21" i="6"/>
  <c r="O20" i="6" s="1"/>
  <c r="N33" i="6" l="1"/>
  <c r="N34" i="6" s="1"/>
  <c r="N35" i="6" s="1"/>
  <c r="O33" i="6"/>
</calcChain>
</file>

<file path=xl/sharedStrings.xml><?xml version="1.0" encoding="utf-8"?>
<sst xmlns="http://schemas.openxmlformats.org/spreadsheetml/2006/main" count="85" uniqueCount="74">
  <si>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</si>
  <si>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</si>
  <si>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</si>
  <si>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</si>
  <si>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</si>
  <si>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</si>
  <si>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</si>
  <si>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</si>
  <si>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</si>
  <si>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</si>
  <si>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</si>
  <si>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</si>
  <si>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</si>
  <si>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</si>
  <si>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</si>
  <si>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</si>
  <si>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</si>
  <si>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</si>
  <si>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</si>
  <si>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</si>
  <si>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</si>
  <si>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</si>
  <si>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</si>
  <si>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</si>
  <si>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</si>
  <si>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</si>
  <si>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</si>
  <si>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</si>
  <si>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</si>
  <si>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</si>
  <si>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</si>
  <si>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</si>
  <si>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</si>
  <si>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</si>
  <si>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</si>
  <si>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</si>
  <si>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</si>
  <si>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</si>
  <si>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</si>
  <si>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</si>
  <si>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</si>
  <si>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</si>
  <si>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</si>
  <si>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</si>
  <si>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</si>
  <si>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</si>
  <si>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</si>
  <si>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</si>
  <si>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</si>
  <si>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</si>
  <si>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</si>
  <si>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</si>
  <si>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</si>
  <si>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Installation</t>
  </si>
  <si>
    <t>Configuration</t>
  </si>
  <si>
    <t>Migration of user data</t>
  </si>
  <si>
    <t>S&amp;T costs</t>
  </si>
  <si>
    <t>Project Administration</t>
  </si>
  <si>
    <t>Annually</t>
  </si>
  <si>
    <t>Each</t>
  </si>
  <si>
    <t>Session</t>
  </si>
  <si>
    <t>Initial Train The Trainer (Year 1)</t>
  </si>
  <si>
    <t>Train The Trainer - Updates (Year 2 and Year 3)</t>
  </si>
  <si>
    <t>1.11</t>
  </si>
  <si>
    <t>Rates</t>
  </si>
  <si>
    <t>User administration (Technical Training)</t>
  </si>
  <si>
    <t>Help Desk Support</t>
  </si>
  <si>
    <t>System Maintenance and Support Costs</t>
  </si>
  <si>
    <t>Audit Management System</t>
  </si>
  <si>
    <t>System Documentation</t>
  </si>
  <si>
    <t>Annual licensing costs - Concurrent Users</t>
  </si>
  <si>
    <t>WO70001</t>
  </si>
  <si>
    <t>REQUEST FOR BID FOR THE PROCUREMENT OF AN AUDIT MANAGEMENT SYSTEM FOR KZN PROVINCIAL TREASURY FOR A PERIOD OF THREE YEARS</t>
  </si>
  <si>
    <t>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</si>
</sst>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6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7" fontId="2" fillId="5" borderId="2" xfId="1" applyNumberFormat="1" applyFont="1" applyFill="1" applyBorder="1" applyAlignment="1">
      <alignment horizontal="right" vertical="top" wrapText="1"/>
    </xf>
    <xf numFmtId="167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6" fontId="5" fillId="5" borderId="5" xfId="0" applyNumberFormat="1" applyFont="1" applyFill="1" applyBorder="1" applyAlignment="1">
      <alignment horizontal="left" vertical="top" wrapText="1"/>
    </xf>
    <xf numFmtId="166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164" fontId="3" fillId="5" borderId="2" xfId="0" applyNumberFormat="1" applyFont="1" applyFill="1" applyBorder="1" applyAlignment="1">
      <alignment vertical="top" wrapText="1"/>
    </xf>
    <xf numFmtId="164" fontId="3" fillId="5" borderId="8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3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6" fontId="5" fillId="2" borderId="25" xfId="0" applyNumberFormat="1" applyFont="1" applyFill="1" applyBorder="1" applyAlignment="1">
      <alignment horizontal="center" vertical="top" wrapText="1"/>
    </xf>
    <xf numFmtId="166" fontId="5" fillId="2" borderId="9" xfId="0" applyNumberFormat="1" applyFont="1" applyFill="1" applyBorder="1" applyAlignment="1">
      <alignment horizontal="center" vertical="top" wrapText="1"/>
    </xf>
    <xf numFmtId="166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16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6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164" fontId="3" fillId="5" borderId="27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164" fontId="0" fillId="5" borderId="8" xfId="0" applyNumberFormat="1" applyFill="1" applyBorder="1" applyAlignment="1">
      <alignment vertical="top"/>
    </xf>
    <xf numFmtId="0" fontId="0" fillId="5" borderId="28" xfId="0" applyFill="1" applyBorder="1" applyAlignment="1">
      <alignment vertical="top"/>
    </xf>
    <xf numFmtId="164" fontId="3" fillId="5" borderId="29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6" fontId="2" fillId="3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164" fontId="14" fillId="3" borderId="24" xfId="0" applyNumberFormat="1" applyFont="1" applyFill="1" applyBorder="1" applyAlignment="1">
      <alignment horizontal="center" vertical="center" wrapText="1"/>
    </xf>
    <xf numFmtId="164" fontId="14" fillId="3" borderId="25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tabSelected="1" zoomScale="98" zoomScaleNormal="98" workbookViewId="0">
      <selection activeCell="C16" sqref="C16:D16"/>
    </sheetView>
  </sheetViews>
  <sheetFormatPr defaultColWidth="9.109375" defaultRowHeight="14.4" x14ac:dyDescent="0.3"/>
  <cols>
    <col min="1" max="1" width="13.44140625" style="71" customWidth="1"/>
    <col min="2" max="2" width="59.44140625" style="68" customWidth="1"/>
    <col min="3" max="3" width="13.33203125" style="72" customWidth="1"/>
    <col min="4" max="4" width="9.6640625" style="72" customWidth="1"/>
    <col min="5" max="5" width="7.44140625" style="72" customWidth="1"/>
    <col min="6" max="7" width="19.44140625" style="68" customWidth="1"/>
    <col min="8" max="8" width="7.109375" style="68" customWidth="1"/>
    <col min="9" max="10" width="19.44140625" style="68" customWidth="1"/>
    <col min="11" max="11" width="7.44140625" style="68" customWidth="1"/>
    <col min="12" max="13" width="19.44140625" style="68" customWidth="1"/>
    <col min="14" max="14" width="21.33203125" style="68" customWidth="1"/>
    <col min="15" max="15" width="17.109375" style="68" customWidth="1"/>
    <col min="16" max="16" width="32.77734375" style="68" customWidth="1"/>
    <col min="17" max="17" width="36.77734375" style="68" customWidth="1"/>
    <col min="18" max="16384" width="9.109375" style="68"/>
  </cols>
  <sheetData>
    <row r="1" spans="1:22" s="55" customFormat="1" ht="31.2" x14ac:dyDescent="0.6">
      <c r="A1" s="7"/>
      <c r="B1" s="2" t="s">
        <v>31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64"/>
      <c r="B2" s="46" t="s">
        <v>52</v>
      </c>
      <c r="C2" s="4"/>
      <c r="D2" s="4"/>
      <c r="E2" s="65"/>
      <c r="F2" s="65"/>
      <c r="G2" s="65"/>
      <c r="H2" s="65"/>
      <c r="I2" s="65"/>
      <c r="J2" s="65"/>
      <c r="K2" s="65"/>
      <c r="L2" s="65"/>
      <c r="M2" s="66"/>
      <c r="N2" s="65"/>
      <c r="O2" s="65"/>
      <c r="P2" s="65"/>
      <c r="Q2" s="65"/>
    </row>
    <row r="3" spans="1:22" customFormat="1" ht="15.6" x14ac:dyDescent="0.3">
      <c r="A3" s="31" t="s">
        <v>15</v>
      </c>
      <c r="B3" s="95" t="s">
        <v>71</v>
      </c>
      <c r="C3" s="42"/>
      <c r="D3" s="42"/>
      <c r="E3" s="41"/>
      <c r="F3" s="41"/>
      <c r="G3" s="41"/>
      <c r="H3" s="41"/>
      <c r="I3" s="41"/>
      <c r="J3" s="41"/>
      <c r="K3" s="41"/>
      <c r="L3" s="41"/>
      <c r="M3" s="41"/>
      <c r="N3" s="67"/>
      <c r="O3" s="67"/>
      <c r="P3" s="67"/>
      <c r="Q3" s="67"/>
      <c r="R3" s="67"/>
      <c r="S3" s="67"/>
      <c r="T3" s="67"/>
      <c r="U3" s="67"/>
      <c r="V3" s="67"/>
    </row>
    <row r="4" spans="1:22" customFormat="1" ht="46.8" x14ac:dyDescent="0.3">
      <c r="A4" s="75" t="s">
        <v>16</v>
      </c>
      <c r="B4" s="8" t="s">
        <v>72</v>
      </c>
      <c r="C4" s="42"/>
      <c r="D4" s="42"/>
      <c r="E4" s="47"/>
      <c r="F4" s="47"/>
      <c r="G4" s="47"/>
      <c r="H4" s="47"/>
      <c r="I4" s="47"/>
      <c r="J4" s="47"/>
      <c r="K4" s="47"/>
      <c r="L4" s="47"/>
      <c r="M4" s="41"/>
      <c r="N4" s="67"/>
      <c r="O4" s="67"/>
      <c r="P4" s="67"/>
      <c r="Q4" s="67"/>
      <c r="R4" s="67"/>
      <c r="S4" s="67"/>
      <c r="T4" s="67"/>
      <c r="U4" s="67"/>
      <c r="V4" s="67"/>
    </row>
    <row r="5" spans="1:22" customFormat="1" ht="15.6" x14ac:dyDescent="0.3">
      <c r="A5" s="89" t="s">
        <v>32</v>
      </c>
      <c r="B5" s="81"/>
      <c r="C5" s="42"/>
      <c r="D5" s="42"/>
      <c r="E5" s="24"/>
      <c r="F5" s="24"/>
      <c r="G5" s="24"/>
      <c r="H5" s="24"/>
      <c r="I5" s="24"/>
      <c r="J5" s="24"/>
      <c r="K5" s="24"/>
      <c r="L5" s="24"/>
      <c r="M5" s="41"/>
      <c r="N5" s="67"/>
      <c r="O5" s="67"/>
      <c r="P5" s="67"/>
      <c r="Q5" s="67"/>
      <c r="R5" s="67"/>
      <c r="S5" s="67"/>
      <c r="T5" s="67"/>
      <c r="U5" s="67"/>
      <c r="V5" s="67"/>
    </row>
    <row r="6" spans="1:22" customFormat="1" ht="15.6" x14ac:dyDescent="0.3">
      <c r="A6" s="76"/>
      <c r="B6" s="77"/>
      <c r="C6" s="42"/>
      <c r="D6" s="42"/>
      <c r="E6" s="24"/>
      <c r="F6" s="24"/>
      <c r="G6" s="24"/>
      <c r="H6" s="24"/>
      <c r="I6" s="24"/>
      <c r="J6" s="24"/>
      <c r="K6" s="24"/>
      <c r="L6" s="24"/>
      <c r="M6" s="41"/>
      <c r="N6" s="67"/>
      <c r="O6" s="67"/>
      <c r="P6" s="67"/>
      <c r="Q6" s="67"/>
      <c r="R6" s="67"/>
      <c r="S6" s="67"/>
      <c r="T6" s="67"/>
      <c r="U6" s="67"/>
      <c r="V6" s="67"/>
    </row>
    <row r="7" spans="1:22" s="67" customFormat="1" ht="15.6" x14ac:dyDescent="0.3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1"/>
    </row>
    <row r="8" spans="1:22" s="67" customFormat="1" ht="15.6" x14ac:dyDescent="0.3">
      <c r="A8" s="43" t="s">
        <v>33</v>
      </c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41"/>
    </row>
    <row r="9" spans="1:22" s="67" customFormat="1" ht="15.6" x14ac:dyDescent="0.3">
      <c r="A9" s="82" t="s">
        <v>51</v>
      </c>
      <c r="B9" s="28"/>
      <c r="C9" s="29"/>
      <c r="D9" s="29"/>
      <c r="E9" s="24"/>
      <c r="F9" s="24"/>
      <c r="G9" s="24"/>
      <c r="H9" s="24"/>
      <c r="I9" s="24"/>
      <c r="J9" s="24"/>
      <c r="K9" s="24"/>
      <c r="L9" s="24"/>
      <c r="M9" s="41"/>
    </row>
    <row r="10" spans="1:22" s="67" customFormat="1" ht="15.6" x14ac:dyDescent="0.3">
      <c r="A10" s="40" t="s">
        <v>49</v>
      </c>
      <c r="B10" s="6"/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41"/>
    </row>
    <row r="11" spans="1:22" s="67" customFormat="1" ht="15.6" x14ac:dyDescent="0.3">
      <c r="A11" s="40" t="s">
        <v>40</v>
      </c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41"/>
    </row>
    <row r="12" spans="1:22" s="67" customFormat="1" ht="15.6" x14ac:dyDescent="0.3">
      <c r="A12" s="39" t="s">
        <v>45</v>
      </c>
      <c r="B12" s="6"/>
      <c r="C12" s="6"/>
      <c r="D12" s="6"/>
      <c r="E12" s="24"/>
      <c r="F12" s="24"/>
      <c r="G12" s="24"/>
      <c r="H12" s="24"/>
      <c r="I12" s="24"/>
      <c r="J12" s="24"/>
      <c r="K12" s="24"/>
      <c r="L12" s="24"/>
      <c r="M12" s="41"/>
    </row>
    <row r="13" spans="1:22" s="67" customFormat="1" ht="15.6" x14ac:dyDescent="0.3">
      <c r="A13" s="6"/>
      <c r="B13" s="74" t="s">
        <v>3</v>
      </c>
      <c r="C13" s="116" t="s">
        <v>4</v>
      </c>
      <c r="D13" s="116"/>
      <c r="E13" s="73"/>
      <c r="F13" s="24"/>
      <c r="G13" s="24"/>
      <c r="H13" s="24"/>
      <c r="I13" s="24"/>
      <c r="J13" s="24"/>
      <c r="K13" s="24"/>
      <c r="L13" s="24"/>
      <c r="M13" s="41"/>
    </row>
    <row r="14" spans="1:22" s="67" customFormat="1" ht="15.6" x14ac:dyDescent="0.3">
      <c r="A14" s="6"/>
      <c r="B14" s="48" t="s">
        <v>5</v>
      </c>
      <c r="C14" s="117">
        <v>17.034500000000001</v>
      </c>
      <c r="D14" s="118"/>
      <c r="E14" s="80"/>
      <c r="F14" s="121" t="s">
        <v>41</v>
      </c>
      <c r="G14" s="24"/>
      <c r="H14" s="24"/>
      <c r="I14" s="24"/>
      <c r="J14" s="24"/>
      <c r="K14" s="24"/>
      <c r="L14" s="24"/>
      <c r="M14" s="41"/>
    </row>
    <row r="15" spans="1:22" s="67" customFormat="1" ht="15.45" customHeight="1" x14ac:dyDescent="0.3">
      <c r="A15" s="6"/>
      <c r="B15" s="48" t="s">
        <v>6</v>
      </c>
      <c r="C15" s="119">
        <v>19.8705</v>
      </c>
      <c r="D15" s="120"/>
      <c r="E15" s="80"/>
      <c r="F15" s="121"/>
      <c r="G15" s="24"/>
      <c r="H15" s="24"/>
      <c r="I15" s="24"/>
      <c r="J15" s="24"/>
      <c r="K15" s="24"/>
      <c r="L15" s="24"/>
      <c r="M15" s="41"/>
    </row>
    <row r="16" spans="1:22" s="67" customFormat="1" ht="15.6" x14ac:dyDescent="0.3">
      <c r="A16" s="6"/>
      <c r="B16" s="49" t="s">
        <v>8</v>
      </c>
      <c r="C16" s="119">
        <v>22.439499999999999</v>
      </c>
      <c r="D16" s="120"/>
      <c r="E16" s="80"/>
      <c r="F16" s="121"/>
      <c r="G16" s="24"/>
      <c r="H16" s="24"/>
      <c r="I16" s="24"/>
      <c r="J16" s="24"/>
      <c r="K16" s="24"/>
      <c r="L16" s="24"/>
      <c r="M16" s="41"/>
    </row>
    <row r="17" spans="1:17" s="67" customFormat="1" ht="15.6" x14ac:dyDescent="0.3">
      <c r="A17" s="30"/>
      <c r="B17" s="23"/>
      <c r="C17" s="42"/>
      <c r="D17" s="42"/>
      <c r="E17" s="24"/>
      <c r="F17" s="24"/>
      <c r="G17" s="24"/>
      <c r="H17" s="24"/>
      <c r="I17" s="24"/>
      <c r="J17" s="24"/>
      <c r="K17" s="24"/>
      <c r="L17" s="24"/>
      <c r="M17" s="41"/>
    </row>
    <row r="18" spans="1:17" customFormat="1" ht="15.6" x14ac:dyDescent="0.3">
      <c r="A18" s="9"/>
      <c r="B18" s="10"/>
      <c r="C18" s="61"/>
      <c r="D18" s="61"/>
      <c r="E18" s="97" t="s">
        <v>9</v>
      </c>
      <c r="F18" s="97"/>
      <c r="G18" s="97"/>
      <c r="H18" s="97" t="s">
        <v>10</v>
      </c>
      <c r="I18" s="97"/>
      <c r="J18" s="97"/>
      <c r="K18" s="97" t="s">
        <v>11</v>
      </c>
      <c r="L18" s="97"/>
      <c r="M18" s="98"/>
      <c r="N18" s="57" t="s">
        <v>13</v>
      </c>
      <c r="O18" s="67"/>
      <c r="P18" s="67"/>
    </row>
    <row r="19" spans="1:17" ht="31.2" x14ac:dyDescent="0.3">
      <c r="A19" s="9" t="s">
        <v>0</v>
      </c>
      <c r="B19" s="10" t="s">
        <v>34</v>
      </c>
      <c r="C19" s="61" t="s">
        <v>1</v>
      </c>
      <c r="D19" s="61" t="s">
        <v>29</v>
      </c>
      <c r="E19" s="61" t="s">
        <v>12</v>
      </c>
      <c r="F19" s="16" t="s">
        <v>27</v>
      </c>
      <c r="G19" s="16" t="s">
        <v>44</v>
      </c>
      <c r="H19" s="61" t="s">
        <v>14</v>
      </c>
      <c r="I19" s="16" t="s">
        <v>27</v>
      </c>
      <c r="J19" s="16" t="s">
        <v>42</v>
      </c>
      <c r="K19" s="61" t="s">
        <v>14</v>
      </c>
      <c r="L19" s="16" t="s">
        <v>27</v>
      </c>
      <c r="M19" s="16" t="s">
        <v>43</v>
      </c>
      <c r="N19" s="58" t="s">
        <v>28</v>
      </c>
      <c r="O19" s="59" t="s">
        <v>30</v>
      </c>
      <c r="P19" s="60" t="s">
        <v>47</v>
      </c>
      <c r="Q19" s="60" t="s">
        <v>48</v>
      </c>
    </row>
    <row r="20" spans="1:17" ht="15.6" x14ac:dyDescent="0.3">
      <c r="A20" s="8">
        <v>1</v>
      </c>
      <c r="B20" s="12" t="s">
        <v>68</v>
      </c>
      <c r="C20" s="53"/>
      <c r="D20" s="53"/>
      <c r="E20" s="54"/>
      <c r="F20" s="50"/>
      <c r="G20" s="51">
        <f>SUBTOTAL(9,G21:G32)</f>
        <v>0</v>
      </c>
      <c r="H20" s="50"/>
      <c r="I20" s="52"/>
      <c r="J20" s="51">
        <f>SUBTOTAL(9,J21:J32)</f>
        <v>0</v>
      </c>
      <c r="K20" s="50"/>
      <c r="L20" s="50"/>
      <c r="M20" s="51">
        <f>SUBTOTAL(9,M21:M32)</f>
        <v>0</v>
      </c>
      <c r="N20" s="51">
        <f>SUBTOTAL(9,N21:N32)</f>
        <v>0</v>
      </c>
      <c r="O20" s="51">
        <f>SUBTOTAL(9,O21:O31)</f>
        <v>0</v>
      </c>
      <c r="P20" s="83"/>
      <c r="Q20" s="83"/>
    </row>
    <row r="21" spans="1:17" ht="15.6" x14ac:dyDescent="0.3">
      <c r="A21" s="32" t="s">
        <v>17</v>
      </c>
      <c r="B21" s="11" t="s">
        <v>53</v>
      </c>
      <c r="C21" s="18" t="s">
        <v>59</v>
      </c>
      <c r="D21" s="79">
        <v>0</v>
      </c>
      <c r="E21" s="33">
        <v>1</v>
      </c>
      <c r="F21" s="78">
        <v>0</v>
      </c>
      <c r="G21" s="19">
        <f>E21*F21</f>
        <v>0</v>
      </c>
      <c r="H21" s="33">
        <v>0</v>
      </c>
      <c r="I21" s="96"/>
      <c r="J21" s="17">
        <f>H21*I21</f>
        <v>0</v>
      </c>
      <c r="K21" s="33">
        <v>0</v>
      </c>
      <c r="L21" s="96"/>
      <c r="M21" s="17">
        <f>K21*L21</f>
        <v>0</v>
      </c>
      <c r="N21" s="44">
        <f>SUM(G21,J21,M21)</f>
        <v>0</v>
      </c>
      <c r="O21" s="69">
        <f>D21*N21</f>
        <v>0</v>
      </c>
      <c r="P21" s="84"/>
      <c r="Q21" s="83"/>
    </row>
    <row r="22" spans="1:17" ht="15.6" x14ac:dyDescent="0.3">
      <c r="A22" s="32" t="s">
        <v>18</v>
      </c>
      <c r="B22" s="11" t="s">
        <v>54</v>
      </c>
      <c r="C22" s="18" t="s">
        <v>59</v>
      </c>
      <c r="D22" s="79">
        <v>0</v>
      </c>
      <c r="E22" s="33">
        <v>1</v>
      </c>
      <c r="F22" s="78">
        <v>0</v>
      </c>
      <c r="G22" s="19">
        <f t="shared" ref="G22:G31" si="0">E22*F22</f>
        <v>0</v>
      </c>
      <c r="H22" s="33">
        <v>0</v>
      </c>
      <c r="I22" s="96"/>
      <c r="J22" s="17">
        <f t="shared" ref="J22:J31" si="1">H22*I22</f>
        <v>0</v>
      </c>
      <c r="K22" s="33">
        <v>0</v>
      </c>
      <c r="L22" s="96"/>
      <c r="M22" s="17">
        <f t="shared" ref="M22:M31" si="2">K22*L22</f>
        <v>0</v>
      </c>
      <c r="N22" s="44">
        <f t="shared" ref="N22:N31" si="3">SUM(G22,J22,M22)</f>
        <v>0</v>
      </c>
      <c r="O22" s="69">
        <f t="shared" ref="O22:O31" si="4">D22*N22</f>
        <v>0</v>
      </c>
      <c r="P22" s="84"/>
      <c r="Q22" s="83"/>
    </row>
    <row r="23" spans="1:17" ht="15.6" x14ac:dyDescent="0.3">
      <c r="A23" s="32" t="s">
        <v>19</v>
      </c>
      <c r="B23" s="11" t="s">
        <v>55</v>
      </c>
      <c r="C23" s="18" t="s">
        <v>59</v>
      </c>
      <c r="D23" s="79">
        <v>0</v>
      </c>
      <c r="E23" s="33">
        <v>1</v>
      </c>
      <c r="F23" s="78">
        <v>0</v>
      </c>
      <c r="G23" s="19">
        <f t="shared" si="0"/>
        <v>0</v>
      </c>
      <c r="H23" s="33">
        <v>0</v>
      </c>
      <c r="I23" s="96"/>
      <c r="J23" s="17">
        <f t="shared" si="1"/>
        <v>0</v>
      </c>
      <c r="K23" s="33">
        <v>0</v>
      </c>
      <c r="L23" s="96"/>
      <c r="M23" s="17">
        <f t="shared" si="2"/>
        <v>0</v>
      </c>
      <c r="N23" s="44">
        <f>SUM(G23,J23,M23)</f>
        <v>0</v>
      </c>
      <c r="O23" s="69">
        <f t="shared" si="4"/>
        <v>0</v>
      </c>
      <c r="P23" s="84"/>
      <c r="Q23" s="83"/>
    </row>
    <row r="24" spans="1:17" ht="15.6" x14ac:dyDescent="0.3">
      <c r="A24" s="32" t="s">
        <v>20</v>
      </c>
      <c r="B24" s="11" t="s">
        <v>65</v>
      </c>
      <c r="C24" s="18" t="s">
        <v>59</v>
      </c>
      <c r="D24" s="79">
        <v>0</v>
      </c>
      <c r="E24" s="33">
        <v>1</v>
      </c>
      <c r="F24" s="78">
        <v>0</v>
      </c>
      <c r="G24" s="19">
        <f t="shared" si="0"/>
        <v>0</v>
      </c>
      <c r="H24" s="33">
        <v>0</v>
      </c>
      <c r="I24" s="96"/>
      <c r="J24" s="17">
        <f t="shared" si="1"/>
        <v>0</v>
      </c>
      <c r="K24" s="33">
        <v>0</v>
      </c>
      <c r="L24" s="96"/>
      <c r="M24" s="17">
        <f t="shared" si="2"/>
        <v>0</v>
      </c>
      <c r="N24" s="44">
        <f t="shared" si="3"/>
        <v>0</v>
      </c>
      <c r="O24" s="69">
        <f t="shared" si="4"/>
        <v>0</v>
      </c>
      <c r="P24" s="84"/>
      <c r="Q24" s="83"/>
    </row>
    <row r="25" spans="1:17" ht="15.6" x14ac:dyDescent="0.3">
      <c r="A25" s="32" t="s">
        <v>21</v>
      </c>
      <c r="B25" s="11" t="s">
        <v>61</v>
      </c>
      <c r="C25" s="18" t="s">
        <v>60</v>
      </c>
      <c r="D25" s="79">
        <v>0</v>
      </c>
      <c r="E25" s="33">
        <v>1</v>
      </c>
      <c r="F25" s="78">
        <v>0</v>
      </c>
      <c r="G25" s="19">
        <f t="shared" si="0"/>
        <v>0</v>
      </c>
      <c r="H25" s="33">
        <v>0</v>
      </c>
      <c r="I25" s="96"/>
      <c r="J25" s="17">
        <f t="shared" si="1"/>
        <v>0</v>
      </c>
      <c r="K25" s="33">
        <v>0</v>
      </c>
      <c r="L25" s="96"/>
      <c r="M25" s="17">
        <f t="shared" si="2"/>
        <v>0</v>
      </c>
      <c r="N25" s="44">
        <f t="shared" si="3"/>
        <v>0</v>
      </c>
      <c r="O25" s="69">
        <f t="shared" si="4"/>
        <v>0</v>
      </c>
      <c r="P25" s="84"/>
      <c r="Q25" s="83"/>
    </row>
    <row r="26" spans="1:17" ht="15.6" x14ac:dyDescent="0.3">
      <c r="A26" s="32" t="s">
        <v>22</v>
      </c>
      <c r="B26" s="11" t="s">
        <v>62</v>
      </c>
      <c r="C26" s="18" t="s">
        <v>60</v>
      </c>
      <c r="D26" s="79">
        <v>0</v>
      </c>
      <c r="E26" s="33">
        <v>0</v>
      </c>
      <c r="F26" s="96"/>
      <c r="G26" s="19">
        <f t="shared" ref="G26" si="5">E26*F26</f>
        <v>0</v>
      </c>
      <c r="H26" s="33">
        <v>1</v>
      </c>
      <c r="I26" s="78">
        <v>0</v>
      </c>
      <c r="J26" s="17">
        <f t="shared" ref="J26" si="6">H26*I26</f>
        <v>0</v>
      </c>
      <c r="K26" s="33">
        <v>1</v>
      </c>
      <c r="L26" s="78">
        <v>0</v>
      </c>
      <c r="M26" s="17">
        <f t="shared" ref="M26" si="7">K26*L26</f>
        <v>0</v>
      </c>
      <c r="N26" s="44">
        <f t="shared" ref="N26" si="8">SUM(G26,J26,M26)</f>
        <v>0</v>
      </c>
      <c r="O26" s="69">
        <f t="shared" ref="O26" si="9">D26*N26</f>
        <v>0</v>
      </c>
      <c r="P26" s="84"/>
      <c r="Q26" s="83"/>
    </row>
    <row r="27" spans="1:17" ht="15.6" x14ac:dyDescent="0.3">
      <c r="A27" s="32" t="s">
        <v>23</v>
      </c>
      <c r="B27" s="11" t="s">
        <v>66</v>
      </c>
      <c r="C27" s="18" t="s">
        <v>59</v>
      </c>
      <c r="D27" s="79">
        <v>0</v>
      </c>
      <c r="E27" s="33">
        <v>1</v>
      </c>
      <c r="F27" s="78">
        <v>0</v>
      </c>
      <c r="G27" s="19">
        <f t="shared" si="0"/>
        <v>0</v>
      </c>
      <c r="H27" s="33">
        <v>1</v>
      </c>
      <c r="I27" s="78">
        <v>0</v>
      </c>
      <c r="J27" s="17">
        <f t="shared" si="1"/>
        <v>0</v>
      </c>
      <c r="K27" s="33">
        <v>1</v>
      </c>
      <c r="L27" s="78">
        <v>0</v>
      </c>
      <c r="M27" s="17">
        <f t="shared" si="2"/>
        <v>0</v>
      </c>
      <c r="N27" s="44">
        <f t="shared" si="3"/>
        <v>0</v>
      </c>
      <c r="O27" s="69">
        <f t="shared" si="4"/>
        <v>0</v>
      </c>
      <c r="P27" s="84"/>
      <c r="Q27" s="83"/>
    </row>
    <row r="28" spans="1:17" ht="15.6" x14ac:dyDescent="0.3">
      <c r="A28" s="32" t="s">
        <v>24</v>
      </c>
      <c r="B28" s="11" t="s">
        <v>70</v>
      </c>
      <c r="C28" s="18" t="s">
        <v>59</v>
      </c>
      <c r="D28" s="79">
        <v>0</v>
      </c>
      <c r="E28" s="33">
        <v>100</v>
      </c>
      <c r="F28" s="78">
        <v>0</v>
      </c>
      <c r="G28" s="19">
        <f t="shared" si="0"/>
        <v>0</v>
      </c>
      <c r="H28" s="33">
        <v>100</v>
      </c>
      <c r="I28" s="78">
        <v>0</v>
      </c>
      <c r="J28" s="17">
        <f t="shared" si="1"/>
        <v>0</v>
      </c>
      <c r="K28" s="33">
        <v>100</v>
      </c>
      <c r="L28" s="78">
        <v>0</v>
      </c>
      <c r="M28" s="17">
        <f t="shared" si="2"/>
        <v>0</v>
      </c>
      <c r="N28" s="44">
        <f t="shared" si="3"/>
        <v>0</v>
      </c>
      <c r="O28" s="69">
        <f t="shared" si="4"/>
        <v>0</v>
      </c>
      <c r="P28" s="84"/>
      <c r="Q28" s="83"/>
    </row>
    <row r="29" spans="1:17" ht="15.6" x14ac:dyDescent="0.3">
      <c r="A29" s="32" t="s">
        <v>25</v>
      </c>
      <c r="B29" s="11" t="s">
        <v>56</v>
      </c>
      <c r="C29" s="18" t="s">
        <v>64</v>
      </c>
      <c r="D29" s="79">
        <v>0</v>
      </c>
      <c r="E29" s="33">
        <v>1</v>
      </c>
      <c r="F29" s="78">
        <v>0</v>
      </c>
      <c r="G29" s="19">
        <f t="shared" si="0"/>
        <v>0</v>
      </c>
      <c r="H29" s="33">
        <v>1</v>
      </c>
      <c r="I29" s="78">
        <v>0</v>
      </c>
      <c r="J29" s="17">
        <f t="shared" si="1"/>
        <v>0</v>
      </c>
      <c r="K29" s="33">
        <v>1</v>
      </c>
      <c r="L29" s="78">
        <v>0</v>
      </c>
      <c r="M29" s="17">
        <f t="shared" si="2"/>
        <v>0</v>
      </c>
      <c r="N29" s="44">
        <f t="shared" si="3"/>
        <v>0</v>
      </c>
      <c r="O29" s="69">
        <f t="shared" si="4"/>
        <v>0</v>
      </c>
      <c r="P29" s="84"/>
      <c r="Q29" s="83"/>
    </row>
    <row r="30" spans="1:17" ht="15.6" x14ac:dyDescent="0.3">
      <c r="A30" s="32" t="s">
        <v>26</v>
      </c>
      <c r="B30" s="11" t="s">
        <v>57</v>
      </c>
      <c r="C30" s="18" t="s">
        <v>64</v>
      </c>
      <c r="D30" s="79">
        <v>0</v>
      </c>
      <c r="E30" s="33">
        <v>1</v>
      </c>
      <c r="F30" s="78">
        <v>0</v>
      </c>
      <c r="G30" s="19">
        <f t="shared" si="0"/>
        <v>0</v>
      </c>
      <c r="H30" s="33">
        <v>0</v>
      </c>
      <c r="I30" s="96"/>
      <c r="J30" s="17">
        <f t="shared" si="1"/>
        <v>0</v>
      </c>
      <c r="K30" s="33">
        <v>0</v>
      </c>
      <c r="L30" s="96"/>
      <c r="M30" s="17">
        <f t="shared" si="2"/>
        <v>0</v>
      </c>
      <c r="N30" s="44">
        <f t="shared" si="3"/>
        <v>0</v>
      </c>
      <c r="O30" s="69">
        <f t="shared" si="4"/>
        <v>0</v>
      </c>
      <c r="P30" s="84"/>
      <c r="Q30" s="83"/>
    </row>
    <row r="31" spans="1:17" ht="15.6" x14ac:dyDescent="0.3">
      <c r="A31" s="32" t="s">
        <v>63</v>
      </c>
      <c r="B31" s="63" t="s">
        <v>67</v>
      </c>
      <c r="C31" s="18" t="s">
        <v>58</v>
      </c>
      <c r="D31" s="79">
        <v>0</v>
      </c>
      <c r="E31" s="33">
        <v>0</v>
      </c>
      <c r="F31" s="96"/>
      <c r="G31" s="19">
        <f t="shared" si="0"/>
        <v>0</v>
      </c>
      <c r="H31" s="33">
        <v>1</v>
      </c>
      <c r="I31" s="78">
        <v>0</v>
      </c>
      <c r="J31" s="17">
        <f t="shared" si="1"/>
        <v>0</v>
      </c>
      <c r="K31" s="33">
        <v>1</v>
      </c>
      <c r="L31" s="78">
        <v>0</v>
      </c>
      <c r="M31" s="17">
        <f t="shared" si="2"/>
        <v>0</v>
      </c>
      <c r="N31" s="44">
        <f t="shared" si="3"/>
        <v>0</v>
      </c>
      <c r="O31" s="69">
        <f t="shared" si="4"/>
        <v>0</v>
      </c>
      <c r="P31" s="84"/>
      <c r="Q31" s="83"/>
    </row>
    <row r="32" spans="1:17" ht="16.2" thickBot="1" x14ac:dyDescent="0.35">
      <c r="A32" s="13" t="s">
        <v>73</v>
      </c>
      <c r="B32" s="63" t="s">
        <v>69</v>
      </c>
      <c r="C32" s="18" t="s">
        <v>58</v>
      </c>
      <c r="D32" s="79">
        <v>0</v>
      </c>
      <c r="E32" s="33">
        <v>0</v>
      </c>
      <c r="F32" s="96"/>
      <c r="G32" s="19">
        <f t="shared" ref="G32" si="10">E32*F32</f>
        <v>0</v>
      </c>
      <c r="H32" s="33">
        <v>1</v>
      </c>
      <c r="I32" s="78">
        <v>0</v>
      </c>
      <c r="J32" s="17">
        <f t="shared" ref="J32" si="11">H32*I32</f>
        <v>0</v>
      </c>
      <c r="K32" s="33">
        <v>1</v>
      </c>
      <c r="L32" s="78">
        <v>0</v>
      </c>
      <c r="M32" s="17">
        <f t="shared" ref="M32" si="12">K32*L32</f>
        <v>0</v>
      </c>
      <c r="N32" s="45">
        <f t="shared" ref="N32" si="13">SUM(G32,J32,M32)</f>
        <v>0</v>
      </c>
      <c r="O32" s="92">
        <f t="shared" ref="O32" si="14">D32*N32</f>
        <v>0</v>
      </c>
      <c r="P32" s="84"/>
      <c r="Q32" s="83"/>
    </row>
    <row r="33" spans="1:17" ht="16.2" thickBot="1" x14ac:dyDescent="0.35">
      <c r="A33" s="14"/>
      <c r="B33" s="15" t="s">
        <v>35</v>
      </c>
      <c r="C33" s="20"/>
      <c r="D33" s="20"/>
      <c r="E33" s="21"/>
      <c r="F33" s="36"/>
      <c r="G33" s="22">
        <f>SUBTOTAL(9,G20:G32)</f>
        <v>0</v>
      </c>
      <c r="H33" s="35"/>
      <c r="I33" s="35"/>
      <c r="J33" s="22">
        <f>SUBTOTAL(9,J20:J32)</f>
        <v>0</v>
      </c>
      <c r="K33" s="35"/>
      <c r="L33" s="34"/>
      <c r="M33" s="22">
        <f>SUBTOTAL(9,M20:M32)</f>
        <v>0</v>
      </c>
      <c r="N33" s="90">
        <f>SUBTOTAL(9,N20:N32)</f>
        <v>0</v>
      </c>
      <c r="O33" s="94">
        <f>SUBTOTAL(9,O20:O32)</f>
        <v>0</v>
      </c>
      <c r="P33" s="91"/>
      <c r="Q33" s="83"/>
    </row>
    <row r="34" spans="1:17" ht="15.6" x14ac:dyDescent="0.3">
      <c r="A34" s="14"/>
      <c r="B34" s="15" t="s">
        <v>2</v>
      </c>
      <c r="C34" s="20"/>
      <c r="D34" s="20"/>
      <c r="E34" s="21"/>
      <c r="F34" s="36"/>
      <c r="G34" s="37">
        <f>G33*0.15</f>
        <v>0</v>
      </c>
      <c r="H34" s="35"/>
      <c r="I34" s="34"/>
      <c r="J34" s="37">
        <f>J33*0.15</f>
        <v>0</v>
      </c>
      <c r="K34" s="35"/>
      <c r="L34" s="34"/>
      <c r="M34" s="37">
        <f>M33*0.15</f>
        <v>0</v>
      </c>
      <c r="N34" s="37">
        <f>N33*0.15</f>
        <v>0</v>
      </c>
      <c r="O34" s="93"/>
      <c r="P34" s="84"/>
      <c r="Q34" s="83"/>
    </row>
    <row r="35" spans="1:17" ht="16.2" thickBot="1" x14ac:dyDescent="0.35">
      <c r="A35" s="14"/>
      <c r="B35" s="15" t="s">
        <v>36</v>
      </c>
      <c r="C35" s="20"/>
      <c r="D35" s="20"/>
      <c r="E35" s="21"/>
      <c r="F35" s="36"/>
      <c r="G35" s="38">
        <f>G33+G34</f>
        <v>0</v>
      </c>
      <c r="H35" s="35"/>
      <c r="I35" s="34"/>
      <c r="J35" s="38">
        <f>J33+J34</f>
        <v>0</v>
      </c>
      <c r="K35" s="35"/>
      <c r="L35" s="34"/>
      <c r="M35" s="38">
        <f>M33+M34</f>
        <v>0</v>
      </c>
      <c r="N35" s="38">
        <f>N33+N34</f>
        <v>0</v>
      </c>
      <c r="O35" s="70"/>
      <c r="P35" s="84"/>
      <c r="Q35" s="83"/>
    </row>
    <row r="36" spans="1:17" x14ac:dyDescent="0.3">
      <c r="A36" s="85"/>
      <c r="B36" s="86"/>
      <c r="C36" s="87"/>
      <c r="D36" s="87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ht="15" thickBot="1" x14ac:dyDescent="0.35">
      <c r="A37" s="85"/>
      <c r="B37" s="88"/>
      <c r="C37" s="87"/>
      <c r="D37" s="87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ht="25.8" customHeight="1" x14ac:dyDescent="0.3">
      <c r="A38" s="85"/>
      <c r="B38" s="101" t="s">
        <v>46</v>
      </c>
      <c r="C38" s="99"/>
      <c r="D38" s="100"/>
      <c r="E38" s="106"/>
      <c r="F38" s="107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7.55" customHeight="1" x14ac:dyDescent="0.3">
      <c r="A39" s="85"/>
      <c r="B39" s="102"/>
      <c r="C39" s="108" t="s">
        <v>37</v>
      </c>
      <c r="D39" s="109"/>
      <c r="E39" s="62" t="s">
        <v>39</v>
      </c>
      <c r="F39" s="56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ht="34.799999999999997" customHeight="1" x14ac:dyDescent="0.3">
      <c r="A40" s="85"/>
      <c r="B40" s="102"/>
      <c r="C40" s="110"/>
      <c r="D40" s="111"/>
      <c r="E40" s="104"/>
      <c r="F40" s="105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ht="19.2" customHeight="1" thickBot="1" x14ac:dyDescent="0.35">
      <c r="A41" s="85"/>
      <c r="B41" s="103"/>
      <c r="C41" s="112" t="s">
        <v>50</v>
      </c>
      <c r="D41" s="113"/>
      <c r="E41" s="114" t="s">
        <v>38</v>
      </c>
      <c r="F41" s="115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7" x14ac:dyDescent="0.3">
      <c r="A42" s="85"/>
      <c r="B42" s="88"/>
      <c r="C42" s="87"/>
      <c r="D42" s="87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7" x14ac:dyDescent="0.3">
      <c r="A43" s="85"/>
      <c r="B43" s="88"/>
      <c r="C43" s="87"/>
      <c r="D43" s="87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</sheetData>
  <sheetProtection formatCells="0" formatColumns="0" formatRows="0" insertRows="0" deleteRows="0"/>
  <protectedRanges>
    <protectedRange sqref="C38:F40" name="Range7"/>
    <protectedRange sqref="P20:Q35" name="Range6"/>
    <protectedRange sqref="K21:L32" name="Range5"/>
    <protectedRange sqref="H21:I32" name="Range4"/>
    <protectedRange sqref="A20:F32" name="Range3"/>
    <protectedRange sqref="C14:E16" name="Range2"/>
    <protectedRange sqref="B3:B5" name="Range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38:D38"/>
    <mergeCell ref="B38:B41"/>
    <mergeCell ref="E40:F40"/>
    <mergeCell ref="E38:F38"/>
    <mergeCell ref="C39:D39"/>
    <mergeCell ref="C40:D40"/>
    <mergeCell ref="C41:D41"/>
    <mergeCell ref="E41:F41"/>
  </mergeCells>
  <phoneticPr fontId="12" type="noConversion"/>
  <dataValidations count="2">
    <dataValidation type="decimal" operator="greaterThanOrEqual" allowBlank="1" showInputMessage="1" showErrorMessage="1" sqref="C14:D16 E21:F32 H21:I32 K21:L32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Pitsi Mashamaite</cp:lastModifiedBy>
  <cp:lastPrinted>2020-07-02T18:44:36Z</cp:lastPrinted>
  <dcterms:created xsi:type="dcterms:W3CDTF">2017-06-15T23:28:53Z</dcterms:created>
  <dcterms:modified xsi:type="dcterms:W3CDTF">2025-11-14T09:26:56Z</dcterms:modified>
</cp:coreProperties>
</file>