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anksetaorg-my.sharepoint.com/personal/beaulad_bankseta_org_za/Documents/Desktop/BANKSETA GENERAL/2023.24/SCM 2023.24/Tenders/Recruitment of Learners Tender/Recruitment of Learners Tender - 487/"/>
    </mc:Choice>
  </mc:AlternateContent>
  <xr:revisionPtr revIDLastSave="0" documentId="14_{06E824D9-B25F-414D-B4FE-38DDEC0EB605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Year 1 " sheetId="1" r:id="rId1"/>
    <sheet name="Year 2" sheetId="2" r:id="rId2"/>
    <sheet name="Year 3" sheetId="3" r:id="rId3"/>
    <sheet name="TOTAL BIDDING AMOUNT" sheetId="4" r:id="rId4"/>
  </sheets>
  <definedNames>
    <definedName name="_Hlk117355484" localSheetId="0">'Year 1 '!$B$3</definedName>
    <definedName name="OLE_LINK1" localSheetId="0">'Year 1 '!$A$8</definedName>
    <definedName name="_xlnm.Print_Area" localSheetId="0">'Year 1 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4" l="1"/>
  <c r="E13" i="1"/>
  <c r="E14" i="1" s="1"/>
  <c r="E6" i="2"/>
  <c r="E18" i="1"/>
  <c r="E24" i="3"/>
  <c r="G23" i="3"/>
  <c r="G22" i="3"/>
  <c r="G21" i="3"/>
  <c r="G20" i="3"/>
  <c r="G15" i="3"/>
  <c r="G14" i="3"/>
  <c r="G13" i="3"/>
  <c r="G12" i="3"/>
  <c r="G11" i="3"/>
  <c r="G10" i="3"/>
  <c r="G9" i="3"/>
  <c r="G8" i="3"/>
  <c r="E24" i="2"/>
  <c r="G23" i="2"/>
  <c r="G22" i="2"/>
  <c r="G21" i="2"/>
  <c r="G20" i="2"/>
  <c r="G15" i="2"/>
  <c r="G14" i="2"/>
  <c r="G13" i="2"/>
  <c r="G12" i="2"/>
  <c r="G11" i="2"/>
  <c r="G10" i="2"/>
  <c r="G9" i="2"/>
  <c r="G8" i="2"/>
  <c r="E24" i="1"/>
  <c r="G10" i="1"/>
  <c r="G21" i="1"/>
  <c r="G22" i="1"/>
  <c r="G23" i="1"/>
  <c r="G20" i="1"/>
  <c r="G9" i="1"/>
  <c r="G11" i="1"/>
  <c r="G12" i="1"/>
  <c r="G13" i="1"/>
  <c r="G8" i="1"/>
  <c r="G14" i="1" l="1"/>
  <c r="E15" i="1"/>
  <c r="G15" i="1" s="1"/>
  <c r="G16" i="2"/>
  <c r="F16" i="2" s="1"/>
  <c r="G24" i="3"/>
  <c r="G16" i="3"/>
  <c r="F16" i="3" s="1"/>
  <c r="G24" i="2"/>
  <c r="F24" i="2" s="1"/>
  <c r="G24" i="1"/>
  <c r="G16" i="1" l="1"/>
  <c r="F16" i="1" s="1"/>
  <c r="F24" i="3"/>
  <c r="G26" i="2"/>
  <c r="F26" i="2" s="1"/>
  <c r="G26" i="3"/>
  <c r="F26" i="3" s="1"/>
  <c r="F24" i="1"/>
  <c r="G9" i="4" l="1"/>
  <c r="F9" i="4" s="1"/>
  <c r="G27" i="2"/>
  <c r="G28" i="2" s="1"/>
  <c r="F28" i="2" s="1"/>
  <c r="G26" i="1"/>
  <c r="G8" i="4" s="1"/>
  <c r="F8" i="4" s="1"/>
  <c r="G10" i="4"/>
  <c r="F10" i="4" s="1"/>
  <c r="G27" i="3"/>
  <c r="G28" i="3" s="1"/>
  <c r="F28" i="3" s="1"/>
  <c r="G27" i="1" l="1"/>
  <c r="G28" i="1" s="1"/>
  <c r="F28" i="1" s="1"/>
  <c r="F26" i="1"/>
  <c r="G11" i="4"/>
  <c r="G12" i="4" l="1"/>
  <c r="G13" i="4" s="1"/>
  <c r="F11" i="4" l="1"/>
  <c r="E13" i="4"/>
  <c r="F13" i="4" s="1"/>
</calcChain>
</file>

<file path=xl/sharedStrings.xml><?xml version="1.0" encoding="utf-8"?>
<sst xmlns="http://schemas.openxmlformats.org/spreadsheetml/2006/main" count="130" uniqueCount="49">
  <si>
    <t>Other Items not included in above - BIDDER TO SPECIFY</t>
  </si>
  <si>
    <t>OPTIONAL ADDITION</t>
  </si>
  <si>
    <t>Total excluding VAT</t>
  </si>
  <si>
    <t>Notes:</t>
  </si>
  <si>
    <t>TOTAL BIDDING PRICE INCL VAT</t>
  </si>
  <si>
    <t>Pricing must cover all items detailed in the Terms of Reference</t>
  </si>
  <si>
    <t>Pricing must include Value Added Tax (VAT)</t>
  </si>
  <si>
    <t>Date:</t>
  </si>
  <si>
    <t>Signature</t>
  </si>
  <si>
    <t>Specification / Description A</t>
  </si>
  <si>
    <t>Unit Price ( Ex Vat)</t>
  </si>
  <si>
    <t>VAT if Applicable (If VAT registered)</t>
  </si>
  <si>
    <t>Service Provider Name</t>
  </si>
  <si>
    <t>Name of Person Signing</t>
  </si>
  <si>
    <t xml:space="preserve">APPENDIX A - PRICING SHEET </t>
  </si>
  <si>
    <t>SUB TOTAL</t>
  </si>
  <si>
    <t xml:space="preserve">Reporting </t>
  </si>
  <si>
    <t>Medical and clinical assessment for disabled candidates</t>
  </si>
  <si>
    <t xml:space="preserve">DataCapuring </t>
  </si>
  <si>
    <t>Price per Learner</t>
  </si>
  <si>
    <t xml:space="preserve">Number of learners </t>
  </si>
  <si>
    <t>Bid No: BS/2023/RFB487</t>
  </si>
  <si>
    <t>YEAR 1</t>
  </si>
  <si>
    <t>YEAR 2</t>
  </si>
  <si>
    <t>YEAR 3</t>
  </si>
  <si>
    <t>TOTAL BIDDING (YEAR 1 TO YEAR 3)</t>
  </si>
  <si>
    <t>TOTAL YEAR 1</t>
  </si>
  <si>
    <t>TOTAL YEAR 2</t>
  </si>
  <si>
    <t>TOTAL YEAR 3</t>
  </si>
  <si>
    <t xml:space="preserve">TOTAL BIDDING PRICE BEFORE VAT </t>
  </si>
  <si>
    <t xml:space="preserve">VAT </t>
  </si>
  <si>
    <t xml:space="preserve">Advertising and recruitment Implementation </t>
  </si>
  <si>
    <t>Total Price ( Ex Vat)</t>
  </si>
  <si>
    <t xml:space="preserve">Recruitment project management </t>
  </si>
  <si>
    <t>Screening (including psychometric testing), shortlisting and selection of candidates</t>
  </si>
  <si>
    <t>Submission of final recommendation of recruitment candidates pack</t>
  </si>
  <si>
    <t>Pricing must remain firm for the particurlar year shown</t>
  </si>
  <si>
    <t xml:space="preserve">Numbers of learners </t>
  </si>
  <si>
    <t>Total Bid Price for 3 Years</t>
  </si>
  <si>
    <t>Numbers of learners  Learners</t>
  </si>
  <si>
    <t>Numbers of learners Learners</t>
  </si>
  <si>
    <t xml:space="preserve"> 500 Learners (Celing)</t>
  </si>
  <si>
    <t>600 Learners (Ceiling)</t>
  </si>
  <si>
    <t>720 Learners (Ceiling)</t>
  </si>
  <si>
    <t>Interview related costs (Venue and travel)</t>
  </si>
  <si>
    <t>Average Price per Learner</t>
  </si>
  <si>
    <t>1820 Learners Ceiling</t>
  </si>
  <si>
    <t>Service provider should complete blocks in yellow. Total values in this spreadsheet are automatically calculated and filled in.</t>
  </si>
  <si>
    <t>APPOINTMENT OF SERVICE PROVIDERS TO RECRUIT CANDIDATES FOR BANKSETA LEARNING PROGRAMMES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</si>
</sst>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\ #,##0.00"/>
    <numFmt numFmtId="165" formatCode="&quot;R&quot;#,##0.00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u/>
      <sz val="14"/>
      <color rgb="FFFF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  <font>
      <b/>
      <u/>
      <sz val="12"/>
      <color rgb="FFFF0000"/>
      <name val="Arial"/>
      <family val="2"/>
    </font>
    <font>
      <b/>
      <u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/>
    <xf numFmtId="0" fontId="4" fillId="0" borderId="10" xfId="0" applyFont="1" applyBorder="1" applyAlignment="1">
      <alignment horizont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9" fillId="0" borderId="0" xfId="0" applyFont="1"/>
    <xf numFmtId="0" fontId="10" fillId="5" borderId="11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wrapText="1"/>
    </xf>
    <xf numFmtId="0" fontId="10" fillId="5" borderId="11" xfId="0" applyFont="1" applyFill="1" applyBorder="1" applyAlignment="1">
      <alignment wrapText="1"/>
    </xf>
    <xf numFmtId="44" fontId="10" fillId="5" borderId="43" xfId="0" applyNumberFormat="1" applyFont="1" applyFill="1" applyBorder="1" applyAlignment="1">
      <alignment wrapText="1"/>
    </xf>
    <xf numFmtId="0" fontId="10" fillId="4" borderId="27" xfId="0" applyFont="1" applyFill="1" applyBorder="1" applyAlignment="1">
      <alignment horizontal="left" vertical="center" wrapText="1"/>
    </xf>
    <xf numFmtId="0" fontId="10" fillId="4" borderId="50" xfId="0" applyFont="1" applyFill="1" applyBorder="1" applyAlignment="1">
      <alignment horizontal="left" vertical="center" wrapText="1"/>
    </xf>
    <xf numFmtId="44" fontId="10" fillId="4" borderId="29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0" fillId="0" borderId="0" xfId="0" applyFont="1"/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44" fontId="10" fillId="5" borderId="52" xfId="0" applyNumberFormat="1" applyFont="1" applyFill="1" applyBorder="1" applyAlignment="1">
      <alignment wrapText="1"/>
    </xf>
    <xf numFmtId="164" fontId="10" fillId="3" borderId="37" xfId="0" applyNumberFormat="1" applyFont="1" applyFill="1" applyBorder="1" applyAlignment="1">
      <alignment horizontal="left"/>
    </xf>
    <xf numFmtId="0" fontId="10" fillId="3" borderId="36" xfId="0" applyFont="1" applyFill="1" applyBorder="1" applyAlignment="1">
      <alignment horizontal="left" wrapText="1"/>
    </xf>
    <xf numFmtId="0" fontId="10" fillId="3" borderId="35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0" fillId="3" borderId="31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166" fontId="10" fillId="5" borderId="31" xfId="3" applyNumberFormat="1" applyFont="1" applyFill="1" applyBorder="1" applyAlignment="1">
      <alignment wrapText="1"/>
    </xf>
    <xf numFmtId="44" fontId="10" fillId="5" borderId="41" xfId="0" applyNumberFormat="1" applyFont="1" applyFill="1" applyBorder="1" applyAlignment="1">
      <alignment wrapText="1"/>
    </xf>
    <xf numFmtId="0" fontId="11" fillId="3" borderId="31" xfId="0" applyFont="1" applyFill="1" applyBorder="1" applyAlignment="1">
      <alignment horizontal="center" wrapText="1"/>
    </xf>
    <xf numFmtId="0" fontId="11" fillId="3" borderId="11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/>
    </xf>
    <xf numFmtId="0" fontId="17" fillId="0" borderId="8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166" fontId="10" fillId="5" borderId="39" xfId="3" applyNumberFormat="1" applyFont="1" applyFill="1" applyBorder="1" applyAlignment="1">
      <alignment wrapText="1"/>
    </xf>
    <xf numFmtId="44" fontId="10" fillId="5" borderId="53" xfId="0" applyNumberFormat="1" applyFont="1" applyFill="1" applyBorder="1" applyAlignment="1">
      <alignment wrapText="1"/>
    </xf>
    <xf numFmtId="0" fontId="10" fillId="3" borderId="34" xfId="0" applyFont="1" applyFill="1" applyBorder="1" applyAlignment="1">
      <alignment horizontal="left" wrapText="1"/>
    </xf>
    <xf numFmtId="0" fontId="10" fillId="3" borderId="24" xfId="0" applyFont="1" applyFill="1" applyBorder="1" applyAlignment="1">
      <alignment horizontal="left" wrapText="1"/>
    </xf>
    <xf numFmtId="166" fontId="10" fillId="4" borderId="26" xfId="0" applyNumberFormat="1" applyFont="1" applyFill="1" applyBorder="1" applyAlignment="1">
      <alignment horizontal="left" vertical="center" wrapText="1"/>
    </xf>
    <xf numFmtId="166" fontId="10" fillId="4" borderId="38" xfId="0" applyNumberFormat="1" applyFont="1" applyFill="1" applyBorder="1" applyAlignment="1">
      <alignment horizontal="left" vertical="center" wrapText="1"/>
    </xf>
    <xf numFmtId="0" fontId="11" fillId="2" borderId="47" xfId="0" applyFont="1" applyFill="1" applyBorder="1" applyAlignment="1">
      <alignment horizontal="center" vertical="center" wrapText="1"/>
    </xf>
    <xf numFmtId="166" fontId="9" fillId="0" borderId="0" xfId="0" applyNumberFormat="1" applyFont="1"/>
    <xf numFmtId="0" fontId="10" fillId="4" borderId="8" xfId="0" applyFont="1" applyFill="1" applyBorder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44" fontId="10" fillId="4" borderId="54" xfId="0" applyNumberFormat="1" applyFont="1" applyFill="1" applyBorder="1" applyAlignment="1">
      <alignment horizontal="left" vertical="center" wrapText="1"/>
    </xf>
    <xf numFmtId="166" fontId="10" fillId="4" borderId="39" xfId="3" applyNumberFormat="1" applyFont="1" applyFill="1" applyBorder="1" applyAlignment="1">
      <alignment wrapText="1"/>
    </xf>
    <xf numFmtId="44" fontId="10" fillId="4" borderId="53" xfId="0" applyNumberFormat="1" applyFont="1" applyFill="1" applyBorder="1" applyAlignment="1">
      <alignment wrapText="1"/>
    </xf>
    <xf numFmtId="44" fontId="10" fillId="4" borderId="52" xfId="0" applyNumberFormat="1" applyFont="1" applyFill="1" applyBorder="1" applyAlignment="1">
      <alignment wrapText="1"/>
    </xf>
    <xf numFmtId="0" fontId="10" fillId="4" borderId="26" xfId="0" applyFont="1" applyFill="1" applyBorder="1" applyAlignment="1">
      <alignment horizontal="center" wrapText="1"/>
    </xf>
    <xf numFmtId="0" fontId="10" fillId="4" borderId="27" xfId="0" applyFont="1" applyFill="1" applyBorder="1" applyAlignment="1">
      <alignment horizontal="center" wrapText="1"/>
    </xf>
    <xf numFmtId="44" fontId="9" fillId="0" borderId="0" xfId="0" applyNumberFormat="1" applyFont="1"/>
    <xf numFmtId="44" fontId="10" fillId="4" borderId="43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horizontal="center" vertical="center" wrapText="1"/>
    </xf>
    <xf numFmtId="166" fontId="10" fillId="4" borderId="44" xfId="3" applyNumberFormat="1" applyFont="1" applyFill="1" applyBorder="1" applyAlignment="1">
      <alignment vertical="center" wrapText="1"/>
    </xf>
    <xf numFmtId="44" fontId="10" fillId="4" borderId="45" xfId="0" applyNumberFormat="1" applyFont="1" applyFill="1" applyBorder="1" applyAlignment="1">
      <alignment vertical="center" wrapText="1"/>
    </xf>
    <xf numFmtId="44" fontId="10" fillId="4" borderId="46" xfId="0" applyNumberFormat="1" applyFont="1" applyFill="1" applyBorder="1" applyAlignment="1">
      <alignment vertical="center" wrapText="1"/>
    </xf>
    <xf numFmtId="166" fontId="10" fillId="4" borderId="31" xfId="3" applyNumberFormat="1" applyFont="1" applyFill="1" applyBorder="1" applyAlignment="1">
      <alignment wrapText="1"/>
    </xf>
    <xf numFmtId="44" fontId="10" fillId="4" borderId="46" xfId="0" applyNumberFormat="1" applyFont="1" applyFill="1" applyBorder="1" applyAlignment="1">
      <alignment wrapText="1"/>
    </xf>
    <xf numFmtId="44" fontId="10" fillId="4" borderId="43" xfId="0" applyNumberFormat="1" applyFont="1" applyFill="1" applyBorder="1" applyAlignment="1">
      <alignment horizontal="center" vertical="center" wrapText="1"/>
    </xf>
    <xf numFmtId="166" fontId="10" fillId="4" borderId="31" xfId="3" applyNumberFormat="1" applyFont="1" applyFill="1" applyBorder="1" applyAlignment="1">
      <alignment horizontal="center" vertical="center" wrapText="1"/>
    </xf>
    <xf numFmtId="44" fontId="10" fillId="4" borderId="46" xfId="0" applyNumberFormat="1" applyFont="1" applyFill="1" applyBorder="1" applyAlignment="1">
      <alignment horizontal="center" vertical="center" wrapText="1"/>
    </xf>
    <xf numFmtId="166" fontId="10" fillId="4" borderId="44" xfId="3" applyNumberFormat="1" applyFont="1" applyFill="1" applyBorder="1" applyAlignment="1">
      <alignment wrapText="1"/>
    </xf>
    <xf numFmtId="44" fontId="10" fillId="4" borderId="45" xfId="0" applyNumberFormat="1" applyFont="1" applyFill="1" applyBorder="1" applyAlignment="1">
      <alignment wrapText="1"/>
    </xf>
    <xf numFmtId="164" fontId="10" fillId="4" borderId="46" xfId="0" applyNumberFormat="1" applyFont="1" applyFill="1" applyBorder="1" applyAlignment="1">
      <alignment horizontal="left"/>
    </xf>
    <xf numFmtId="164" fontId="10" fillId="4" borderId="46" xfId="0" applyNumberFormat="1" applyFont="1" applyFill="1" applyBorder="1" applyAlignment="1">
      <alignment vertical="center"/>
    </xf>
    <xf numFmtId="44" fontId="10" fillId="4" borderId="41" xfId="0" applyNumberFormat="1" applyFont="1" applyFill="1" applyBorder="1" applyAlignment="1">
      <alignment wrapText="1"/>
    </xf>
    <xf numFmtId="44" fontId="10" fillId="4" borderId="29" xfId="0" applyNumberFormat="1" applyFont="1" applyFill="1" applyBorder="1" applyAlignment="1">
      <alignment horizontal="center" vertical="center" wrapText="1"/>
    </xf>
    <xf numFmtId="44" fontId="10" fillId="3" borderId="0" xfId="0" applyNumberFormat="1" applyFont="1" applyFill="1" applyAlignment="1">
      <alignment horizontal="left" wrapText="1"/>
    </xf>
    <xf numFmtId="15" fontId="18" fillId="6" borderId="0" xfId="0" applyNumberFormat="1" applyFont="1" applyFill="1" applyAlignment="1" applyProtection="1">
      <alignment horizontal="left"/>
      <protection locked="0"/>
    </xf>
    <xf numFmtId="0" fontId="18" fillId="6" borderId="21" xfId="0" applyFont="1" applyFill="1" applyBorder="1" applyAlignment="1" applyProtection="1">
      <alignment horizontal="left"/>
      <protection locked="0"/>
    </xf>
    <xf numFmtId="0" fontId="18" fillId="6" borderId="7" xfId="0" applyFont="1" applyFill="1" applyBorder="1" applyAlignment="1" applyProtection="1">
      <alignment horizontal="left"/>
      <protection locked="0"/>
    </xf>
    <xf numFmtId="0" fontId="18" fillId="6" borderId="22" xfId="0" applyFont="1" applyFill="1" applyBorder="1" applyAlignment="1" applyProtection="1">
      <alignment horizontal="left"/>
      <protection locked="0"/>
    </xf>
    <xf numFmtId="0" fontId="18" fillId="6" borderId="0" xfId="0" applyFont="1" applyFill="1" applyAlignment="1" applyProtection="1">
      <alignment horizontal="left"/>
      <protection locked="0"/>
    </xf>
    <xf numFmtId="0" fontId="12" fillId="6" borderId="13" xfId="0" applyFont="1" applyFill="1" applyBorder="1" applyAlignment="1" applyProtection="1">
      <alignment horizontal="left"/>
      <protection locked="0"/>
    </xf>
    <xf numFmtId="0" fontId="12" fillId="6" borderId="10" xfId="0" applyFont="1" applyFill="1" applyBorder="1" applyAlignment="1" applyProtection="1">
      <alignment horizontal="left"/>
      <protection locked="0"/>
    </xf>
    <xf numFmtId="0" fontId="12" fillId="6" borderId="14" xfId="0" applyFont="1" applyFill="1" applyBorder="1" applyAlignment="1" applyProtection="1">
      <alignment horizontal="left"/>
      <protection locked="0"/>
    </xf>
    <xf numFmtId="0" fontId="12" fillId="6" borderId="0" xfId="0" applyFont="1" applyFill="1" applyAlignment="1" applyProtection="1">
      <alignment horizontal="left"/>
      <protection locked="0"/>
    </xf>
    <xf numFmtId="44" fontId="10" fillId="6" borderId="52" xfId="0" applyNumberFormat="1" applyFont="1" applyFill="1" applyBorder="1" applyAlignment="1">
      <alignment horizontal="left" vertical="center" wrapText="1"/>
    </xf>
    <xf numFmtId="0" fontId="10" fillId="6" borderId="42" xfId="0" applyFont="1" applyFill="1" applyBorder="1" applyAlignment="1">
      <alignment horizontal="center" wrapText="1"/>
    </xf>
    <xf numFmtId="44" fontId="10" fillId="6" borderId="31" xfId="2" applyFont="1" applyFill="1" applyBorder="1" applyAlignment="1">
      <alignment wrapText="1"/>
    </xf>
    <xf numFmtId="0" fontId="10" fillId="6" borderId="51" xfId="0" applyFont="1" applyFill="1" applyBorder="1" applyAlignment="1" applyProtection="1">
      <alignment horizontal="center"/>
      <protection locked="0"/>
    </xf>
    <xf numFmtId="44" fontId="10" fillId="6" borderId="25" xfId="2" applyFont="1" applyFill="1" applyBorder="1" applyAlignment="1" applyProtection="1">
      <alignment horizontal="left"/>
      <protection locked="0"/>
    </xf>
    <xf numFmtId="44" fontId="10" fillId="6" borderId="28" xfId="2" applyFont="1" applyFill="1" applyBorder="1" applyAlignment="1" applyProtection="1">
      <alignment horizontal="left"/>
      <protection locked="0"/>
    </xf>
    <xf numFmtId="165" fontId="15" fillId="6" borderId="43" xfId="0" applyNumberFormat="1" applyFont="1" applyFill="1" applyBorder="1"/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4" xfId="0" applyFont="1" applyFill="1" applyBorder="1" applyAlignment="1" applyProtection="1">
      <alignment horizontal="left"/>
      <protection locked="0"/>
    </xf>
    <xf numFmtId="0" fontId="20" fillId="6" borderId="42" xfId="0" applyFont="1" applyFill="1" applyBorder="1" applyAlignment="1">
      <alignment horizontal="center" wrapText="1"/>
    </xf>
    <xf numFmtId="44" fontId="20" fillId="6" borderId="31" xfId="2" applyFont="1" applyFill="1" applyBorder="1" applyAlignment="1">
      <alignment wrapText="1"/>
    </xf>
    <xf numFmtId="44" fontId="20" fillId="5" borderId="43" xfId="0" applyNumberFormat="1" applyFont="1" applyFill="1" applyBorder="1" applyAlignment="1">
      <alignment wrapText="1"/>
    </xf>
    <xf numFmtId="0" fontId="21" fillId="0" borderId="0" xfId="0" applyFont="1"/>
    <xf numFmtId="0" fontId="22" fillId="2" borderId="47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41" xfId="0" applyFont="1" applyFill="1" applyBorder="1" applyAlignment="1">
      <alignment horizontal="center" vertical="center" wrapText="1"/>
    </xf>
    <xf numFmtId="0" fontId="23" fillId="0" borderId="0" xfId="0" applyFont="1"/>
    <xf numFmtId="0" fontId="20" fillId="3" borderId="31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left" wrapText="1"/>
    </xf>
    <xf numFmtId="0" fontId="10" fillId="5" borderId="7" xfId="0" applyFont="1" applyFill="1" applyBorder="1" applyAlignment="1">
      <alignment horizontal="left" wrapText="1"/>
    </xf>
    <xf numFmtId="0" fontId="17" fillId="0" borderId="15" xfId="0" applyFont="1" applyBorder="1" applyAlignment="1">
      <alignment horizontal="left" vertical="center" wrapText="1"/>
    </xf>
    <xf numFmtId="15" fontId="18" fillId="6" borderId="12" xfId="0" applyNumberFormat="1" applyFont="1" applyFill="1" applyBorder="1" applyAlignment="1" applyProtection="1">
      <alignment horizontal="left"/>
      <protection locked="0"/>
    </xf>
    <xf numFmtId="15" fontId="18" fillId="6" borderId="6" xfId="0" applyNumberFormat="1" applyFont="1" applyFill="1" applyBorder="1" applyAlignment="1" applyProtection="1">
      <alignment horizontal="left"/>
      <protection locked="0"/>
    </xf>
    <xf numFmtId="15" fontId="18" fillId="6" borderId="9" xfId="0" applyNumberFormat="1" applyFont="1" applyFill="1" applyBorder="1" applyAlignment="1" applyProtection="1">
      <alignment horizontal="left"/>
      <protection locked="0"/>
    </xf>
    <xf numFmtId="0" fontId="18" fillId="0" borderId="17" xfId="1" applyFont="1" applyBorder="1" applyAlignment="1">
      <alignment horizontal="left"/>
    </xf>
    <xf numFmtId="0" fontId="18" fillId="0" borderId="7" xfId="1" applyFont="1" applyBorder="1" applyAlignment="1">
      <alignment horizontal="left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18" fillId="0" borderId="1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19" fillId="0" borderId="17" xfId="1" applyFont="1" applyBorder="1" applyAlignment="1">
      <alignment horizontal="left"/>
    </xf>
    <xf numFmtId="0" fontId="19" fillId="0" borderId="7" xfId="1" applyFont="1" applyBorder="1" applyAlignment="1">
      <alignment horizontal="left"/>
    </xf>
    <xf numFmtId="0" fontId="10" fillId="6" borderId="1" xfId="0" applyFont="1" applyFill="1" applyBorder="1" applyAlignment="1" applyProtection="1">
      <alignment horizontal="left"/>
      <protection locked="0"/>
    </xf>
    <xf numFmtId="0" fontId="10" fillId="6" borderId="4" xfId="0" applyFon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 wrapText="1"/>
    </xf>
    <xf numFmtId="0" fontId="11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0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20" fillId="0" borderId="29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5" borderId="22" xfId="0" applyFont="1" applyFill="1" applyBorder="1" applyAlignment="1">
      <alignment horizontal="left" wrapText="1"/>
    </xf>
    <xf numFmtId="0" fontId="8" fillId="2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20" fillId="5" borderId="11" xfId="0" applyFont="1" applyFill="1" applyBorder="1" applyAlignment="1">
      <alignment horizontal="left" wrapText="1"/>
    </xf>
    <xf numFmtId="0" fontId="20" fillId="5" borderId="7" xfId="0" applyFont="1" applyFill="1" applyBorder="1" applyAlignment="1">
      <alignment horizontal="left" wrapText="1"/>
    </xf>
    <xf numFmtId="0" fontId="10" fillId="0" borderId="26" xfId="0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10" fillId="0" borderId="29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5" borderId="11" xfId="0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10" fillId="4" borderId="33" xfId="0" applyFont="1" applyFill="1" applyBorder="1" applyAlignment="1">
      <alignment horizont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wrapText="1"/>
    </xf>
    <xf numFmtId="0" fontId="11" fillId="3" borderId="18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wrapText="1"/>
    </xf>
  </cellXfs>
  <cellStyles count="4">
    <cellStyle name="Comma" xfId="3" builtinId="3"/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0</xdr:col>
      <xdr:colOff>2769061</xdr:colOff>
      <xdr:row>3</xdr:row>
      <xdr:rowOff>15240</xdr:rowOff>
    </xdr:to>
    <xdr:pic>
      <xdr:nvPicPr>
        <xdr:cNvPr id="2" name="Picture 1" descr="BANKSETA-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2769061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0</xdr:rowOff>
    </xdr:from>
    <xdr:to>
      <xdr:col>0</xdr:col>
      <xdr:colOff>2217420</xdr:colOff>
      <xdr:row>2</xdr:row>
      <xdr:rowOff>567151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BE8C18CC-0467-4860-9464-3033CEFAD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1" y="0"/>
          <a:ext cx="2125979" cy="183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144780</xdr:rowOff>
    </xdr:from>
    <xdr:to>
      <xdr:col>0</xdr:col>
      <xdr:colOff>2769061</xdr:colOff>
      <xdr:row>3</xdr:row>
      <xdr:rowOff>15240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3E99744A-534D-4D11-9A67-6A051A65B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2769061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68581</xdr:colOff>
      <xdr:row>0</xdr:row>
      <xdr:rowOff>0</xdr:rowOff>
    </xdr:from>
    <xdr:to>
      <xdr:col>0</xdr:col>
      <xdr:colOff>2461260</xdr:colOff>
      <xdr:row>3</xdr:row>
      <xdr:rowOff>368731</xdr:rowOff>
    </xdr:to>
    <xdr:pic>
      <xdr:nvPicPr>
        <xdr:cNvPr id="3" name="Picture 2" descr="BANKSETA-logo">
          <a:extLst>
            <a:ext uri="{FF2B5EF4-FFF2-40B4-BE49-F238E27FC236}">
              <a16:creationId xmlns:a16="http://schemas.microsoft.com/office/drawing/2014/main" id="{A195705B-C4AD-4551-AF11-E3F78D31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1" y="0"/>
          <a:ext cx="2392679" cy="2266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144780</xdr:rowOff>
    </xdr:from>
    <xdr:to>
      <xdr:col>0</xdr:col>
      <xdr:colOff>2769061</xdr:colOff>
      <xdr:row>3</xdr:row>
      <xdr:rowOff>15240</xdr:rowOff>
    </xdr:to>
    <xdr:pic>
      <xdr:nvPicPr>
        <xdr:cNvPr id="4" name="Picture 3" descr="BANKSETA-logo">
          <a:extLst>
            <a:ext uri="{FF2B5EF4-FFF2-40B4-BE49-F238E27FC236}">
              <a16:creationId xmlns:a16="http://schemas.microsoft.com/office/drawing/2014/main" id="{AC55B20B-8EED-4212-B663-3BA1D06B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"/>
          <a:ext cx="2769061" cy="1767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view="pageBreakPreview" zoomScale="92" zoomScaleNormal="100" zoomScaleSheetLayoutView="100" workbookViewId="0">
      <selection activeCell="A6" sqref="A6:D6"/>
    </sheetView>
  </sheetViews>
  <sheetFormatPr defaultColWidth="9.109375" defaultRowHeight="50.1" customHeight="1" x14ac:dyDescent="0.35"/>
  <cols>
    <col min="1" max="1" width="41.21875" style="2" customWidth="1"/>
    <col min="2" max="2" width="9.77734375" style="2" customWidth="1"/>
    <col min="3" max="3" width="9.109375" style="2"/>
    <col min="4" max="4" width="24.33203125" style="2" customWidth="1"/>
    <col min="5" max="7" width="16.88671875" style="2" customWidth="1"/>
    <col min="8" max="16384" width="9.109375" style="2"/>
  </cols>
  <sheetData>
    <row r="1" spans="1:8" s="10" customFormat="1" ht="50.1" customHeight="1" x14ac:dyDescent="0.3">
      <c r="A1" s="19"/>
      <c r="B1" s="4" t="s">
        <v>14</v>
      </c>
      <c r="C1" s="1"/>
      <c r="D1" s="1"/>
      <c r="E1" s="1"/>
      <c r="F1" s="1"/>
      <c r="G1" s="1"/>
      <c r="H1" s="21"/>
    </row>
    <row r="2" spans="1:8" s="10" customFormat="1" ht="50.1" customHeight="1" x14ac:dyDescent="0.3">
      <c r="A2" s="19"/>
      <c r="B2" s="129" t="s">
        <v>48</v>
      </c>
      <c r="C2" s="129"/>
      <c r="D2" s="129"/>
      <c r="E2" s="129"/>
      <c r="F2" s="129"/>
      <c r="G2" s="129"/>
      <c r="H2" s="21"/>
    </row>
    <row r="3" spans="1:8" s="10" customFormat="1" ht="50.1" customHeight="1" x14ac:dyDescent="0.3">
      <c r="A3" s="19"/>
      <c r="B3" s="3" t="s">
        <v>21</v>
      </c>
      <c r="C3" s="3"/>
      <c r="D3" s="3"/>
      <c r="E3" s="3"/>
      <c r="F3" s="3"/>
      <c r="G3" s="3"/>
    </row>
    <row r="4" spans="1:8" s="10" customFormat="1" ht="27.6" customHeight="1" x14ac:dyDescent="0.3">
      <c r="A4" s="19"/>
      <c r="B4" s="135" t="s">
        <v>22</v>
      </c>
      <c r="C4" s="135"/>
      <c r="D4" s="135"/>
      <c r="E4" s="135"/>
      <c r="F4" s="135"/>
      <c r="G4" s="135"/>
    </row>
    <row r="5" spans="1:8" s="10" customFormat="1" ht="27.6" customHeight="1" thickBot="1" x14ac:dyDescent="0.35">
      <c r="A5" s="19"/>
      <c r="B5" s="5"/>
      <c r="C5" s="5"/>
      <c r="D5" s="5"/>
      <c r="E5" s="6"/>
      <c r="F5" s="6"/>
      <c r="G5" s="6"/>
    </row>
    <row r="6" spans="1:8" s="97" customFormat="1" ht="27.6" customHeight="1" thickBot="1" x14ac:dyDescent="0.35">
      <c r="A6" s="132"/>
      <c r="B6" s="133"/>
      <c r="C6" s="133"/>
      <c r="D6" s="133"/>
      <c r="E6" s="132" t="s">
        <v>41</v>
      </c>
      <c r="F6" s="133"/>
      <c r="G6" s="134"/>
    </row>
    <row r="7" spans="1:8" s="10" customFormat="1" ht="63.6" customHeight="1" x14ac:dyDescent="0.3">
      <c r="A7" s="130" t="s">
        <v>9</v>
      </c>
      <c r="B7" s="131"/>
      <c r="C7" s="131"/>
      <c r="D7" s="131"/>
      <c r="E7" s="7" t="s">
        <v>37</v>
      </c>
      <c r="F7" s="8" t="s">
        <v>19</v>
      </c>
      <c r="G7" s="9" t="s">
        <v>10</v>
      </c>
    </row>
    <row r="8" spans="1:8" s="10" customFormat="1" ht="50.1" customHeight="1" x14ac:dyDescent="0.3">
      <c r="A8" s="103" t="s">
        <v>33</v>
      </c>
      <c r="B8" s="104"/>
      <c r="C8" s="104"/>
      <c r="D8" s="13"/>
      <c r="E8" s="94">
        <v>500</v>
      </c>
      <c r="F8" s="95">
        <v>0</v>
      </c>
      <c r="G8" s="15">
        <f>E8*F8</f>
        <v>0</v>
      </c>
    </row>
    <row r="9" spans="1:8" s="97" customFormat="1" ht="50.1" customHeight="1" x14ac:dyDescent="0.3">
      <c r="A9" s="140" t="s">
        <v>31</v>
      </c>
      <c r="B9" s="141"/>
      <c r="C9" s="141"/>
      <c r="D9" s="141"/>
      <c r="E9" s="94">
        <v>500</v>
      </c>
      <c r="F9" s="95">
        <v>0</v>
      </c>
      <c r="G9" s="96">
        <f t="shared" ref="G9:G15" si="0">E9*F9</f>
        <v>0</v>
      </c>
    </row>
    <row r="10" spans="1:8" s="97" customFormat="1" ht="50.1" customHeight="1" x14ac:dyDescent="0.3">
      <c r="A10" s="140" t="s">
        <v>44</v>
      </c>
      <c r="B10" s="141"/>
      <c r="C10" s="141"/>
      <c r="D10" s="141"/>
      <c r="E10" s="94">
        <v>500</v>
      </c>
      <c r="F10" s="95">
        <v>0</v>
      </c>
      <c r="G10" s="96">
        <f t="shared" si="0"/>
        <v>0</v>
      </c>
    </row>
    <row r="11" spans="1:8" s="10" customFormat="1" ht="50.1" customHeight="1" x14ac:dyDescent="0.3">
      <c r="A11" s="14" t="s">
        <v>17</v>
      </c>
      <c r="B11" s="13"/>
      <c r="C11" s="13"/>
      <c r="D11" s="13"/>
      <c r="E11" s="94">
        <v>500</v>
      </c>
      <c r="F11" s="95">
        <v>0</v>
      </c>
      <c r="G11" s="15">
        <f t="shared" si="0"/>
        <v>0</v>
      </c>
    </row>
    <row r="12" spans="1:8" s="10" customFormat="1" ht="50.1" customHeight="1" x14ac:dyDescent="0.3">
      <c r="A12" s="103" t="s">
        <v>34</v>
      </c>
      <c r="B12" s="104"/>
      <c r="C12" s="104"/>
      <c r="D12" s="136"/>
      <c r="E12" s="94">
        <v>500</v>
      </c>
      <c r="F12" s="95">
        <v>0</v>
      </c>
      <c r="G12" s="15">
        <f t="shared" si="0"/>
        <v>0</v>
      </c>
    </row>
    <row r="13" spans="1:8" s="10" customFormat="1" ht="50.1" customHeight="1" x14ac:dyDescent="0.3">
      <c r="A13" s="103" t="s">
        <v>35</v>
      </c>
      <c r="B13" s="104"/>
      <c r="C13" s="104"/>
      <c r="D13" s="136"/>
      <c r="E13" s="94">
        <f>+E12</f>
        <v>500</v>
      </c>
      <c r="F13" s="95">
        <v>0</v>
      </c>
      <c r="G13" s="15">
        <f t="shared" si="0"/>
        <v>0</v>
      </c>
    </row>
    <row r="14" spans="1:8" s="10" customFormat="1" ht="50.1" customHeight="1" x14ac:dyDescent="0.3">
      <c r="A14" s="11" t="s">
        <v>18</v>
      </c>
      <c r="B14" s="12"/>
      <c r="C14" s="12"/>
      <c r="D14" s="12"/>
      <c r="E14" s="94">
        <f>+E13</f>
        <v>500</v>
      </c>
      <c r="F14" s="95">
        <v>0</v>
      </c>
      <c r="G14" s="15">
        <f t="shared" si="0"/>
        <v>0</v>
      </c>
    </row>
    <row r="15" spans="1:8" s="10" customFormat="1" ht="50.1" customHeight="1" thickBot="1" x14ac:dyDescent="0.35">
      <c r="A15" s="11" t="s">
        <v>16</v>
      </c>
      <c r="B15" s="12"/>
      <c r="C15" s="12"/>
      <c r="D15" s="12"/>
      <c r="E15" s="94">
        <f>+E14</f>
        <v>500</v>
      </c>
      <c r="F15" s="95">
        <v>0</v>
      </c>
      <c r="G15" s="15">
        <f t="shared" si="0"/>
        <v>0</v>
      </c>
    </row>
    <row r="16" spans="1:8" s="10" customFormat="1" ht="50.1" customHeight="1" thickBot="1" x14ac:dyDescent="0.35">
      <c r="A16" s="138" t="s">
        <v>15</v>
      </c>
      <c r="B16" s="139"/>
      <c r="C16" s="139"/>
      <c r="D16" s="139"/>
      <c r="E16" s="60">
        <v>500</v>
      </c>
      <c r="F16" s="74">
        <f>+G16/E16</f>
        <v>0</v>
      </c>
      <c r="G16" s="74">
        <f>SUM(G8:G15)</f>
        <v>0</v>
      </c>
    </row>
    <row r="17" spans="1:11" s="10" customFormat="1" ht="50.1" customHeight="1" thickBot="1" x14ac:dyDescent="0.35">
      <c r="A17" s="114" t="s">
        <v>0</v>
      </c>
      <c r="B17" s="115"/>
      <c r="C17" s="115"/>
      <c r="D17" s="137"/>
      <c r="E17" s="16"/>
      <c r="F17" s="16"/>
      <c r="G17" s="16"/>
    </row>
    <row r="18" spans="1:11" s="10" customFormat="1" ht="50.1" customHeight="1" thickBot="1" x14ac:dyDescent="0.35">
      <c r="A18" s="111"/>
      <c r="B18" s="112"/>
      <c r="C18" s="112"/>
      <c r="D18" s="113"/>
      <c r="E18" s="123" t="str">
        <f>+E6</f>
        <v xml:space="preserve"> 500 Learners (Celing)</v>
      </c>
      <c r="F18" s="124"/>
      <c r="G18" s="125"/>
      <c r="H18" s="23"/>
      <c r="I18" s="23"/>
      <c r="J18" s="23"/>
      <c r="K18" s="23"/>
    </row>
    <row r="19" spans="1:11" s="10" customFormat="1" ht="50.1" customHeight="1" x14ac:dyDescent="0.3">
      <c r="A19" s="114"/>
      <c r="B19" s="115"/>
      <c r="C19" s="115"/>
      <c r="D19" s="115"/>
      <c r="E19" s="48" t="s">
        <v>40</v>
      </c>
      <c r="F19" s="24" t="s">
        <v>19</v>
      </c>
      <c r="G19" s="25" t="s">
        <v>10</v>
      </c>
    </row>
    <row r="20" spans="1:11" s="10" customFormat="1" ht="50.1" customHeight="1" x14ac:dyDescent="0.3">
      <c r="A20" s="120">
        <v>1</v>
      </c>
      <c r="B20" s="121"/>
      <c r="C20" s="121"/>
      <c r="D20" s="121"/>
      <c r="E20" s="88">
        <v>500</v>
      </c>
      <c r="F20" s="89">
        <v>0</v>
      </c>
      <c r="G20" s="15">
        <f>E20*F20</f>
        <v>0</v>
      </c>
    </row>
    <row r="21" spans="1:11" s="10" customFormat="1" ht="50.1" customHeight="1" x14ac:dyDescent="0.3">
      <c r="A21" s="120">
        <v>2</v>
      </c>
      <c r="B21" s="121"/>
      <c r="C21" s="121"/>
      <c r="D21" s="121"/>
      <c r="E21" s="88">
        <v>500</v>
      </c>
      <c r="F21" s="89">
        <v>0</v>
      </c>
      <c r="G21" s="15">
        <f t="shared" ref="G21:G23" si="1">E21*F21</f>
        <v>0</v>
      </c>
    </row>
    <row r="22" spans="1:11" s="10" customFormat="1" ht="50.1" customHeight="1" x14ac:dyDescent="0.3">
      <c r="A22" s="120">
        <v>3</v>
      </c>
      <c r="B22" s="121"/>
      <c r="C22" s="121"/>
      <c r="D22" s="121"/>
      <c r="E22" s="88">
        <v>500</v>
      </c>
      <c r="F22" s="89">
        <v>0</v>
      </c>
      <c r="G22" s="15">
        <f t="shared" si="1"/>
        <v>0</v>
      </c>
    </row>
    <row r="23" spans="1:11" s="10" customFormat="1" ht="50.1" customHeight="1" thickBot="1" x14ac:dyDescent="0.35">
      <c r="A23" s="92">
        <v>4</v>
      </c>
      <c r="B23" s="93"/>
      <c r="C23" s="93"/>
      <c r="D23" s="93"/>
      <c r="E23" s="88">
        <v>500</v>
      </c>
      <c r="F23" s="90">
        <v>0</v>
      </c>
      <c r="G23" s="26">
        <f t="shared" si="1"/>
        <v>0</v>
      </c>
    </row>
    <row r="24" spans="1:11" s="10" customFormat="1" ht="50.1" customHeight="1" thickTop="1" thickBot="1" x14ac:dyDescent="0.35">
      <c r="A24" s="126" t="s">
        <v>1</v>
      </c>
      <c r="B24" s="127"/>
      <c r="C24" s="128"/>
      <c r="D24" s="27"/>
      <c r="E24" s="69">
        <f>+E23</f>
        <v>500</v>
      </c>
      <c r="F24" s="70">
        <f>+G24/E24</f>
        <v>0</v>
      </c>
      <c r="G24" s="71">
        <f>SUM(G20:G23)</f>
        <v>0</v>
      </c>
    </row>
    <row r="25" spans="1:11" s="10" customFormat="1" ht="21" customHeight="1" thickBot="1" x14ac:dyDescent="0.35">
      <c r="A25" s="19"/>
      <c r="B25" s="19"/>
      <c r="C25" s="28"/>
      <c r="D25" s="29"/>
      <c r="E25" s="30"/>
      <c r="F25" s="30"/>
      <c r="G25" s="30"/>
    </row>
    <row r="26" spans="1:11" s="10" customFormat="1" ht="50.1" customHeight="1" x14ac:dyDescent="0.3">
      <c r="A26" s="31" t="s">
        <v>2</v>
      </c>
      <c r="B26" s="31"/>
      <c r="C26" s="31"/>
      <c r="D26" s="32"/>
      <c r="E26" s="64">
        <v>500</v>
      </c>
      <c r="F26" s="64">
        <f>+G26/E26</f>
        <v>0</v>
      </c>
      <c r="G26" s="73">
        <f>+G24+G16</f>
        <v>0</v>
      </c>
    </row>
    <row r="27" spans="1:11" s="10" customFormat="1" ht="50.1" customHeight="1" x14ac:dyDescent="0.3">
      <c r="A27" s="35" t="s">
        <v>11</v>
      </c>
      <c r="B27" s="35"/>
      <c r="C27" s="35"/>
      <c r="D27" s="36"/>
      <c r="E27" s="33"/>
      <c r="F27" s="33"/>
      <c r="G27" s="91">
        <f>+G26*0.15</f>
        <v>0</v>
      </c>
    </row>
    <row r="28" spans="1:11" s="10" customFormat="1" ht="50.1" customHeight="1" thickBot="1" x14ac:dyDescent="0.35">
      <c r="A28" s="37" t="s">
        <v>4</v>
      </c>
      <c r="B28" s="38"/>
      <c r="C28" s="38"/>
      <c r="D28" s="38"/>
      <c r="E28" s="64">
        <v>500</v>
      </c>
      <c r="F28" s="64">
        <f>+G28/E28</f>
        <v>0</v>
      </c>
      <c r="G28" s="65">
        <f>+G27+G26</f>
        <v>0</v>
      </c>
    </row>
    <row r="29" spans="1:11" s="10" customFormat="1" ht="25.8" customHeight="1" x14ac:dyDescent="0.3">
      <c r="A29" s="39" t="s">
        <v>3</v>
      </c>
      <c r="B29" s="39"/>
      <c r="C29" s="122"/>
      <c r="D29" s="122"/>
      <c r="E29" s="122"/>
      <c r="F29" s="122"/>
      <c r="G29" s="122"/>
    </row>
    <row r="30" spans="1:11" s="10" customFormat="1" ht="50.1" customHeight="1" x14ac:dyDescent="0.3">
      <c r="A30" s="116" t="s">
        <v>5</v>
      </c>
      <c r="B30" s="117"/>
      <c r="C30" s="117"/>
      <c r="D30" s="117"/>
      <c r="E30" s="117"/>
      <c r="F30" s="117"/>
      <c r="G30" s="117"/>
    </row>
    <row r="31" spans="1:11" s="10" customFormat="1" ht="50.1" customHeight="1" x14ac:dyDescent="0.3">
      <c r="A31" s="116" t="s">
        <v>36</v>
      </c>
      <c r="B31" s="117"/>
      <c r="C31" s="117"/>
      <c r="D31" s="117"/>
      <c r="E31" s="117"/>
      <c r="F31" s="117"/>
      <c r="G31" s="117"/>
    </row>
    <row r="32" spans="1:11" s="10" customFormat="1" ht="50.1" customHeight="1" x14ac:dyDescent="0.3">
      <c r="A32" s="109" t="s">
        <v>6</v>
      </c>
      <c r="B32" s="110"/>
      <c r="C32" s="110"/>
      <c r="D32" s="110"/>
      <c r="E32" s="110"/>
      <c r="F32" s="110"/>
      <c r="G32" s="110"/>
    </row>
    <row r="33" spans="1:7" s="10" customFormat="1" ht="50.1" customHeight="1" x14ac:dyDescent="0.3">
      <c r="A33" s="118" t="s">
        <v>47</v>
      </c>
      <c r="B33" s="119"/>
      <c r="C33" s="119"/>
      <c r="D33" s="119"/>
      <c r="E33" s="119"/>
      <c r="F33" s="119"/>
      <c r="G33" s="119"/>
    </row>
    <row r="34" spans="1:7" s="10" customFormat="1" ht="25.8" customHeight="1" x14ac:dyDescent="0.3">
      <c r="A34" s="109"/>
      <c r="B34" s="110"/>
      <c r="C34" s="110"/>
      <c r="D34" s="110"/>
      <c r="E34" s="110"/>
      <c r="F34" s="110"/>
      <c r="G34" s="110"/>
    </row>
    <row r="35" spans="1:7" s="10" customFormat="1" ht="50.1" customHeight="1" x14ac:dyDescent="0.3">
      <c r="A35" s="40" t="s">
        <v>7</v>
      </c>
      <c r="B35" s="106"/>
      <c r="C35" s="107"/>
      <c r="D35" s="108"/>
      <c r="E35" s="76"/>
      <c r="F35" s="76"/>
      <c r="G35" s="76"/>
    </row>
    <row r="36" spans="1:7" s="10" customFormat="1" ht="50.1" customHeight="1" x14ac:dyDescent="0.3">
      <c r="A36" s="41" t="s">
        <v>12</v>
      </c>
      <c r="B36" s="77"/>
      <c r="C36" s="78"/>
      <c r="D36" s="79"/>
      <c r="E36" s="80"/>
      <c r="F36" s="80"/>
      <c r="G36" s="80"/>
    </row>
    <row r="37" spans="1:7" s="10" customFormat="1" ht="50.1" customHeight="1" x14ac:dyDescent="0.3">
      <c r="A37" s="40" t="s">
        <v>13</v>
      </c>
      <c r="B37" s="77"/>
      <c r="C37" s="78"/>
      <c r="D37" s="79"/>
      <c r="E37" s="80"/>
      <c r="F37" s="80"/>
      <c r="G37" s="80"/>
    </row>
    <row r="38" spans="1:7" s="10" customFormat="1" ht="50.1" customHeight="1" x14ac:dyDescent="0.3">
      <c r="A38" s="105" t="s">
        <v>8</v>
      </c>
      <c r="B38" s="77"/>
      <c r="C38" s="78"/>
      <c r="D38" s="79"/>
      <c r="E38" s="80"/>
      <c r="F38" s="80"/>
      <c r="G38" s="80"/>
    </row>
    <row r="39" spans="1:7" s="10" customFormat="1" ht="50.1" customHeight="1" thickBot="1" x14ac:dyDescent="0.35">
      <c r="A39" s="105"/>
      <c r="B39" s="81"/>
      <c r="C39" s="82"/>
      <c r="D39" s="83"/>
      <c r="E39" s="84"/>
      <c r="F39" s="84"/>
      <c r="G39" s="84"/>
    </row>
  </sheetData>
  <mergeCells count="27">
    <mergeCell ref="A12:D12"/>
    <mergeCell ref="A13:D13"/>
    <mergeCell ref="A17:D17"/>
    <mergeCell ref="A16:D16"/>
    <mergeCell ref="A9:D9"/>
    <mergeCell ref="A10:D10"/>
    <mergeCell ref="B2:G2"/>
    <mergeCell ref="A7:D7"/>
    <mergeCell ref="E6:G6"/>
    <mergeCell ref="A6:D6"/>
    <mergeCell ref="B4:G4"/>
    <mergeCell ref="A8:C8"/>
    <mergeCell ref="A38:A39"/>
    <mergeCell ref="B35:D35"/>
    <mergeCell ref="A34:G34"/>
    <mergeCell ref="A18:D18"/>
    <mergeCell ref="A19:D19"/>
    <mergeCell ref="A30:G30"/>
    <mergeCell ref="A31:G31"/>
    <mergeCell ref="A32:G32"/>
    <mergeCell ref="A33:G33"/>
    <mergeCell ref="A21:D21"/>
    <mergeCell ref="A22:D22"/>
    <mergeCell ref="C29:G29"/>
    <mergeCell ref="A20:D20"/>
    <mergeCell ref="E18:G18"/>
    <mergeCell ref="A24:C24"/>
  </mergeCells>
  <pageMargins left="0.7" right="0.7" top="0.75" bottom="0.75" header="0.3" footer="0.3"/>
  <pageSetup paperSize="9" scale="6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548D-19EF-4599-ACA0-2CC530023B0B}">
  <dimension ref="A1:K39"/>
  <sheetViews>
    <sheetView topLeftCell="A14" workbookViewId="0">
      <selection activeCell="E19" sqref="E19"/>
    </sheetView>
  </sheetViews>
  <sheetFormatPr defaultColWidth="9.109375" defaultRowHeight="50.1" customHeight="1" x14ac:dyDescent="0.35"/>
  <cols>
    <col min="1" max="1" width="41.21875" style="2" customWidth="1"/>
    <col min="2" max="2" width="9.77734375" style="2" customWidth="1"/>
    <col min="3" max="3" width="9.109375" style="2"/>
    <col min="4" max="5" width="12.77734375" style="2" customWidth="1"/>
    <col min="6" max="6" width="15.109375" style="2" customWidth="1"/>
    <col min="7" max="7" width="20.44140625" style="2" customWidth="1"/>
    <col min="8" max="16384" width="9.109375" style="2"/>
  </cols>
  <sheetData>
    <row r="1" spans="1:8" s="10" customFormat="1" ht="50.1" customHeight="1" x14ac:dyDescent="0.3">
      <c r="A1" s="19"/>
      <c r="B1" s="4" t="s">
        <v>14</v>
      </c>
      <c r="C1" s="1"/>
      <c r="D1" s="1"/>
      <c r="E1" s="1"/>
      <c r="F1" s="1"/>
      <c r="G1" s="1"/>
      <c r="H1" s="21"/>
    </row>
    <row r="2" spans="1:8" s="10" customFormat="1" ht="50.1" customHeight="1" x14ac:dyDescent="0.3">
      <c r="A2" s="19"/>
      <c r="B2" s="129" t="s">
        <v>48</v>
      </c>
      <c r="C2" s="129"/>
      <c r="D2" s="129"/>
      <c r="E2" s="129"/>
      <c r="F2" s="129"/>
      <c r="G2" s="129"/>
      <c r="H2" s="21"/>
    </row>
    <row r="3" spans="1:8" s="10" customFormat="1" ht="50.1" customHeight="1" x14ac:dyDescent="0.3">
      <c r="A3" s="19"/>
      <c r="B3" s="3" t="s">
        <v>21</v>
      </c>
      <c r="C3" s="3"/>
      <c r="D3" s="3"/>
      <c r="E3" s="3"/>
      <c r="F3" s="3"/>
      <c r="G3" s="3"/>
    </row>
    <row r="4" spans="1:8" s="10" customFormat="1" ht="27.6" customHeight="1" x14ac:dyDescent="0.3">
      <c r="A4" s="19"/>
      <c r="B4" s="135" t="s">
        <v>23</v>
      </c>
      <c r="C4" s="135"/>
      <c r="D4" s="135"/>
      <c r="E4" s="135"/>
      <c r="F4" s="135"/>
      <c r="G4" s="135"/>
    </row>
    <row r="5" spans="1:8" s="10" customFormat="1" ht="27.6" customHeight="1" thickBot="1" x14ac:dyDescent="0.35">
      <c r="A5" s="19"/>
      <c r="B5" s="5"/>
      <c r="C5" s="5"/>
      <c r="D5" s="5"/>
      <c r="E5" s="6"/>
      <c r="F5" s="6"/>
      <c r="G5" s="6"/>
    </row>
    <row r="6" spans="1:8" s="10" customFormat="1" ht="27.6" customHeight="1" thickBot="1" x14ac:dyDescent="0.35">
      <c r="A6" s="142"/>
      <c r="B6" s="143"/>
      <c r="C6" s="143"/>
      <c r="D6" s="143"/>
      <c r="E6" s="132" t="str">
        <f>+E18</f>
        <v>600 Learners (Ceiling)</v>
      </c>
      <c r="F6" s="133"/>
      <c r="G6" s="134"/>
    </row>
    <row r="7" spans="1:8" s="10" customFormat="1" ht="63.6" customHeight="1" x14ac:dyDescent="0.3">
      <c r="A7" s="130" t="s">
        <v>9</v>
      </c>
      <c r="B7" s="131"/>
      <c r="C7" s="131"/>
      <c r="D7" s="131"/>
      <c r="E7" s="7" t="s">
        <v>37</v>
      </c>
      <c r="F7" s="8" t="s">
        <v>19</v>
      </c>
      <c r="G7" s="9" t="s">
        <v>10</v>
      </c>
    </row>
    <row r="8" spans="1:8" s="10" customFormat="1" ht="50.1" customHeight="1" x14ac:dyDescent="0.3">
      <c r="A8" s="103" t="s">
        <v>33</v>
      </c>
      <c r="B8" s="104"/>
      <c r="C8" s="104"/>
      <c r="D8" s="13"/>
      <c r="E8" s="86">
        <v>600</v>
      </c>
      <c r="F8" s="87">
        <v>0</v>
      </c>
      <c r="G8" s="15">
        <f>E8*F8</f>
        <v>0</v>
      </c>
    </row>
    <row r="9" spans="1:8" s="97" customFormat="1" ht="50.1" customHeight="1" x14ac:dyDescent="0.3">
      <c r="A9" s="140" t="s">
        <v>31</v>
      </c>
      <c r="B9" s="141"/>
      <c r="C9" s="141"/>
      <c r="D9" s="141"/>
      <c r="E9" s="94">
        <v>600</v>
      </c>
      <c r="F9" s="95">
        <v>0</v>
      </c>
      <c r="G9" s="96">
        <f t="shared" ref="G9:G15" si="0">E9*F9</f>
        <v>0</v>
      </c>
    </row>
    <row r="10" spans="1:8" s="97" customFormat="1" ht="50.1" customHeight="1" x14ac:dyDescent="0.3">
      <c r="A10" s="140" t="s">
        <v>44</v>
      </c>
      <c r="B10" s="141"/>
      <c r="C10" s="141"/>
      <c r="D10" s="141"/>
      <c r="E10" s="94">
        <v>600</v>
      </c>
      <c r="F10" s="95">
        <v>0</v>
      </c>
      <c r="G10" s="96">
        <f t="shared" si="0"/>
        <v>0</v>
      </c>
    </row>
    <row r="11" spans="1:8" s="10" customFormat="1" ht="50.1" customHeight="1" x14ac:dyDescent="0.3">
      <c r="A11" s="14" t="s">
        <v>17</v>
      </c>
      <c r="B11" s="13"/>
      <c r="C11" s="13"/>
      <c r="D11" s="13"/>
      <c r="E11" s="86">
        <v>600</v>
      </c>
      <c r="F11" s="87">
        <v>0</v>
      </c>
      <c r="G11" s="15">
        <f t="shared" si="0"/>
        <v>0</v>
      </c>
    </row>
    <row r="12" spans="1:8" s="10" customFormat="1" ht="50.1" customHeight="1" x14ac:dyDescent="0.3">
      <c r="A12" s="103" t="s">
        <v>34</v>
      </c>
      <c r="B12" s="104"/>
      <c r="C12" s="104"/>
      <c r="D12" s="136"/>
      <c r="E12" s="86">
        <v>600</v>
      </c>
      <c r="F12" s="87">
        <v>0</v>
      </c>
      <c r="G12" s="15">
        <f t="shared" si="0"/>
        <v>0</v>
      </c>
    </row>
    <row r="13" spans="1:8" s="10" customFormat="1" ht="50.1" customHeight="1" x14ac:dyDescent="0.3">
      <c r="A13" s="103" t="s">
        <v>35</v>
      </c>
      <c r="B13" s="104"/>
      <c r="C13" s="104"/>
      <c r="D13" s="136"/>
      <c r="E13" s="86">
        <v>600</v>
      </c>
      <c r="F13" s="87">
        <v>0</v>
      </c>
      <c r="G13" s="15">
        <f t="shared" si="0"/>
        <v>0</v>
      </c>
    </row>
    <row r="14" spans="1:8" s="10" customFormat="1" ht="50.1" customHeight="1" x14ac:dyDescent="0.3">
      <c r="A14" s="11" t="s">
        <v>18</v>
      </c>
      <c r="B14" s="12"/>
      <c r="C14" s="12"/>
      <c r="D14" s="12"/>
      <c r="E14" s="86">
        <v>600</v>
      </c>
      <c r="F14" s="87">
        <v>0</v>
      </c>
      <c r="G14" s="15">
        <f t="shared" si="0"/>
        <v>0</v>
      </c>
    </row>
    <row r="15" spans="1:8" s="10" customFormat="1" ht="50.1" customHeight="1" thickBot="1" x14ac:dyDescent="0.35">
      <c r="A15" s="11" t="s">
        <v>16</v>
      </c>
      <c r="B15" s="12"/>
      <c r="C15" s="12"/>
      <c r="D15" s="12"/>
      <c r="E15" s="86">
        <v>600</v>
      </c>
      <c r="F15" s="87">
        <v>0</v>
      </c>
      <c r="G15" s="15">
        <f t="shared" si="0"/>
        <v>0</v>
      </c>
    </row>
    <row r="16" spans="1:8" s="10" customFormat="1" ht="50.1" customHeight="1" thickBot="1" x14ac:dyDescent="0.35">
      <c r="A16" s="138" t="s">
        <v>15</v>
      </c>
      <c r="B16" s="139"/>
      <c r="C16" s="139"/>
      <c r="D16" s="139"/>
      <c r="E16" s="17">
        <v>600</v>
      </c>
      <c r="F16" s="66">
        <f>+G16/E16</f>
        <v>0</v>
      </c>
      <c r="G16" s="18">
        <f>SUM(G8:G15)</f>
        <v>0</v>
      </c>
    </row>
    <row r="17" spans="1:11" s="10" customFormat="1" ht="50.1" customHeight="1" thickBot="1" x14ac:dyDescent="0.35">
      <c r="A17" s="114" t="s">
        <v>0</v>
      </c>
      <c r="B17" s="115"/>
      <c r="C17" s="115"/>
      <c r="D17" s="137"/>
      <c r="E17" s="16"/>
      <c r="F17" s="16"/>
      <c r="G17" s="16"/>
    </row>
    <row r="18" spans="1:11" s="10" customFormat="1" ht="50.1" customHeight="1" thickBot="1" x14ac:dyDescent="0.35">
      <c r="A18" s="111"/>
      <c r="B18" s="112"/>
      <c r="C18" s="112"/>
      <c r="D18" s="113"/>
      <c r="E18" s="142" t="s">
        <v>42</v>
      </c>
      <c r="F18" s="143"/>
      <c r="G18" s="144"/>
      <c r="H18" s="23"/>
      <c r="I18" s="23"/>
      <c r="J18" s="23"/>
      <c r="K18" s="23"/>
    </row>
    <row r="19" spans="1:11" s="10" customFormat="1" ht="77.400000000000006" customHeight="1" x14ac:dyDescent="0.3">
      <c r="A19" s="114"/>
      <c r="B19" s="115"/>
      <c r="C19" s="115"/>
      <c r="D19" s="115"/>
      <c r="E19" s="48" t="s">
        <v>39</v>
      </c>
      <c r="F19" s="24" t="s">
        <v>19</v>
      </c>
      <c r="G19" s="25" t="s">
        <v>10</v>
      </c>
    </row>
    <row r="20" spans="1:11" s="10" customFormat="1" ht="50.1" customHeight="1" x14ac:dyDescent="0.3">
      <c r="A20" s="120">
        <v>1</v>
      </c>
      <c r="B20" s="121"/>
      <c r="C20" s="121"/>
      <c r="D20" s="121"/>
      <c r="E20" s="88">
        <v>600</v>
      </c>
      <c r="F20" s="89">
        <v>0</v>
      </c>
      <c r="G20" s="15">
        <f>E20*F20</f>
        <v>0</v>
      </c>
    </row>
    <row r="21" spans="1:11" s="10" customFormat="1" ht="50.1" customHeight="1" x14ac:dyDescent="0.3">
      <c r="A21" s="120">
        <v>2</v>
      </c>
      <c r="B21" s="121"/>
      <c r="C21" s="121"/>
      <c r="D21" s="121"/>
      <c r="E21" s="88">
        <v>600</v>
      </c>
      <c r="F21" s="89">
        <v>0</v>
      </c>
      <c r="G21" s="15">
        <f t="shared" ref="G21:G23" si="1">E21*F21</f>
        <v>0</v>
      </c>
    </row>
    <row r="22" spans="1:11" s="10" customFormat="1" ht="50.1" customHeight="1" x14ac:dyDescent="0.3">
      <c r="A22" s="120">
        <v>3</v>
      </c>
      <c r="B22" s="121"/>
      <c r="C22" s="121"/>
      <c r="D22" s="121"/>
      <c r="E22" s="88">
        <v>600</v>
      </c>
      <c r="F22" s="89">
        <v>0</v>
      </c>
      <c r="G22" s="15">
        <f t="shared" si="1"/>
        <v>0</v>
      </c>
    </row>
    <row r="23" spans="1:11" s="10" customFormat="1" ht="50.1" customHeight="1" thickBot="1" x14ac:dyDescent="0.35">
      <c r="A23" s="92">
        <v>4</v>
      </c>
      <c r="B23" s="93"/>
      <c r="C23" s="93"/>
      <c r="D23" s="93"/>
      <c r="E23" s="88">
        <v>600</v>
      </c>
      <c r="F23" s="90">
        <v>0</v>
      </c>
      <c r="G23" s="26">
        <f t="shared" si="1"/>
        <v>0</v>
      </c>
    </row>
    <row r="24" spans="1:11" s="10" customFormat="1" ht="50.1" customHeight="1" thickTop="1" thickBot="1" x14ac:dyDescent="0.35">
      <c r="A24" s="126" t="s">
        <v>1</v>
      </c>
      <c r="B24" s="127"/>
      <c r="C24" s="128"/>
      <c r="D24" s="27"/>
      <c r="E24" s="61">
        <f>+E23</f>
        <v>600</v>
      </c>
      <c r="F24" s="62">
        <f>+G24/E24</f>
        <v>0</v>
      </c>
      <c r="G24" s="72">
        <f>SUM(G20:G23)</f>
        <v>0</v>
      </c>
    </row>
    <row r="25" spans="1:11" s="10" customFormat="1" ht="21" customHeight="1" thickBot="1" x14ac:dyDescent="0.35">
      <c r="A25" s="19"/>
      <c r="B25" s="19"/>
      <c r="C25" s="28"/>
      <c r="D25" s="29"/>
      <c r="E25" s="30"/>
      <c r="F25" s="30"/>
      <c r="G25" s="75"/>
    </row>
    <row r="26" spans="1:11" s="10" customFormat="1" ht="50.1" customHeight="1" x14ac:dyDescent="0.3">
      <c r="A26" s="31" t="s">
        <v>2</v>
      </c>
      <c r="B26" s="31"/>
      <c r="C26" s="31"/>
      <c r="D26" s="32"/>
      <c r="E26" s="33">
        <v>600</v>
      </c>
      <c r="F26" s="33">
        <f>+G26/E26</f>
        <v>0</v>
      </c>
      <c r="G26" s="34">
        <f>+G24+G16</f>
        <v>0</v>
      </c>
    </row>
    <row r="27" spans="1:11" s="10" customFormat="1" ht="50.1" customHeight="1" x14ac:dyDescent="0.3">
      <c r="A27" s="35" t="s">
        <v>11</v>
      </c>
      <c r="B27" s="35"/>
      <c r="C27" s="35"/>
      <c r="D27" s="36"/>
      <c r="E27" s="33"/>
      <c r="F27" s="33"/>
      <c r="G27" s="91">
        <f>+G26*0.15</f>
        <v>0</v>
      </c>
    </row>
    <row r="28" spans="1:11" s="10" customFormat="1" ht="50.1" customHeight="1" thickBot="1" x14ac:dyDescent="0.35">
      <c r="A28" s="37" t="s">
        <v>4</v>
      </c>
      <c r="B28" s="38"/>
      <c r="C28" s="38"/>
      <c r="D28" s="38"/>
      <c r="E28" s="67">
        <v>600</v>
      </c>
      <c r="F28" s="67">
        <f>+G28/E28</f>
        <v>0</v>
      </c>
      <c r="G28" s="68">
        <f>+G27+G26</f>
        <v>0</v>
      </c>
    </row>
    <row r="29" spans="1:11" s="10" customFormat="1" ht="25.8" customHeight="1" x14ac:dyDescent="0.3">
      <c r="A29" s="39" t="s">
        <v>3</v>
      </c>
      <c r="B29" s="39"/>
      <c r="C29" s="122"/>
      <c r="D29" s="122"/>
      <c r="E29" s="122"/>
      <c r="F29" s="122"/>
      <c r="G29" s="122"/>
    </row>
    <row r="30" spans="1:11" s="10" customFormat="1" ht="50.1" customHeight="1" x14ac:dyDescent="0.3">
      <c r="A30" s="116" t="s">
        <v>5</v>
      </c>
      <c r="B30" s="117"/>
      <c r="C30" s="117"/>
      <c r="D30" s="117"/>
      <c r="E30" s="117"/>
      <c r="F30" s="117"/>
      <c r="G30" s="117"/>
    </row>
    <row r="31" spans="1:11" s="10" customFormat="1" ht="50.1" customHeight="1" x14ac:dyDescent="0.3">
      <c r="A31" s="116" t="s">
        <v>36</v>
      </c>
      <c r="B31" s="117"/>
      <c r="C31" s="117"/>
      <c r="D31" s="117"/>
      <c r="E31" s="117"/>
      <c r="F31" s="117"/>
      <c r="G31" s="117"/>
    </row>
    <row r="32" spans="1:11" s="10" customFormat="1" ht="50.1" customHeight="1" x14ac:dyDescent="0.3">
      <c r="A32" s="109" t="s">
        <v>6</v>
      </c>
      <c r="B32" s="110"/>
      <c r="C32" s="110"/>
      <c r="D32" s="110"/>
      <c r="E32" s="110"/>
      <c r="F32" s="110"/>
      <c r="G32" s="110"/>
    </row>
    <row r="33" spans="1:7" s="10" customFormat="1" ht="50.1" customHeight="1" x14ac:dyDescent="0.3">
      <c r="A33" s="118" t="s">
        <v>47</v>
      </c>
      <c r="B33" s="119"/>
      <c r="C33" s="119"/>
      <c r="D33" s="119"/>
      <c r="E33" s="119"/>
      <c r="F33" s="119"/>
      <c r="G33" s="119"/>
    </row>
    <row r="34" spans="1:7" s="10" customFormat="1" ht="25.8" customHeight="1" x14ac:dyDescent="0.3">
      <c r="A34" s="109"/>
      <c r="B34" s="110"/>
      <c r="C34" s="110"/>
      <c r="D34" s="110"/>
      <c r="E34" s="110"/>
      <c r="F34" s="110"/>
      <c r="G34" s="110"/>
    </row>
    <row r="35" spans="1:7" s="10" customFormat="1" ht="50.1" customHeight="1" x14ac:dyDescent="0.3">
      <c r="A35" s="40" t="s">
        <v>7</v>
      </c>
      <c r="B35" s="106"/>
      <c r="C35" s="107"/>
      <c r="D35" s="108"/>
      <c r="E35" s="76"/>
      <c r="F35" s="76"/>
      <c r="G35" s="76"/>
    </row>
    <row r="36" spans="1:7" s="10" customFormat="1" ht="50.1" customHeight="1" x14ac:dyDescent="0.3">
      <c r="A36" s="41" t="s">
        <v>12</v>
      </c>
      <c r="B36" s="77"/>
      <c r="C36" s="78"/>
      <c r="D36" s="79"/>
      <c r="E36" s="80"/>
      <c r="F36" s="80"/>
      <c r="G36" s="80"/>
    </row>
    <row r="37" spans="1:7" s="10" customFormat="1" ht="50.1" customHeight="1" x14ac:dyDescent="0.3">
      <c r="A37" s="40" t="s">
        <v>13</v>
      </c>
      <c r="B37" s="77"/>
      <c r="C37" s="78"/>
      <c r="D37" s="79"/>
      <c r="E37" s="80"/>
      <c r="F37" s="80"/>
      <c r="G37" s="80"/>
    </row>
    <row r="38" spans="1:7" s="10" customFormat="1" ht="50.1" customHeight="1" x14ac:dyDescent="0.3">
      <c r="A38" s="105" t="s">
        <v>8</v>
      </c>
      <c r="B38" s="77"/>
      <c r="C38" s="78"/>
      <c r="D38" s="79"/>
      <c r="E38" s="80"/>
      <c r="F38" s="80"/>
      <c r="G38" s="80"/>
    </row>
    <row r="39" spans="1:7" s="10" customFormat="1" ht="50.1" customHeight="1" thickBot="1" x14ac:dyDescent="0.35">
      <c r="A39" s="105"/>
      <c r="B39" s="81"/>
      <c r="C39" s="82"/>
      <c r="D39" s="83"/>
      <c r="E39" s="84"/>
      <c r="F39" s="84"/>
      <c r="G39" s="84"/>
    </row>
  </sheetData>
  <mergeCells count="27">
    <mergeCell ref="B2:G2"/>
    <mergeCell ref="A6:D6"/>
    <mergeCell ref="E6:G6"/>
    <mergeCell ref="A7:D7"/>
    <mergeCell ref="B4:G4"/>
    <mergeCell ref="A9:D9"/>
    <mergeCell ref="A10:D10"/>
    <mergeCell ref="E18:G18"/>
    <mergeCell ref="A8:C8"/>
    <mergeCell ref="A12:D12"/>
    <mergeCell ref="A13:D13"/>
    <mergeCell ref="B35:D35"/>
    <mergeCell ref="A38:A39"/>
    <mergeCell ref="A21:D21"/>
    <mergeCell ref="A16:D16"/>
    <mergeCell ref="A17:D17"/>
    <mergeCell ref="A18:D18"/>
    <mergeCell ref="A19:D19"/>
    <mergeCell ref="A20:D20"/>
    <mergeCell ref="A22:D22"/>
    <mergeCell ref="A24:C24"/>
    <mergeCell ref="A32:G32"/>
    <mergeCell ref="A33:G33"/>
    <mergeCell ref="A34:G34"/>
    <mergeCell ref="A30:G30"/>
    <mergeCell ref="A31:G31"/>
    <mergeCell ref="C29:G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202F-84DA-4581-8C60-FA8E0DA98D01}">
  <dimension ref="A1:K39"/>
  <sheetViews>
    <sheetView workbookViewId="0">
      <selection activeCell="B2" sqref="B2:G2"/>
    </sheetView>
  </sheetViews>
  <sheetFormatPr defaultColWidth="9.109375" defaultRowHeight="50.1" customHeight="1" x14ac:dyDescent="0.35"/>
  <cols>
    <col min="1" max="1" width="41.21875" style="2" customWidth="1"/>
    <col min="2" max="2" width="9.77734375" style="2" customWidth="1"/>
    <col min="3" max="3" width="9.109375" style="2"/>
    <col min="4" max="5" width="12.77734375" style="2" customWidth="1"/>
    <col min="6" max="7" width="19.44140625" style="2" customWidth="1"/>
    <col min="8" max="8" width="13.6640625" style="2" bestFit="1" customWidth="1"/>
    <col min="9" max="16384" width="9.109375" style="2"/>
  </cols>
  <sheetData>
    <row r="1" spans="1:8" s="10" customFormat="1" ht="50.1" customHeight="1" x14ac:dyDescent="0.3">
      <c r="A1" s="19"/>
      <c r="B1" s="4" t="s">
        <v>14</v>
      </c>
      <c r="C1" s="1"/>
      <c r="D1" s="1"/>
      <c r="E1" s="1"/>
      <c r="F1" s="1"/>
      <c r="G1" s="1"/>
      <c r="H1" s="21"/>
    </row>
    <row r="2" spans="1:8" s="10" customFormat="1" ht="50.1" customHeight="1" x14ac:dyDescent="0.3">
      <c r="A2" s="19"/>
      <c r="B2" s="129" t="s">
        <v>48</v>
      </c>
      <c r="C2" s="129"/>
      <c r="D2" s="129"/>
      <c r="E2" s="129"/>
      <c r="F2" s="129"/>
      <c r="G2" s="129"/>
      <c r="H2" s="21"/>
    </row>
    <row r="3" spans="1:8" s="10" customFormat="1" ht="50.1" customHeight="1" x14ac:dyDescent="0.3">
      <c r="A3" s="19"/>
      <c r="B3" s="3" t="s">
        <v>21</v>
      </c>
      <c r="C3" s="3"/>
      <c r="D3" s="3"/>
      <c r="E3" s="3"/>
      <c r="F3" s="3"/>
      <c r="G3" s="3"/>
    </row>
    <row r="4" spans="1:8" s="10" customFormat="1" ht="27.6" customHeight="1" x14ac:dyDescent="0.3">
      <c r="A4" s="19"/>
      <c r="B4" s="135" t="s">
        <v>24</v>
      </c>
      <c r="C4" s="135"/>
      <c r="D4" s="135"/>
      <c r="E4" s="135"/>
      <c r="F4" s="135"/>
      <c r="G4" s="135"/>
    </row>
    <row r="5" spans="1:8" s="10" customFormat="1" ht="27.6" customHeight="1" thickBot="1" x14ac:dyDescent="0.35">
      <c r="A5" s="19"/>
      <c r="B5" s="5"/>
      <c r="C5" s="5"/>
      <c r="D5" s="5"/>
      <c r="E5" s="6"/>
      <c r="F5" s="6"/>
      <c r="G5" s="6"/>
    </row>
    <row r="6" spans="1:8" s="10" customFormat="1" ht="27.6" customHeight="1" thickBot="1" x14ac:dyDescent="0.35">
      <c r="A6" s="142"/>
      <c r="B6" s="143"/>
      <c r="C6" s="143"/>
      <c r="D6" s="143"/>
      <c r="E6" s="132" t="s">
        <v>43</v>
      </c>
      <c r="F6" s="133"/>
      <c r="G6" s="134"/>
    </row>
    <row r="7" spans="1:8" s="10" customFormat="1" ht="63.6" customHeight="1" x14ac:dyDescent="0.3">
      <c r="A7" s="130" t="s">
        <v>9</v>
      </c>
      <c r="B7" s="131"/>
      <c r="C7" s="131"/>
      <c r="D7" s="131"/>
      <c r="E7" s="7" t="s">
        <v>37</v>
      </c>
      <c r="F7" s="8" t="s">
        <v>19</v>
      </c>
      <c r="G7" s="9" t="s">
        <v>10</v>
      </c>
    </row>
    <row r="8" spans="1:8" s="10" customFormat="1" ht="50.1" customHeight="1" x14ac:dyDescent="0.3">
      <c r="A8" s="103" t="s">
        <v>33</v>
      </c>
      <c r="B8" s="104"/>
      <c r="C8" s="104"/>
      <c r="D8" s="13"/>
      <c r="E8" s="86">
        <v>720</v>
      </c>
      <c r="F8" s="87">
        <v>0</v>
      </c>
      <c r="G8" s="15">
        <f>E8*F8</f>
        <v>0</v>
      </c>
    </row>
    <row r="9" spans="1:8" s="97" customFormat="1" ht="50.1" customHeight="1" x14ac:dyDescent="0.3">
      <c r="A9" s="140" t="s">
        <v>31</v>
      </c>
      <c r="B9" s="141"/>
      <c r="C9" s="141"/>
      <c r="D9" s="141"/>
      <c r="E9" s="94">
        <v>720</v>
      </c>
      <c r="F9" s="95">
        <v>0</v>
      </c>
      <c r="G9" s="96">
        <f t="shared" ref="G9:G15" si="0">E9*F9</f>
        <v>0</v>
      </c>
    </row>
    <row r="10" spans="1:8" s="97" customFormat="1" ht="50.1" customHeight="1" x14ac:dyDescent="0.3">
      <c r="A10" s="140" t="s">
        <v>44</v>
      </c>
      <c r="B10" s="141"/>
      <c r="C10" s="141"/>
      <c r="D10" s="141"/>
      <c r="E10" s="94">
        <v>720</v>
      </c>
      <c r="F10" s="95">
        <v>0</v>
      </c>
      <c r="G10" s="96">
        <f t="shared" si="0"/>
        <v>0</v>
      </c>
    </row>
    <row r="11" spans="1:8" s="10" customFormat="1" ht="50.1" customHeight="1" x14ac:dyDescent="0.3">
      <c r="A11" s="14" t="s">
        <v>17</v>
      </c>
      <c r="B11" s="13"/>
      <c r="C11" s="13"/>
      <c r="D11" s="13"/>
      <c r="E11" s="86">
        <v>720</v>
      </c>
      <c r="F11" s="87">
        <v>0</v>
      </c>
      <c r="G11" s="15">
        <f t="shared" si="0"/>
        <v>0</v>
      </c>
    </row>
    <row r="12" spans="1:8" s="10" customFormat="1" ht="50.1" customHeight="1" x14ac:dyDescent="0.3">
      <c r="A12" s="103" t="s">
        <v>34</v>
      </c>
      <c r="B12" s="104"/>
      <c r="C12" s="104"/>
      <c r="D12" s="136"/>
      <c r="E12" s="86">
        <v>720</v>
      </c>
      <c r="F12" s="87">
        <v>0</v>
      </c>
      <c r="G12" s="15">
        <f t="shared" si="0"/>
        <v>0</v>
      </c>
    </row>
    <row r="13" spans="1:8" s="10" customFormat="1" ht="50.1" customHeight="1" x14ac:dyDescent="0.3">
      <c r="A13" s="103" t="s">
        <v>35</v>
      </c>
      <c r="B13" s="104"/>
      <c r="C13" s="104"/>
      <c r="D13" s="136"/>
      <c r="E13" s="86">
        <v>720</v>
      </c>
      <c r="F13" s="87">
        <v>0</v>
      </c>
      <c r="G13" s="15">
        <f t="shared" si="0"/>
        <v>0</v>
      </c>
    </row>
    <row r="14" spans="1:8" s="10" customFormat="1" ht="50.1" customHeight="1" x14ac:dyDescent="0.3">
      <c r="A14" s="11" t="s">
        <v>18</v>
      </c>
      <c r="B14" s="12"/>
      <c r="C14" s="12"/>
      <c r="D14" s="12"/>
      <c r="E14" s="86">
        <v>720</v>
      </c>
      <c r="F14" s="87">
        <v>0</v>
      </c>
      <c r="G14" s="15">
        <f t="shared" si="0"/>
        <v>0</v>
      </c>
    </row>
    <row r="15" spans="1:8" s="10" customFormat="1" ht="50.1" customHeight="1" thickBot="1" x14ac:dyDescent="0.35">
      <c r="A15" s="11" t="s">
        <v>16</v>
      </c>
      <c r="B15" s="12"/>
      <c r="C15" s="12"/>
      <c r="D15" s="12"/>
      <c r="E15" s="86">
        <v>720</v>
      </c>
      <c r="F15" s="87">
        <v>0</v>
      </c>
      <c r="G15" s="15">
        <f t="shared" si="0"/>
        <v>0</v>
      </c>
    </row>
    <row r="16" spans="1:8" s="10" customFormat="1" ht="50.1" customHeight="1" thickBot="1" x14ac:dyDescent="0.35">
      <c r="A16" s="138" t="s">
        <v>15</v>
      </c>
      <c r="B16" s="139"/>
      <c r="C16" s="139"/>
      <c r="D16" s="139"/>
      <c r="E16" s="60">
        <v>720</v>
      </c>
      <c r="F16" s="59">
        <f>+G16/E16</f>
        <v>0</v>
      </c>
      <c r="G16" s="18">
        <f>SUM(G8:G15)</f>
        <v>0</v>
      </c>
    </row>
    <row r="17" spans="1:11" s="10" customFormat="1" ht="50.1" customHeight="1" thickBot="1" x14ac:dyDescent="0.35">
      <c r="A17" s="114" t="s">
        <v>0</v>
      </c>
      <c r="B17" s="115"/>
      <c r="C17" s="115"/>
      <c r="D17" s="137"/>
      <c r="E17" s="16"/>
      <c r="F17" s="16"/>
      <c r="G17" s="16"/>
    </row>
    <row r="18" spans="1:11" s="10" customFormat="1" ht="50.1" customHeight="1" thickBot="1" x14ac:dyDescent="0.35">
      <c r="A18" s="111"/>
      <c r="B18" s="112"/>
      <c r="C18" s="112"/>
      <c r="D18" s="113"/>
      <c r="E18" s="132" t="s">
        <v>43</v>
      </c>
      <c r="F18" s="133"/>
      <c r="G18" s="134"/>
      <c r="H18" s="23"/>
      <c r="I18" s="23"/>
      <c r="J18" s="23"/>
      <c r="K18" s="23"/>
    </row>
    <row r="19" spans="1:11" s="101" customFormat="1" ht="86.4" customHeight="1" x14ac:dyDescent="0.3">
      <c r="A19" s="145"/>
      <c r="B19" s="146"/>
      <c r="C19" s="146"/>
      <c r="D19" s="146"/>
      <c r="E19" s="98" t="s">
        <v>40</v>
      </c>
      <c r="F19" s="99" t="s">
        <v>19</v>
      </c>
      <c r="G19" s="100" t="s">
        <v>10</v>
      </c>
    </row>
    <row r="20" spans="1:11" s="10" customFormat="1" ht="50.1" customHeight="1" x14ac:dyDescent="0.3">
      <c r="A20" s="120">
        <v>1</v>
      </c>
      <c r="B20" s="121"/>
      <c r="C20" s="121"/>
      <c r="D20" s="121"/>
      <c r="E20" s="88">
        <v>720</v>
      </c>
      <c r="F20" s="89">
        <v>0</v>
      </c>
      <c r="G20" s="15">
        <f>E20*F20</f>
        <v>0</v>
      </c>
    </row>
    <row r="21" spans="1:11" s="10" customFormat="1" ht="50.1" customHeight="1" x14ac:dyDescent="0.3">
      <c r="A21" s="120">
        <v>2</v>
      </c>
      <c r="B21" s="121"/>
      <c r="C21" s="121"/>
      <c r="D21" s="121"/>
      <c r="E21" s="88">
        <v>720</v>
      </c>
      <c r="F21" s="89">
        <v>0</v>
      </c>
      <c r="G21" s="15">
        <f t="shared" ref="G21:G23" si="1">E21*F21</f>
        <v>0</v>
      </c>
    </row>
    <row r="22" spans="1:11" s="10" customFormat="1" ht="50.1" customHeight="1" x14ac:dyDescent="0.3">
      <c r="A22" s="120">
        <v>3</v>
      </c>
      <c r="B22" s="121"/>
      <c r="C22" s="121"/>
      <c r="D22" s="121"/>
      <c r="E22" s="88">
        <v>720</v>
      </c>
      <c r="F22" s="89">
        <v>0</v>
      </c>
      <c r="G22" s="15">
        <f t="shared" si="1"/>
        <v>0</v>
      </c>
    </row>
    <row r="23" spans="1:11" s="10" customFormat="1" ht="50.1" customHeight="1" thickBot="1" x14ac:dyDescent="0.35">
      <c r="A23" s="92">
        <v>4</v>
      </c>
      <c r="B23" s="93"/>
      <c r="C23" s="93"/>
      <c r="D23" s="93"/>
      <c r="E23" s="88">
        <v>720</v>
      </c>
      <c r="F23" s="90">
        <v>0</v>
      </c>
      <c r="G23" s="26">
        <f t="shared" si="1"/>
        <v>0</v>
      </c>
    </row>
    <row r="24" spans="1:11" s="10" customFormat="1" ht="50.1" customHeight="1" thickTop="1" thickBot="1" x14ac:dyDescent="0.35">
      <c r="A24" s="126" t="s">
        <v>1</v>
      </c>
      <c r="B24" s="127"/>
      <c r="C24" s="128"/>
      <c r="D24" s="27"/>
      <c r="E24" s="61">
        <f>+E23</f>
        <v>720</v>
      </c>
      <c r="F24" s="62">
        <f>+G24/E24</f>
        <v>0</v>
      </c>
      <c r="G24" s="63">
        <f>SUM(G20:G23)</f>
        <v>0</v>
      </c>
    </row>
    <row r="25" spans="1:11" s="10" customFormat="1" ht="21" customHeight="1" thickBot="1" x14ac:dyDescent="0.35">
      <c r="A25" s="19"/>
      <c r="B25" s="19"/>
      <c r="C25" s="28"/>
      <c r="D25" s="29"/>
      <c r="E25" s="30"/>
      <c r="F25" s="30"/>
      <c r="G25" s="75"/>
    </row>
    <row r="26" spans="1:11" s="10" customFormat="1" ht="50.1" customHeight="1" x14ac:dyDescent="0.3">
      <c r="A26" s="31" t="s">
        <v>2</v>
      </c>
      <c r="B26" s="31"/>
      <c r="C26" s="31"/>
      <c r="D26" s="32"/>
      <c r="E26" s="33">
        <v>720</v>
      </c>
      <c r="F26" s="33">
        <f>+G26/E26</f>
        <v>0</v>
      </c>
      <c r="G26" s="34">
        <f>+G24+G16</f>
        <v>0</v>
      </c>
      <c r="H26" s="58"/>
    </row>
    <row r="27" spans="1:11" s="10" customFormat="1" ht="50.1" customHeight="1" x14ac:dyDescent="0.3">
      <c r="A27" s="102" t="s">
        <v>11</v>
      </c>
      <c r="B27" s="35"/>
      <c r="C27" s="35"/>
      <c r="D27" s="36"/>
      <c r="E27" s="33"/>
      <c r="F27" s="33"/>
      <c r="G27" s="91">
        <f>+G26*0.15</f>
        <v>0</v>
      </c>
    </row>
    <row r="28" spans="1:11" s="10" customFormat="1" ht="50.1" customHeight="1" thickBot="1" x14ac:dyDescent="0.35">
      <c r="A28" s="37" t="s">
        <v>4</v>
      </c>
      <c r="B28" s="38"/>
      <c r="C28" s="38"/>
      <c r="D28" s="38"/>
      <c r="E28" s="64">
        <v>720</v>
      </c>
      <c r="F28" s="64">
        <f>+G28/E28</f>
        <v>0</v>
      </c>
      <c r="G28" s="65">
        <f>+G27+G26</f>
        <v>0</v>
      </c>
    </row>
    <row r="29" spans="1:11" s="10" customFormat="1" ht="25.8" customHeight="1" x14ac:dyDescent="0.3">
      <c r="A29" s="39" t="s">
        <v>3</v>
      </c>
      <c r="B29" s="39"/>
      <c r="C29" s="122"/>
      <c r="D29" s="122"/>
      <c r="E29" s="122"/>
      <c r="F29" s="122"/>
      <c r="G29" s="122"/>
    </row>
    <row r="30" spans="1:11" s="10" customFormat="1" ht="50.1" customHeight="1" x14ac:dyDescent="0.3">
      <c r="A30" s="116" t="s">
        <v>5</v>
      </c>
      <c r="B30" s="117"/>
      <c r="C30" s="117"/>
      <c r="D30" s="117"/>
      <c r="E30" s="117"/>
      <c r="F30" s="117"/>
      <c r="G30" s="117"/>
    </row>
    <row r="31" spans="1:11" s="10" customFormat="1" ht="50.1" customHeight="1" x14ac:dyDescent="0.3">
      <c r="A31" s="116" t="s">
        <v>36</v>
      </c>
      <c r="B31" s="117"/>
      <c r="C31" s="117"/>
      <c r="D31" s="117"/>
      <c r="E31" s="117"/>
      <c r="F31" s="117"/>
      <c r="G31" s="117"/>
    </row>
    <row r="32" spans="1:11" s="10" customFormat="1" ht="50.1" customHeight="1" x14ac:dyDescent="0.3">
      <c r="A32" s="109" t="s">
        <v>6</v>
      </c>
      <c r="B32" s="110"/>
      <c r="C32" s="110"/>
      <c r="D32" s="110"/>
      <c r="E32" s="110"/>
      <c r="F32" s="110"/>
      <c r="G32" s="110"/>
    </row>
    <row r="33" spans="1:7" s="10" customFormat="1" ht="50.1" customHeight="1" x14ac:dyDescent="0.3">
      <c r="A33" s="118" t="s">
        <v>47</v>
      </c>
      <c r="B33" s="119"/>
      <c r="C33" s="119"/>
      <c r="D33" s="119"/>
      <c r="E33" s="119"/>
      <c r="F33" s="119"/>
      <c r="G33" s="119"/>
    </row>
    <row r="34" spans="1:7" s="10" customFormat="1" ht="25.8" customHeight="1" x14ac:dyDescent="0.3">
      <c r="A34" s="109"/>
      <c r="B34" s="110"/>
      <c r="C34" s="110"/>
      <c r="D34" s="110"/>
      <c r="E34" s="110"/>
      <c r="F34" s="110"/>
      <c r="G34" s="110"/>
    </row>
    <row r="35" spans="1:7" s="10" customFormat="1" ht="50.1" customHeight="1" x14ac:dyDescent="0.3">
      <c r="A35" s="40" t="s">
        <v>7</v>
      </c>
      <c r="B35" s="106"/>
      <c r="C35" s="107"/>
      <c r="D35" s="108"/>
      <c r="E35" s="76"/>
      <c r="F35" s="76"/>
      <c r="G35" s="76"/>
    </row>
    <row r="36" spans="1:7" s="10" customFormat="1" ht="50.1" customHeight="1" x14ac:dyDescent="0.3">
      <c r="A36" s="41" t="s">
        <v>12</v>
      </c>
      <c r="B36" s="77"/>
      <c r="C36" s="78"/>
      <c r="D36" s="79"/>
      <c r="E36" s="80"/>
      <c r="F36" s="80"/>
      <c r="G36" s="80"/>
    </row>
    <row r="37" spans="1:7" s="10" customFormat="1" ht="50.1" customHeight="1" x14ac:dyDescent="0.3">
      <c r="A37" s="40" t="s">
        <v>13</v>
      </c>
      <c r="B37" s="77"/>
      <c r="C37" s="78"/>
      <c r="D37" s="79"/>
      <c r="E37" s="80"/>
      <c r="F37" s="80"/>
      <c r="G37" s="80"/>
    </row>
    <row r="38" spans="1:7" s="10" customFormat="1" ht="50.1" customHeight="1" x14ac:dyDescent="0.3">
      <c r="A38" s="105" t="s">
        <v>8</v>
      </c>
      <c r="B38" s="77"/>
      <c r="C38" s="78"/>
      <c r="D38" s="79"/>
      <c r="E38" s="80"/>
      <c r="F38" s="80"/>
      <c r="G38" s="80"/>
    </row>
    <row r="39" spans="1:7" s="10" customFormat="1" ht="50.1" customHeight="1" thickBot="1" x14ac:dyDescent="0.35">
      <c r="A39" s="105"/>
      <c r="B39" s="81"/>
      <c r="C39" s="82"/>
      <c r="D39" s="83"/>
      <c r="E39" s="84"/>
      <c r="F39" s="84"/>
      <c r="G39" s="84"/>
    </row>
  </sheetData>
  <mergeCells count="27">
    <mergeCell ref="B2:G2"/>
    <mergeCell ref="A6:D6"/>
    <mergeCell ref="E6:G6"/>
    <mergeCell ref="A7:D7"/>
    <mergeCell ref="B4:G4"/>
    <mergeCell ref="A9:D9"/>
    <mergeCell ref="A10:D10"/>
    <mergeCell ref="E18:G18"/>
    <mergeCell ref="A8:C8"/>
    <mergeCell ref="A12:D12"/>
    <mergeCell ref="A13:D13"/>
    <mergeCell ref="B35:D35"/>
    <mergeCell ref="A38:A39"/>
    <mergeCell ref="A21:D21"/>
    <mergeCell ref="A16:D16"/>
    <mergeCell ref="A17:D17"/>
    <mergeCell ref="A18:D18"/>
    <mergeCell ref="A19:D19"/>
    <mergeCell ref="A20:D20"/>
    <mergeCell ref="A22:D22"/>
    <mergeCell ref="A24:C24"/>
    <mergeCell ref="A32:G32"/>
    <mergeCell ref="A33:G33"/>
    <mergeCell ref="A34:G34"/>
    <mergeCell ref="A30:G30"/>
    <mergeCell ref="A31:G31"/>
    <mergeCell ref="C29:G2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F332-5F50-43E0-9C91-1961CFA1AB8F}">
  <dimension ref="A1:J28"/>
  <sheetViews>
    <sheetView tabSelected="1" workbookViewId="0">
      <selection activeCell="D1" sqref="D1"/>
    </sheetView>
  </sheetViews>
  <sheetFormatPr defaultColWidth="9.109375" defaultRowHeight="50.1" customHeight="1" x14ac:dyDescent="0.3"/>
  <cols>
    <col min="1" max="1" width="41.21875" style="10" customWidth="1"/>
    <col min="2" max="2" width="9.77734375" style="10" customWidth="1"/>
    <col min="3" max="3" width="9.109375" style="10"/>
    <col min="4" max="4" width="12.77734375" style="10" customWidth="1"/>
    <col min="5" max="7" width="20.44140625" style="10" customWidth="1"/>
    <col min="8" max="16384" width="9.109375" style="10"/>
  </cols>
  <sheetData>
    <row r="1" spans="1:10" ht="50.1" customHeight="1" x14ac:dyDescent="0.3">
      <c r="A1" s="19"/>
      <c r="B1" s="20" t="s">
        <v>14</v>
      </c>
      <c r="C1" s="21"/>
      <c r="D1" s="21"/>
      <c r="E1" s="21"/>
      <c r="F1" s="21"/>
      <c r="G1" s="21"/>
      <c r="H1" s="21"/>
    </row>
    <row r="2" spans="1:10" ht="50.1" customHeight="1" x14ac:dyDescent="0.3">
      <c r="A2" s="19"/>
      <c r="B2" s="129" t="s">
        <v>48</v>
      </c>
      <c r="C2" s="129"/>
      <c r="D2" s="129"/>
      <c r="E2" s="129"/>
      <c r="F2" s="129"/>
      <c r="G2" s="129"/>
      <c r="H2" s="21"/>
    </row>
    <row r="3" spans="1:10" ht="50.1" customHeight="1" x14ac:dyDescent="0.3">
      <c r="A3" s="19"/>
      <c r="B3" s="22" t="s">
        <v>21</v>
      </c>
      <c r="C3" s="22"/>
      <c r="D3" s="22"/>
      <c r="E3" s="22"/>
      <c r="F3" s="22"/>
      <c r="G3" s="22"/>
    </row>
    <row r="4" spans="1:10" ht="50.1" customHeight="1" x14ac:dyDescent="0.3">
      <c r="A4" s="19"/>
      <c r="B4" s="148" t="s">
        <v>25</v>
      </c>
      <c r="C4" s="148"/>
      <c r="D4" s="148"/>
      <c r="E4" s="148"/>
      <c r="F4" s="148"/>
      <c r="G4" s="148"/>
    </row>
    <row r="5" spans="1:10" ht="50.1" customHeight="1" thickBot="1" x14ac:dyDescent="0.35">
      <c r="A5" s="19"/>
      <c r="B5" s="23"/>
      <c r="C5" s="23"/>
      <c r="D5" s="23"/>
      <c r="E5" s="23"/>
      <c r="F5" s="23"/>
      <c r="G5" s="23"/>
    </row>
    <row r="6" spans="1:10" ht="50.1" customHeight="1" thickBot="1" x14ac:dyDescent="0.35">
      <c r="A6" s="142" t="s">
        <v>20</v>
      </c>
      <c r="B6" s="143"/>
      <c r="C6" s="143"/>
      <c r="D6" s="144"/>
      <c r="E6" s="142" t="s">
        <v>46</v>
      </c>
      <c r="F6" s="143"/>
      <c r="G6" s="144"/>
    </row>
    <row r="7" spans="1:10" ht="49.8" customHeight="1" thickBot="1" x14ac:dyDescent="0.35">
      <c r="A7" s="130" t="s">
        <v>9</v>
      </c>
      <c r="B7" s="131"/>
      <c r="C7" s="131"/>
      <c r="D7" s="147"/>
      <c r="E7" s="8" t="s">
        <v>37</v>
      </c>
      <c r="F7" s="8" t="s">
        <v>45</v>
      </c>
      <c r="G7" s="8" t="s">
        <v>32</v>
      </c>
    </row>
    <row r="8" spans="1:10" ht="50.1" customHeight="1" thickBot="1" x14ac:dyDescent="0.35">
      <c r="A8" s="149" t="s">
        <v>26</v>
      </c>
      <c r="B8" s="150"/>
      <c r="C8" s="150"/>
      <c r="D8" s="150"/>
      <c r="E8" s="42">
        <v>500</v>
      </c>
      <c r="F8" s="43">
        <f>+G8/E8</f>
        <v>0</v>
      </c>
      <c r="G8" s="43">
        <f>+'Year 1 '!G26</f>
        <v>0</v>
      </c>
    </row>
    <row r="9" spans="1:10" ht="50.1" customHeight="1" thickBot="1" x14ac:dyDescent="0.35">
      <c r="A9" s="149" t="s">
        <v>27</v>
      </c>
      <c r="B9" s="150"/>
      <c r="C9" s="150"/>
      <c r="D9" s="150"/>
      <c r="E9" s="42">
        <v>600</v>
      </c>
      <c r="F9" s="43">
        <f>+G9/E9</f>
        <v>0</v>
      </c>
      <c r="G9" s="15">
        <f>+'Year 2'!G26</f>
        <v>0</v>
      </c>
    </row>
    <row r="10" spans="1:10" ht="50.1" customHeight="1" thickBot="1" x14ac:dyDescent="0.35">
      <c r="A10" s="149" t="s">
        <v>28</v>
      </c>
      <c r="B10" s="150"/>
      <c r="C10" s="150"/>
      <c r="D10" s="150"/>
      <c r="E10" s="42">
        <v>720</v>
      </c>
      <c r="F10" s="43">
        <f>+G10/E10</f>
        <v>0</v>
      </c>
      <c r="G10" s="26">
        <f>+'Year 3'!G26</f>
        <v>0</v>
      </c>
    </row>
    <row r="11" spans="1:10" ht="50.1" customHeight="1" x14ac:dyDescent="0.3">
      <c r="A11" s="158" t="s">
        <v>29</v>
      </c>
      <c r="B11" s="159"/>
      <c r="C11" s="159"/>
      <c r="D11" s="159"/>
      <c r="E11" s="53">
        <f>+E10+E9+E8</f>
        <v>1820</v>
      </c>
      <c r="F11" s="54">
        <f>+G11/E11</f>
        <v>0</v>
      </c>
      <c r="G11" s="55">
        <f>SUM(G8:G10)</f>
        <v>0</v>
      </c>
      <c r="I11" s="49"/>
    </row>
    <row r="12" spans="1:10" ht="50.1" customHeight="1" thickBot="1" x14ac:dyDescent="0.35">
      <c r="A12" s="151" t="s">
        <v>30</v>
      </c>
      <c r="B12" s="151"/>
      <c r="C12" s="151"/>
      <c r="D12" s="151"/>
      <c r="E12" s="50"/>
      <c r="F12" s="51"/>
      <c r="G12" s="85">
        <f>G11*15/100</f>
        <v>0</v>
      </c>
    </row>
    <row r="13" spans="1:10" ht="50.1" customHeight="1" thickBot="1" x14ac:dyDescent="0.35">
      <c r="A13" s="56" t="s">
        <v>38</v>
      </c>
      <c r="B13" s="57"/>
      <c r="C13" s="57"/>
      <c r="D13" s="57"/>
      <c r="E13" s="46">
        <f>E11</f>
        <v>1820</v>
      </c>
      <c r="F13" s="47">
        <f>+G13/E13</f>
        <v>0</v>
      </c>
      <c r="G13" s="52">
        <f>+G12+G11</f>
        <v>0</v>
      </c>
      <c r="J13" s="49"/>
    </row>
    <row r="14" spans="1:10" ht="21" customHeight="1" x14ac:dyDescent="0.3">
      <c r="A14" s="19"/>
      <c r="B14" s="19"/>
      <c r="C14" s="44"/>
      <c r="D14" s="45"/>
      <c r="E14" s="45"/>
      <c r="F14" s="45"/>
      <c r="G14" s="45"/>
    </row>
    <row r="15" spans="1:10" ht="50.1" customHeight="1" x14ac:dyDescent="0.3">
      <c r="A15" s="19"/>
      <c r="B15" s="19"/>
      <c r="C15" s="154"/>
      <c r="D15" s="155"/>
      <c r="E15" s="155"/>
      <c r="F15" s="155"/>
      <c r="G15" s="155"/>
    </row>
    <row r="16" spans="1:10" ht="50.1" customHeight="1" x14ac:dyDescent="0.3">
      <c r="A16" s="19"/>
      <c r="B16" s="19"/>
      <c r="C16" s="156"/>
      <c r="D16" s="157"/>
      <c r="E16" s="157"/>
      <c r="F16" s="157"/>
      <c r="G16" s="157"/>
    </row>
    <row r="17" spans="1:7" ht="50.1" customHeight="1" thickBot="1" x14ac:dyDescent="0.35">
      <c r="A17" s="19"/>
      <c r="B17" s="19"/>
      <c r="C17" s="152"/>
      <c r="D17" s="153"/>
      <c r="E17" s="153"/>
      <c r="F17" s="153"/>
      <c r="G17" s="153"/>
    </row>
    <row r="18" spans="1:7" ht="25.8" customHeight="1" x14ac:dyDescent="0.3">
      <c r="A18" s="39" t="s">
        <v>3</v>
      </c>
      <c r="B18" s="39"/>
      <c r="C18" s="122"/>
      <c r="D18" s="122"/>
      <c r="E18" s="122"/>
      <c r="F18" s="122"/>
      <c r="G18" s="122"/>
    </row>
    <row r="19" spans="1:7" ht="50.1" customHeight="1" x14ac:dyDescent="0.3">
      <c r="A19" s="116" t="s">
        <v>5</v>
      </c>
      <c r="B19" s="117"/>
      <c r="C19" s="117"/>
      <c r="D19" s="117"/>
      <c r="E19" s="117"/>
      <c r="F19" s="117"/>
      <c r="G19" s="117"/>
    </row>
    <row r="20" spans="1:7" ht="50.1" customHeight="1" x14ac:dyDescent="0.3">
      <c r="A20" s="116"/>
      <c r="B20" s="117"/>
      <c r="C20" s="117"/>
      <c r="D20" s="117"/>
      <c r="E20" s="117"/>
      <c r="F20" s="117"/>
      <c r="G20" s="117"/>
    </row>
    <row r="21" spans="1:7" ht="50.1" customHeight="1" x14ac:dyDescent="0.3">
      <c r="A21" s="109" t="s">
        <v>6</v>
      </c>
      <c r="B21" s="110"/>
      <c r="C21" s="110"/>
      <c r="D21" s="110"/>
      <c r="E21" s="110"/>
      <c r="F21" s="110"/>
      <c r="G21" s="110"/>
    </row>
    <row r="22" spans="1:7" ht="50.1" customHeight="1" x14ac:dyDescent="0.3">
      <c r="A22" s="118" t="s">
        <v>47</v>
      </c>
      <c r="B22" s="119"/>
      <c r="C22" s="119"/>
      <c r="D22" s="119"/>
      <c r="E22" s="119"/>
      <c r="F22" s="119"/>
      <c r="G22" s="119"/>
    </row>
    <row r="23" spans="1:7" ht="25.8" customHeight="1" x14ac:dyDescent="0.3">
      <c r="A23" s="109"/>
      <c r="B23" s="110"/>
      <c r="C23" s="110"/>
      <c r="D23" s="110"/>
      <c r="E23" s="110"/>
      <c r="F23" s="110"/>
      <c r="G23" s="110"/>
    </row>
    <row r="24" spans="1:7" ht="50.1" customHeight="1" x14ac:dyDescent="0.3">
      <c r="A24" s="40" t="s">
        <v>7</v>
      </c>
      <c r="B24" s="106"/>
      <c r="C24" s="107"/>
      <c r="D24" s="108"/>
      <c r="E24" s="76"/>
      <c r="F24" s="76"/>
      <c r="G24" s="76"/>
    </row>
    <row r="25" spans="1:7" ht="50.1" customHeight="1" x14ac:dyDescent="0.3">
      <c r="A25" s="41" t="s">
        <v>12</v>
      </c>
      <c r="B25" s="77"/>
      <c r="C25" s="78"/>
      <c r="D25" s="79"/>
      <c r="E25" s="80"/>
      <c r="F25" s="80"/>
      <c r="G25" s="80"/>
    </row>
    <row r="26" spans="1:7" ht="50.1" customHeight="1" x14ac:dyDescent="0.3">
      <c r="A26" s="40" t="s">
        <v>13</v>
      </c>
      <c r="B26" s="77"/>
      <c r="C26" s="78"/>
      <c r="D26" s="79"/>
      <c r="E26" s="80"/>
      <c r="F26" s="80"/>
      <c r="G26" s="80"/>
    </row>
    <row r="27" spans="1:7" ht="50.1" customHeight="1" x14ac:dyDescent="0.3">
      <c r="A27" s="105" t="s">
        <v>8</v>
      </c>
      <c r="B27" s="77"/>
      <c r="C27" s="78"/>
      <c r="D27" s="79"/>
      <c r="E27" s="80"/>
      <c r="F27" s="80"/>
      <c r="G27" s="80"/>
    </row>
    <row r="28" spans="1:7" ht="50.1" customHeight="1" thickBot="1" x14ac:dyDescent="0.35">
      <c r="A28" s="105"/>
      <c r="B28" s="81"/>
      <c r="C28" s="82"/>
      <c r="D28" s="83"/>
      <c r="E28" s="84"/>
      <c r="F28" s="84"/>
      <c r="G28" s="84"/>
    </row>
  </sheetData>
  <mergeCells count="21">
    <mergeCell ref="A23:G23"/>
    <mergeCell ref="B24:D24"/>
    <mergeCell ref="A27:A28"/>
    <mergeCell ref="A8:D8"/>
    <mergeCell ref="A9:D9"/>
    <mergeCell ref="A10:D10"/>
    <mergeCell ref="A12:D12"/>
    <mergeCell ref="C17:G17"/>
    <mergeCell ref="C18:G18"/>
    <mergeCell ref="A19:G19"/>
    <mergeCell ref="A20:G20"/>
    <mergeCell ref="A21:G21"/>
    <mergeCell ref="A22:G22"/>
    <mergeCell ref="C15:G15"/>
    <mergeCell ref="C16:G16"/>
    <mergeCell ref="A11:D11"/>
    <mergeCell ref="B2:G2"/>
    <mergeCell ref="A6:D6"/>
    <mergeCell ref="E6:G6"/>
    <mergeCell ref="A7:D7"/>
    <mergeCell ref="B4:G4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8145F5D-2204-4DBB-8C16-360D496C86DC}">
  <ds:schemaRefs/>
</ds:datastoreItem>
</file>

<file path=docMetadata/LabelInfo.xml><?xml version="1.0" encoding="utf-8"?>
<clbl:labelList xmlns:clbl="http://schemas.microsoft.com/office/2020/mipLabelMetadata">
  <clbl:label id="{d574e40e-00be-474f-9a07-38ce77bc3011}" enabled="1" method="Standard" siteId="{b23e616c-123f-4dbd-b946-f59a6d2734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Year 1 </vt:lpstr>
      <vt:lpstr>Year 2</vt:lpstr>
      <vt:lpstr>Year 3</vt:lpstr>
      <vt:lpstr>TOTAL BIDDING AMOUNT</vt:lpstr>
      <vt:lpstr>'Year 1 '!_Hlk117355484</vt:lpstr>
      <vt:lpstr>'Year 1 '!OLE_LINK1</vt:lpstr>
      <vt:lpstr>'Year 1 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Marcus Dimba</dc:creator>
  <cp:keywords/>
  <dc:description/>
  <cp:lastModifiedBy>Beaula Dziruni</cp:lastModifiedBy>
  <cp:revision/>
  <cp:lastPrinted>2020-02-27T08:16:43Z</cp:lastPrinted>
  <dcterms:created xsi:type="dcterms:W3CDTF">2018-09-17T11:00:08Z</dcterms:created>
  <dcterms:modified xsi:type="dcterms:W3CDTF">2023-09-22T13:54:39Z</dcterms:modified>
  <cp:category/>
  <cp:contentStatus/>
</cp:coreProperties>
</file>