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/>
  <mc:AlternateContent xmlns:mc="http://schemas.openxmlformats.org/markup-compatibility/2006">
    <mc:Choice Requires="x15">
      <x15ac:absPath xmlns:x15ac="http://schemas.microsoft.com/office/spreadsheetml/2010/11/ac" url="C:\Users\ShalatiM\Documents\RFQ AND RFB\CURRENT REQUESTS\RFB 2686-2022- Layer-2 Transmission\Publication\"/>
    </mc:Choice>
  </mc:AlternateContent>
  <xr:revisionPtr revIDLastSave="0" documentId="13_ncr:1_{EE14603A-AC64-42E5-8212-C232EA2712E8}" xr6:coauthVersionLast="36" xr6:coauthVersionMax="36" xr10:uidLastSave="{00000000-0000-0000-0000-000000000000}"/>
  <bookViews>
    <workbookView xWindow="0" yWindow="0" windowWidth="23040" windowHeight="8484" xr2:uid="{00000000-000D-0000-FFFF-FFFF00000000}"/>
  </bookViews>
  <sheets>
    <sheet name="Pricing Schedule" sheetId="8" r:id="rId1"/>
  </sheets>
  <definedNames>
    <definedName name="_xlnm.Print_Area" localSheetId="0">'Pricing Schedule'!$A$1:$X$72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55" i="8" l="1"/>
  <c r="O55" i="8"/>
  <c r="R55" i="8"/>
  <c r="U55" i="8"/>
  <c r="I55" i="8"/>
  <c r="G55" i="8"/>
  <c r="G54" i="8"/>
  <c r="I54" i="8"/>
  <c r="L54" i="8"/>
  <c r="O54" i="8"/>
  <c r="R54" i="8"/>
  <c r="U54" i="8"/>
  <c r="V55" i="8" l="1"/>
  <c r="V54" i="8"/>
  <c r="I42" i="8"/>
  <c r="L42" i="8"/>
  <c r="O42" i="8"/>
  <c r="R42" i="8"/>
  <c r="U42" i="8"/>
  <c r="G42" i="8"/>
  <c r="V42" i="8" l="1"/>
  <c r="G39" i="8"/>
  <c r="I39" i="8"/>
  <c r="L39" i="8"/>
  <c r="O39" i="8"/>
  <c r="R39" i="8"/>
  <c r="U39" i="8"/>
  <c r="G40" i="8"/>
  <c r="I40" i="8"/>
  <c r="L40" i="8"/>
  <c r="O40" i="8"/>
  <c r="R40" i="8"/>
  <c r="U40" i="8"/>
  <c r="G41" i="8"/>
  <c r="I41" i="8"/>
  <c r="L41" i="8"/>
  <c r="O41" i="8"/>
  <c r="R41" i="8"/>
  <c r="U41" i="8"/>
  <c r="G43" i="8"/>
  <c r="I43" i="8"/>
  <c r="L43" i="8"/>
  <c r="O43" i="8"/>
  <c r="R43" i="8"/>
  <c r="U43" i="8"/>
  <c r="G57" i="8"/>
  <c r="I57" i="8"/>
  <c r="L57" i="8"/>
  <c r="O57" i="8"/>
  <c r="R57" i="8"/>
  <c r="U57" i="8"/>
  <c r="G46" i="8"/>
  <c r="I46" i="8"/>
  <c r="L46" i="8"/>
  <c r="O46" i="8"/>
  <c r="R46" i="8"/>
  <c r="U46" i="8"/>
  <c r="G47" i="8"/>
  <c r="I47" i="8"/>
  <c r="L47" i="8"/>
  <c r="O47" i="8"/>
  <c r="R47" i="8"/>
  <c r="U47" i="8"/>
  <c r="L19" i="8"/>
  <c r="O19" i="8"/>
  <c r="R19" i="8"/>
  <c r="U19" i="8"/>
  <c r="L20" i="8"/>
  <c r="O20" i="8"/>
  <c r="R20" i="8"/>
  <c r="U20" i="8"/>
  <c r="L21" i="8"/>
  <c r="O21" i="8"/>
  <c r="R21" i="8"/>
  <c r="U21" i="8"/>
  <c r="L22" i="8"/>
  <c r="O22" i="8"/>
  <c r="R22" i="8"/>
  <c r="U22" i="8"/>
  <c r="L23" i="8"/>
  <c r="O23" i="8"/>
  <c r="R23" i="8"/>
  <c r="U23" i="8"/>
  <c r="L24" i="8"/>
  <c r="O24" i="8"/>
  <c r="R24" i="8"/>
  <c r="U24" i="8"/>
  <c r="I19" i="8"/>
  <c r="I20" i="8"/>
  <c r="I21" i="8"/>
  <c r="I22" i="8"/>
  <c r="I23" i="8"/>
  <c r="I24" i="8"/>
  <c r="G19" i="8"/>
  <c r="G20" i="8"/>
  <c r="G21" i="8"/>
  <c r="G22" i="8"/>
  <c r="G23" i="8"/>
  <c r="G24" i="8"/>
  <c r="V58" i="8"/>
  <c r="G16" i="8"/>
  <c r="G17" i="8"/>
  <c r="G18" i="8"/>
  <c r="G26" i="8"/>
  <c r="G27" i="8"/>
  <c r="G28" i="8"/>
  <c r="G29" i="8"/>
  <c r="G31" i="8"/>
  <c r="G32" i="8"/>
  <c r="G33" i="8"/>
  <c r="G35" i="8"/>
  <c r="G36" i="8"/>
  <c r="G37" i="8"/>
  <c r="G38" i="8"/>
  <c r="G45" i="8"/>
  <c r="G48" i="8"/>
  <c r="G49" i="8"/>
  <c r="G50" i="8"/>
  <c r="G52" i="8"/>
  <c r="G53" i="8"/>
  <c r="G56" i="8"/>
  <c r="G15" i="8"/>
  <c r="I48" i="8"/>
  <c r="I50" i="8"/>
  <c r="I53" i="8"/>
  <c r="V57" i="8" l="1"/>
  <c r="V39" i="8"/>
  <c r="V46" i="8"/>
  <c r="V40" i="8"/>
  <c r="V47" i="8"/>
  <c r="V41" i="8"/>
  <c r="V43" i="8"/>
  <c r="V21" i="8"/>
  <c r="V20" i="8"/>
  <c r="V22" i="8"/>
  <c r="V24" i="8"/>
  <c r="V23" i="8"/>
  <c r="G34" i="8"/>
  <c r="V19" i="8"/>
  <c r="G30" i="8"/>
  <c r="G51" i="8"/>
  <c r="G25" i="8"/>
  <c r="G14" i="8"/>
  <c r="G44" i="8"/>
  <c r="U56" i="8"/>
  <c r="U53" i="8"/>
  <c r="U52" i="8"/>
  <c r="T51" i="8"/>
  <c r="U50" i="8"/>
  <c r="U49" i="8"/>
  <c r="U48" i="8"/>
  <c r="U45" i="8"/>
  <c r="U38" i="8"/>
  <c r="U37" i="8"/>
  <c r="U36" i="8"/>
  <c r="U35" i="8"/>
  <c r="T34" i="8"/>
  <c r="U33" i="8"/>
  <c r="U32" i="8"/>
  <c r="U31" i="8"/>
  <c r="U29" i="8"/>
  <c r="U28" i="8"/>
  <c r="U27" i="8"/>
  <c r="U26" i="8"/>
  <c r="U18" i="8"/>
  <c r="U17" i="8"/>
  <c r="U16" i="8"/>
  <c r="U15" i="8"/>
  <c r="G59" i="8" l="1"/>
  <c r="G60" i="8" s="1"/>
  <c r="G61" i="8" s="1"/>
  <c r="U34" i="8"/>
  <c r="U30" i="8"/>
  <c r="U25" i="8"/>
  <c r="U14" i="8"/>
  <c r="U51" i="8"/>
  <c r="U44" i="8"/>
  <c r="R27" i="8"/>
  <c r="R28" i="8"/>
  <c r="R29" i="8"/>
  <c r="R16" i="8"/>
  <c r="R17" i="8"/>
  <c r="R18" i="8"/>
  <c r="R37" i="8"/>
  <c r="R38" i="8"/>
  <c r="R48" i="8"/>
  <c r="R49" i="8"/>
  <c r="R50" i="8"/>
  <c r="R56" i="8"/>
  <c r="O56" i="8"/>
  <c r="O48" i="8"/>
  <c r="O49" i="8"/>
  <c r="O38" i="8"/>
  <c r="O37" i="8"/>
  <c r="O27" i="8"/>
  <c r="O28" i="8"/>
  <c r="O29" i="8"/>
  <c r="O17" i="8"/>
  <c r="L36" i="8"/>
  <c r="L37" i="8"/>
  <c r="L38" i="8"/>
  <c r="L48" i="8"/>
  <c r="L49" i="8"/>
  <c r="L50" i="8"/>
  <c r="L27" i="8"/>
  <c r="L28" i="8"/>
  <c r="L29" i="8"/>
  <c r="L17" i="8"/>
  <c r="L18" i="8"/>
  <c r="I49" i="8"/>
  <c r="I36" i="8"/>
  <c r="I37" i="8"/>
  <c r="I38" i="8"/>
  <c r="I27" i="8"/>
  <c r="I28" i="8"/>
  <c r="I29" i="8"/>
  <c r="I17" i="8"/>
  <c r="L56" i="8"/>
  <c r="I56" i="8"/>
  <c r="K34" i="8"/>
  <c r="V56" i="8" l="1"/>
  <c r="V29" i="8"/>
  <c r="V28" i="8"/>
  <c r="U59" i="8"/>
  <c r="U60" i="8" s="1"/>
  <c r="U61" i="8" s="1"/>
  <c r="V27" i="8"/>
  <c r="V38" i="8"/>
  <c r="V48" i="8"/>
  <c r="V37" i="8"/>
  <c r="V49" i="8"/>
  <c r="V17" i="8"/>
  <c r="R53" i="8"/>
  <c r="O53" i="8"/>
  <c r="K51" i="8"/>
  <c r="R52" i="8"/>
  <c r="O52" i="8"/>
  <c r="L52" i="8"/>
  <c r="I52" i="8"/>
  <c r="V52" i="8" l="1"/>
  <c r="R51" i="8"/>
  <c r="O51" i="8"/>
  <c r="I51" i="8"/>
  <c r="N51" i="8"/>
  <c r="Q51" i="8"/>
  <c r="L53" i="8"/>
  <c r="O50" i="8"/>
  <c r="R45" i="8"/>
  <c r="O45" i="8"/>
  <c r="L45" i="8"/>
  <c r="I45" i="8"/>
  <c r="R36" i="8"/>
  <c r="O36" i="8"/>
  <c r="R35" i="8"/>
  <c r="O35" i="8"/>
  <c r="L35" i="8"/>
  <c r="I35" i="8"/>
  <c r="V36" i="8" l="1"/>
  <c r="V45" i="8"/>
  <c r="V50" i="8"/>
  <c r="L51" i="8"/>
  <c r="V51" i="8" s="1"/>
  <c r="V53" i="8"/>
  <c r="V35" i="8"/>
  <c r="O44" i="8"/>
  <c r="L44" i="8"/>
  <c r="R34" i="8"/>
  <c r="I44" i="8"/>
  <c r="L34" i="8"/>
  <c r="N34" i="8"/>
  <c r="O34" i="8"/>
  <c r="I34" i="8"/>
  <c r="R44" i="8"/>
  <c r="Q34" i="8"/>
  <c r="V44" i="8" l="1"/>
  <c r="V34" i="8"/>
  <c r="I18" i="8" l="1"/>
  <c r="I15" i="8"/>
  <c r="R33" i="8"/>
  <c r="O33" i="8"/>
  <c r="L33" i="8"/>
  <c r="I33" i="8"/>
  <c r="R32" i="8"/>
  <c r="O32" i="8"/>
  <c r="L32" i="8"/>
  <c r="I32" i="8"/>
  <c r="R31" i="8"/>
  <c r="O31" i="8"/>
  <c r="L31" i="8"/>
  <c r="I31" i="8"/>
  <c r="R26" i="8"/>
  <c r="O26" i="8"/>
  <c r="L26" i="8"/>
  <c r="I26" i="8"/>
  <c r="O18" i="8"/>
  <c r="O16" i="8"/>
  <c r="L16" i="8"/>
  <c r="I16" i="8"/>
  <c r="V16" i="8" s="1"/>
  <c r="V31" i="8" l="1"/>
  <c r="V33" i="8"/>
  <c r="V32" i="8"/>
  <c r="V26" i="8"/>
  <c r="V18" i="8"/>
  <c r="I25" i="8"/>
  <c r="R15" i="8"/>
  <c r="R14" i="8" s="1"/>
  <c r="O15" i="8"/>
  <c r="L15" i="8"/>
  <c r="K14" i="8"/>
  <c r="L30" i="8"/>
  <c r="O30" i="8"/>
  <c r="O25" i="8"/>
  <c r="R25" i="8"/>
  <c r="R30" i="8"/>
  <c r="I14" i="8"/>
  <c r="L25" i="8"/>
  <c r="I30" i="8"/>
  <c r="V30" i="8" l="1"/>
  <c r="V25" i="8"/>
  <c r="O14" i="8"/>
  <c r="V15" i="8"/>
  <c r="I59" i="8"/>
  <c r="I60" i="8" s="1"/>
  <c r="I61" i="8" s="1"/>
  <c r="R59" i="8"/>
  <c r="L14" i="8"/>
  <c r="L59" i="8" s="1"/>
  <c r="V14" i="8" l="1"/>
  <c r="R60" i="8"/>
  <c r="R61" i="8" s="1"/>
  <c r="O59" i="8"/>
  <c r="V59" i="8" s="1"/>
  <c r="L60" i="8"/>
  <c r="L61" i="8" s="1"/>
  <c r="O60" i="8" l="1"/>
  <c r="O61" i="8" l="1"/>
  <c r="V61" i="8" s="1"/>
  <c r="V60" i="8"/>
</calcChain>
</file>

<file path=xl/sharedStrings.xml><?xml version="1.0" encoding="utf-8"?>
<sst xmlns="http://schemas.openxmlformats.org/spreadsheetml/2006/main" count="168" uniqueCount="112">
  <si>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</si>
  <si>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</si>
  <si>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</si>
  <si>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</si>
  <si>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</si>
  <si>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</si>
  <si>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</si>
  <si>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</si>
  <si>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</si>
  <si>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Qty</t>
  </si>
  <si>
    <t>1.2</t>
  </si>
  <si>
    <t>1.3</t>
  </si>
  <si>
    <t>1.4</t>
  </si>
  <si>
    <t>2.1</t>
  </si>
  <si>
    <t>2.2</t>
  </si>
  <si>
    <t>3.1</t>
  </si>
  <si>
    <t>3.2</t>
  </si>
  <si>
    <t>3.3</t>
  </si>
  <si>
    <t>Unit Price 
(Excl VAT)</t>
  </si>
  <si>
    <t>Line Price Term 
(Excl VAT)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</si>
  <si>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</si>
  <si>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</si>
  <si>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</si>
  <si>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</si>
  <si>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</si>
  <si>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</si>
  <si>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</si>
  <si>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</si>
  <si>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</si>
  <si>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</si>
  <si>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</si>
  <si>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</si>
  <si>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</si>
  <si>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</si>
  <si>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</si>
  <si>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</si>
  <si>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each</t>
  </si>
  <si>
    <t>YEAR 4</t>
  </si>
  <si>
    <t>YEAR 5</t>
  </si>
  <si>
    <t>Line Price Y4</t>
  </si>
  <si>
    <t>Line Price Y5</t>
  </si>
  <si>
    <t>4.1</t>
  </si>
  <si>
    <t>1.5</t>
  </si>
  <si>
    <t>2.3</t>
  </si>
  <si>
    <t>4.2</t>
  </si>
  <si>
    <t>4.3</t>
  </si>
  <si>
    <t>4.4</t>
  </si>
  <si>
    <t>5.1</t>
  </si>
  <si>
    <t>5.2</t>
  </si>
  <si>
    <t>5.3</t>
  </si>
  <si>
    <t>5.4</t>
  </si>
  <si>
    <t>6.1</t>
  </si>
  <si>
    <t>6.2</t>
  </si>
  <si>
    <t>6.3</t>
  </si>
  <si>
    <t>6.4</t>
  </si>
  <si>
    <t>2.4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</si>
  <si>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</si>
  <si>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</si>
  <si>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RFB Title</t>
  </si>
  <si>
    <t>RFB No</t>
  </si>
  <si>
    <t>Centurion</t>
  </si>
  <si>
    <t>BETA</t>
  </si>
  <si>
    <t>Installation</t>
  </si>
  <si>
    <t>Cape Town</t>
  </si>
  <si>
    <t>Pietermaritzburg</t>
  </si>
  <si>
    <t>1.1</t>
  </si>
  <si>
    <t>1.6</t>
  </si>
  <si>
    <t>1.7</t>
  </si>
  <si>
    <t>1.8</t>
  </si>
  <si>
    <t>1.9</t>
  </si>
  <si>
    <t>1.10</t>
  </si>
  <si>
    <t>George</t>
  </si>
  <si>
    <t>Durban</t>
  </si>
  <si>
    <t>Bloemfontein</t>
  </si>
  <si>
    <t>Welkom</t>
  </si>
  <si>
    <t>Bisho</t>
  </si>
  <si>
    <t>East London</t>
  </si>
  <si>
    <t>10Gbps National Ring</t>
  </si>
  <si>
    <t>10Gbps Easten Cape Regional Ring</t>
  </si>
  <si>
    <t>Port Elizabeth</t>
  </si>
  <si>
    <t>Mthatha</t>
  </si>
  <si>
    <t>10Gbps KZN Regional Ring</t>
  </si>
  <si>
    <t>Ulundi</t>
  </si>
  <si>
    <t>10Gbps Gauteng, Free State and North West Regional Ring</t>
  </si>
  <si>
    <t>Bedfordview</t>
  </si>
  <si>
    <t>Numerus</t>
  </si>
  <si>
    <t>Mmabatho</t>
  </si>
  <si>
    <t>Potchefstroom</t>
  </si>
  <si>
    <t>4.5</t>
  </si>
  <si>
    <t>4.6</t>
  </si>
  <si>
    <t>4.7</t>
  </si>
  <si>
    <t>4.8</t>
  </si>
  <si>
    <t>10Gbps Limpopo and Mpumalanga Regional Ring</t>
  </si>
  <si>
    <t>Polokwane</t>
  </si>
  <si>
    <t>Nelspruit</t>
  </si>
  <si>
    <t>Middelburg</t>
  </si>
  <si>
    <t>5.5</t>
  </si>
  <si>
    <t>5.6</t>
  </si>
  <si>
    <t>10Gbps Western Cape and Northen Cape Regional Ring</t>
  </si>
  <si>
    <t>Worcester</t>
  </si>
  <si>
    <t>Kimberly</t>
  </si>
  <si>
    <t>Upington</t>
  </si>
  <si>
    <t>4.9</t>
  </si>
  <si>
    <t>Midrand</t>
  </si>
  <si>
    <t>Switching Centres #</t>
  </si>
  <si>
    <t>Modimolle (Nylstroom)</t>
  </si>
  <si>
    <t>Cape Town Parliament</t>
  </si>
  <si>
    <t>6.5</t>
  </si>
  <si>
    <t>6.6</t>
  </si>
  <si>
    <t>RFB 2686-2022</t>
  </si>
  <si>
    <r>
      <t xml:space="preserve">(a)  Bidder must complete/enter </t>
    </r>
    <r>
      <rPr>
        <b/>
        <sz val="11"/>
        <color theme="1"/>
        <rFont val="Calibri"/>
        <family val="2"/>
        <scheme val="minor"/>
      </rPr>
      <t xml:space="preserve">YELLOW </t>
    </r>
    <r>
      <rPr>
        <sz val="11"/>
        <color theme="1"/>
        <rFont val="Calibri"/>
        <family val="2"/>
        <scheme val="minor"/>
      </rPr>
      <t>cells only</t>
    </r>
  </si>
  <si>
    <t>Provision of Layer-2 Transmission Network for the Sita Core Network with Maintenance and Support for a Period of 60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</si>
</sst>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0066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/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medium">
        <color theme="8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16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Fill="1"/>
    <xf numFmtId="0" fontId="1" fillId="3" borderId="10" xfId="0" applyFont="1" applyFill="1" applyBorder="1" applyAlignment="1">
      <alignment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4" fillId="6" borderId="19" xfId="0" applyFont="1" applyFill="1" applyBorder="1" applyAlignment="1">
      <alignment horizontal="left" vertical="top" wrapText="1"/>
    </xf>
    <xf numFmtId="0" fontId="4" fillId="6" borderId="1" xfId="0" applyFont="1" applyFill="1" applyBorder="1" applyAlignment="1">
      <alignment horizontal="left" vertical="top" wrapText="1"/>
    </xf>
    <xf numFmtId="0" fontId="5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1" fillId="3" borderId="25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left" vertical="top"/>
    </xf>
    <xf numFmtId="0" fontId="1" fillId="3" borderId="9" xfId="0" applyFont="1" applyFill="1" applyBorder="1" applyAlignment="1">
      <alignment horizontal="center" vertical="top"/>
    </xf>
    <xf numFmtId="0" fontId="1" fillId="6" borderId="13" xfId="0" applyFont="1" applyFill="1" applyBorder="1" applyAlignment="1">
      <alignment horizontal="left"/>
    </xf>
    <xf numFmtId="0" fontId="0" fillId="0" borderId="0" xfId="0" applyFont="1" applyAlignment="1">
      <alignment horizontal="center" vertical="center"/>
    </xf>
    <xf numFmtId="0" fontId="1" fillId="6" borderId="12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left" vertical="top" wrapText="1"/>
    </xf>
    <xf numFmtId="0" fontId="4" fillId="5" borderId="1" xfId="0" applyFont="1" applyFill="1" applyBorder="1" applyAlignment="1">
      <alignment horizontal="right" vertical="top"/>
    </xf>
    <xf numFmtId="0" fontId="8" fillId="0" borderId="1" xfId="0" applyFont="1" applyFill="1" applyBorder="1" applyAlignment="1">
      <alignment horizontal="left" vertical="top"/>
    </xf>
    <xf numFmtId="0" fontId="5" fillId="3" borderId="0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vertical="top"/>
    </xf>
    <xf numFmtId="0" fontId="4" fillId="5" borderId="3" xfId="0" applyFont="1" applyFill="1" applyBorder="1" applyAlignment="1">
      <alignment horizontal="right" vertical="top"/>
    </xf>
    <xf numFmtId="0" fontId="5" fillId="0" borderId="3" xfId="0" applyFont="1" applyFill="1" applyBorder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4" fillId="5" borderId="8" xfId="0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left" vertical="top" wrapText="1"/>
    </xf>
    <xf numFmtId="0" fontId="5" fillId="3" borderId="0" xfId="0" applyFont="1" applyFill="1" applyBorder="1" applyAlignment="1"/>
    <xf numFmtId="0" fontId="4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0" fontId="9" fillId="3" borderId="0" xfId="0" applyFont="1" applyFill="1" applyAlignment="1">
      <alignment horizontal="left" vertical="center"/>
    </xf>
    <xf numFmtId="0" fontId="0" fillId="3" borderId="0" xfId="0" applyFont="1" applyFill="1" applyBorder="1" applyAlignment="1">
      <alignment horizontal="left" vertical="center" wrapText="1"/>
    </xf>
    <xf numFmtId="0" fontId="0" fillId="3" borderId="0" xfId="0" applyFont="1" applyFill="1" applyBorder="1" applyAlignment="1">
      <alignment horizontal="left" vertical="top"/>
    </xf>
    <xf numFmtId="0" fontId="4" fillId="3" borderId="0" xfId="0" applyFont="1" applyFill="1"/>
    <xf numFmtId="0" fontId="4" fillId="3" borderId="0" xfId="0" applyFont="1" applyFill="1" applyBorder="1" applyAlignment="1">
      <alignment vertical="top"/>
    </xf>
    <xf numFmtId="0" fontId="0" fillId="3" borderId="0" xfId="0" applyFont="1" applyFill="1" applyAlignment="1">
      <alignment horizontal="left" vertical="center"/>
    </xf>
    <xf numFmtId="0" fontId="4" fillId="3" borderId="0" xfId="0" applyFont="1" applyFill="1" applyBorder="1" applyAlignment="1">
      <alignment horizontal="left" vertical="top"/>
    </xf>
    <xf numFmtId="0" fontId="5" fillId="3" borderId="0" xfId="0" applyFont="1" applyFill="1" applyBorder="1" applyAlignment="1">
      <alignment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164" fontId="5" fillId="2" borderId="20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/>
    </xf>
    <xf numFmtId="0" fontId="5" fillId="4" borderId="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 wrapText="1"/>
    </xf>
    <xf numFmtId="164" fontId="0" fillId="7" borderId="1" xfId="0" applyNumberFormat="1" applyFont="1" applyFill="1" applyBorder="1" applyAlignment="1">
      <alignment vertical="top" wrapText="1"/>
    </xf>
    <xf numFmtId="164" fontId="6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0" fontId="0" fillId="0" borderId="1" xfId="0" quotePrefix="1" applyFont="1" applyFill="1" applyBorder="1" applyAlignment="1">
      <alignment horizontal="left" vertical="top" wrapText="1"/>
    </xf>
    <xf numFmtId="0" fontId="0" fillId="0" borderId="1" xfId="0" quotePrefix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top" wrapText="1"/>
    </xf>
    <xf numFmtId="0" fontId="0" fillId="0" borderId="1" xfId="0" applyFont="1" applyFill="1" applyBorder="1" applyAlignment="1">
      <alignment horizontal="center" vertical="top" wrapText="1"/>
    </xf>
    <xf numFmtId="0" fontId="0" fillId="0" borderId="1" xfId="1" applyNumberFormat="1" applyFont="1" applyFill="1" applyBorder="1" applyAlignment="1">
      <alignment horizontal="right" vertical="top" wrapText="1"/>
    </xf>
    <xf numFmtId="164" fontId="0" fillId="6" borderId="1" xfId="0" applyNumberFormat="1" applyFont="1" applyFill="1" applyBorder="1" applyAlignment="1">
      <alignment vertical="top" wrapText="1"/>
    </xf>
    <xf numFmtId="164" fontId="0" fillId="8" borderId="1" xfId="0" applyNumberFormat="1" applyFont="1" applyFill="1" applyBorder="1" applyAlignment="1">
      <alignment vertical="top" wrapText="1"/>
    </xf>
    <xf numFmtId="164" fontId="4" fillId="5" borderId="1" xfId="0" applyNumberFormat="1" applyFont="1" applyFill="1" applyBorder="1" applyAlignment="1">
      <alignment horizontal="left" vertical="top" wrapText="1"/>
    </xf>
    <xf numFmtId="44" fontId="0" fillId="5" borderId="1" xfId="0" applyNumberFormat="1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/>
    </xf>
    <xf numFmtId="9" fontId="5" fillId="4" borderId="1" xfId="2" applyFont="1" applyFill="1" applyBorder="1" applyAlignment="1">
      <alignment horizontal="center" vertical="top"/>
    </xf>
    <xf numFmtId="164" fontId="5" fillId="4" borderId="1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1" applyNumberFormat="1" applyFont="1" applyFill="1" applyBorder="1" applyAlignment="1">
      <alignment horizontal="right"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0" fillId="0" borderId="0" xfId="0" quotePrefix="1" applyFont="1" applyFill="1" applyBorder="1" applyAlignment="1">
      <alignment horizontal="center" vertical="center" wrapText="1"/>
    </xf>
    <xf numFmtId="0" fontId="0" fillId="0" borderId="2" xfId="1" applyNumberFormat="1" applyFont="1" applyFill="1" applyBorder="1" applyAlignment="1">
      <alignment horizontal="right" vertical="top" wrapText="1"/>
    </xf>
    <xf numFmtId="164" fontId="0" fillId="6" borderId="2" xfId="0" applyNumberFormat="1" applyFont="1" applyFill="1" applyBorder="1" applyAlignment="1">
      <alignment vertical="top" wrapText="1"/>
    </xf>
    <xf numFmtId="164" fontId="4" fillId="5" borderId="23" xfId="0" applyNumberFormat="1" applyFont="1" applyFill="1" applyBorder="1" applyAlignment="1">
      <alignment horizontal="left" vertical="top" wrapText="1"/>
    </xf>
    <xf numFmtId="0" fontId="0" fillId="0" borderId="7" xfId="1" applyNumberFormat="1" applyFont="1" applyFill="1" applyBorder="1" applyAlignment="1">
      <alignment horizontal="right" vertical="top" wrapText="1"/>
    </xf>
    <xf numFmtId="164" fontId="0" fillId="6" borderId="7" xfId="0" applyNumberFormat="1" applyFont="1" applyFill="1" applyBorder="1" applyAlignment="1">
      <alignment vertical="top" wrapText="1"/>
    </xf>
    <xf numFmtId="44" fontId="0" fillId="5" borderId="23" xfId="0" applyNumberFormat="1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center" vertical="top" wrapText="1"/>
    </xf>
    <xf numFmtId="0" fontId="0" fillId="5" borderId="1" xfId="0" applyFont="1" applyFill="1" applyBorder="1" applyAlignment="1">
      <alignment horizontal="center" vertical="top" wrapText="1"/>
    </xf>
    <xf numFmtId="164" fontId="0" fillId="5" borderId="2" xfId="0" applyNumberFormat="1" applyFont="1" applyFill="1" applyBorder="1" applyAlignment="1">
      <alignment horizontal="center" vertical="top" wrapText="1"/>
    </xf>
    <xf numFmtId="0" fontId="0" fillId="5" borderId="2" xfId="0" applyFont="1" applyFill="1" applyBorder="1" applyAlignment="1">
      <alignment horizontal="center" vertical="top" wrapText="1"/>
    </xf>
    <xf numFmtId="44" fontId="1" fillId="5" borderId="4" xfId="0" applyNumberFormat="1" applyFont="1" applyFill="1" applyBorder="1" applyAlignment="1">
      <alignment vertical="top" wrapText="1"/>
    </xf>
    <xf numFmtId="165" fontId="0" fillId="5" borderId="7" xfId="1" applyNumberFormat="1" applyFont="1" applyFill="1" applyBorder="1" applyAlignment="1">
      <alignment horizontal="right" vertical="top" wrapText="1"/>
    </xf>
    <xf numFmtId="165" fontId="0" fillId="5" borderId="2" xfId="1" applyNumberFormat="1" applyFont="1" applyFill="1" applyBorder="1" applyAlignment="1">
      <alignment horizontal="right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22" xfId="0" applyFont="1" applyFill="1" applyBorder="1" applyAlignment="1">
      <alignment horizontal="center" vertical="top" wrapText="1"/>
    </xf>
    <xf numFmtId="0" fontId="0" fillId="3" borderId="16" xfId="0" applyFont="1" applyFill="1" applyBorder="1" applyAlignment="1">
      <alignment horizontal="left" vertical="top" wrapText="1"/>
    </xf>
    <xf numFmtId="0" fontId="0" fillId="3" borderId="17" xfId="0" applyFont="1" applyFill="1" applyBorder="1" applyAlignment="1">
      <alignment horizontal="left" vertical="top" wrapText="1"/>
    </xf>
    <xf numFmtId="0" fontId="0" fillId="3" borderId="18" xfId="0" applyFont="1" applyFill="1" applyBorder="1" applyAlignment="1">
      <alignment horizontal="left" vertical="top" wrapText="1"/>
    </xf>
    <xf numFmtId="0" fontId="1" fillId="6" borderId="12" xfId="0" applyFont="1" applyFill="1" applyBorder="1" applyAlignment="1">
      <alignment horizontal="left" vertical="center" wrapText="1"/>
    </xf>
    <xf numFmtId="0" fontId="1" fillId="6" borderId="24" xfId="0" applyFont="1" applyFill="1" applyBorder="1" applyAlignment="1">
      <alignment horizontal="left" vertical="center" wrapText="1"/>
    </xf>
    <xf numFmtId="0" fontId="1" fillId="6" borderId="15" xfId="0" applyFont="1" applyFill="1" applyBorder="1" applyAlignment="1">
      <alignment horizontal="left" vertical="center" wrapText="1"/>
    </xf>
    <xf numFmtId="14" fontId="1" fillId="6" borderId="9" xfId="0" applyNumberFormat="1" applyFont="1" applyFill="1" applyBorder="1" applyAlignment="1">
      <alignment horizontal="left" vertical="center"/>
    </xf>
    <xf numFmtId="14" fontId="1" fillId="6" borderId="26" xfId="0" applyNumberFormat="1" applyFont="1" applyFill="1" applyBorder="1" applyAlignment="1">
      <alignment horizontal="left" vertical="center"/>
    </xf>
    <xf numFmtId="14" fontId="1" fillId="6" borderId="14" xfId="0" applyNumberFormat="1" applyFont="1" applyFill="1" applyBorder="1" applyAlignment="1">
      <alignment horizontal="left" vertical="center"/>
    </xf>
    <xf numFmtId="0" fontId="1" fillId="3" borderId="21" xfId="0" applyFont="1" applyFill="1" applyBorder="1" applyAlignment="1">
      <alignment horizontal="left" vertical="top"/>
    </xf>
    <xf numFmtId="0" fontId="1" fillId="3" borderId="27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222574</xdr:colOff>
      <xdr:row>0</xdr:row>
      <xdr:rowOff>71017</xdr:rowOff>
    </xdr:from>
    <xdr:to>
      <xdr:col>0</xdr:col>
      <xdr:colOff>581750</xdr:colOff>
      <xdr:row>1</xdr:row>
      <xdr:rowOff>292101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9ECCB74D-9DCB-4377-ADB9-CF4C147921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4" y="71017"/>
          <a:ext cx="359176" cy="614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9"/>
  <sheetViews>
    <sheetView showGridLines="0" tabSelected="1" workbookViewId="0">
      <selection activeCell="C4" sqref="C4"/>
    </sheetView>
  </sheetViews>
  <sheetFormatPr defaultColWidth="9.109375" defaultRowHeight="14.4" x14ac:dyDescent="0.3"/>
  <cols>
    <col min="1" max="2" width="13.44140625" style="12" customWidth="1"/>
    <col min="3" max="3" width="59.44140625" style="11" customWidth="1"/>
    <col min="4" max="4" width="13.33203125" style="13" customWidth="1"/>
    <col min="5" max="5" width="7.44140625" style="13" customWidth="1"/>
    <col min="6" max="7" width="13.44140625" style="13" customWidth="1"/>
    <col min="8" max="9" width="19.44140625" style="11" customWidth="1"/>
    <col min="10" max="10" width="7.33203125" style="11" customWidth="1"/>
    <col min="11" max="12" width="19.44140625" style="11" customWidth="1"/>
    <col min="13" max="13" width="7.44140625" style="11" customWidth="1"/>
    <col min="14" max="15" width="19.44140625" style="11" customWidth="1"/>
    <col min="16" max="16" width="7.44140625" style="11" customWidth="1"/>
    <col min="17" max="18" width="19.44140625" style="11" customWidth="1"/>
    <col min="19" max="19" width="7.44140625" style="11" customWidth="1"/>
    <col min="20" max="21" width="19.44140625" style="11" customWidth="1"/>
    <col min="22" max="22" width="15.77734375" style="11" customWidth="1"/>
    <col min="23" max="23" width="17.44140625" style="11" bestFit="1" customWidth="1"/>
    <col min="24" max="24" width="27.33203125" style="11" bestFit="1" customWidth="1"/>
    <col min="25" max="16384" width="9.109375" style="11"/>
  </cols>
  <sheetData>
    <row r="1" spans="1:29" s="2" customFormat="1" ht="31.2" x14ac:dyDescent="0.6">
      <c r="A1" s="4"/>
      <c r="B1" s="4"/>
      <c r="C1" s="27" t="s">
        <v>20</v>
      </c>
      <c r="D1" s="28"/>
      <c r="E1" s="5"/>
      <c r="F1" s="5"/>
      <c r="G1" s="5"/>
      <c r="H1" s="5"/>
      <c r="I1" s="5"/>
      <c r="J1" s="5"/>
      <c r="K1" s="5"/>
      <c r="L1" s="5"/>
      <c r="M1" s="5"/>
      <c r="N1" s="5"/>
      <c r="O1" s="6"/>
      <c r="P1" s="5"/>
      <c r="Q1" s="5"/>
      <c r="R1" s="6"/>
      <c r="S1" s="5"/>
      <c r="T1" s="5"/>
      <c r="U1" s="6"/>
      <c r="V1" s="5"/>
      <c r="W1" s="5"/>
      <c r="X1" s="5"/>
    </row>
    <row r="2" spans="1:29" s="7" customFormat="1" ht="28.95" customHeight="1" x14ac:dyDescent="0.3">
      <c r="A2" s="4"/>
      <c r="B2" s="4"/>
      <c r="C2" s="29" t="s">
        <v>35</v>
      </c>
      <c r="D2" s="28"/>
      <c r="E2" s="5"/>
      <c r="F2" s="5"/>
      <c r="G2" s="5"/>
      <c r="H2" s="5"/>
      <c r="I2" s="5"/>
      <c r="J2" s="5"/>
      <c r="K2" s="5"/>
      <c r="L2" s="5"/>
      <c r="M2" s="5"/>
      <c r="N2" s="5"/>
      <c r="O2" s="6"/>
      <c r="P2" s="5"/>
      <c r="Q2" s="5"/>
      <c r="R2" s="6"/>
      <c r="S2" s="5"/>
      <c r="T2" s="5"/>
      <c r="U2" s="6"/>
      <c r="V2" s="5"/>
      <c r="W2" s="5"/>
      <c r="X2" s="5"/>
    </row>
    <row r="3" spans="1:29" s="9" customFormat="1" x14ac:dyDescent="0.3">
      <c r="A3" s="30" t="s">
        <v>59</v>
      </c>
      <c r="B3" s="30"/>
      <c r="C3" s="31" t="s">
        <v>109</v>
      </c>
      <c r="D3" s="32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8"/>
      <c r="W3" s="8"/>
      <c r="X3" s="8"/>
      <c r="Y3" s="8"/>
      <c r="Z3" s="8"/>
      <c r="AA3" s="8"/>
      <c r="AB3" s="8"/>
      <c r="AC3" s="8"/>
    </row>
    <row r="4" spans="1:29" s="9" customFormat="1" ht="28.8" x14ac:dyDescent="0.3">
      <c r="A4" s="34" t="s">
        <v>58</v>
      </c>
      <c r="B4" s="34"/>
      <c r="C4" s="35" t="s">
        <v>111</v>
      </c>
      <c r="D4" s="32"/>
      <c r="E4" s="36"/>
      <c r="F4" s="36"/>
      <c r="G4" s="36"/>
      <c r="H4" s="36"/>
      <c r="I4" s="36"/>
      <c r="J4" s="36"/>
      <c r="K4" s="36"/>
      <c r="L4" s="36"/>
      <c r="M4" s="36"/>
      <c r="N4" s="36"/>
      <c r="O4" s="33"/>
      <c r="P4" s="36"/>
      <c r="Q4" s="36"/>
      <c r="R4" s="33"/>
      <c r="S4" s="36"/>
      <c r="T4" s="36"/>
      <c r="U4" s="33"/>
      <c r="V4" s="8"/>
      <c r="W4" s="8"/>
      <c r="X4" s="8"/>
      <c r="Y4" s="8"/>
      <c r="Z4" s="8"/>
      <c r="AA4" s="8"/>
      <c r="AB4" s="8"/>
      <c r="AC4" s="8"/>
    </row>
    <row r="5" spans="1:29" s="9" customFormat="1" x14ac:dyDescent="0.3">
      <c r="A5" s="37" t="s">
        <v>21</v>
      </c>
      <c r="B5" s="37"/>
      <c r="C5" s="38"/>
      <c r="D5" s="32"/>
      <c r="E5" s="39"/>
      <c r="F5" s="39"/>
      <c r="G5" s="39"/>
      <c r="H5" s="39"/>
      <c r="I5" s="39"/>
      <c r="J5" s="39"/>
      <c r="K5" s="39"/>
      <c r="L5" s="39"/>
      <c r="M5" s="39"/>
      <c r="N5" s="39"/>
      <c r="O5" s="33"/>
      <c r="P5" s="39"/>
      <c r="Q5" s="39"/>
      <c r="R5" s="33"/>
      <c r="S5" s="39"/>
      <c r="T5" s="39"/>
      <c r="U5" s="33"/>
      <c r="V5" s="8"/>
      <c r="W5" s="8"/>
      <c r="X5" s="8"/>
      <c r="Y5" s="8"/>
      <c r="Z5" s="8"/>
      <c r="AA5" s="8"/>
      <c r="AB5" s="8"/>
      <c r="AC5" s="8"/>
    </row>
    <row r="6" spans="1:29" s="7" customFormat="1" x14ac:dyDescent="0.3">
      <c r="A6" s="40"/>
      <c r="B6" s="40"/>
      <c r="C6" s="41"/>
      <c r="D6" s="32"/>
      <c r="E6" s="39"/>
      <c r="F6" s="39"/>
      <c r="G6" s="39"/>
      <c r="H6" s="39"/>
      <c r="I6" s="39"/>
      <c r="J6" s="39"/>
      <c r="K6" s="39"/>
      <c r="L6" s="39"/>
      <c r="M6" s="39"/>
      <c r="N6" s="39"/>
      <c r="O6" s="33"/>
      <c r="P6" s="39"/>
      <c r="Q6" s="39"/>
      <c r="R6" s="33"/>
      <c r="S6" s="39"/>
      <c r="T6" s="39"/>
      <c r="U6" s="33"/>
      <c r="V6" s="8"/>
      <c r="W6" s="8"/>
      <c r="X6" s="8"/>
      <c r="Y6" s="8"/>
      <c r="Z6" s="8"/>
      <c r="AA6" s="8"/>
      <c r="AB6" s="8"/>
      <c r="AC6" s="8"/>
    </row>
    <row r="7" spans="1:29" s="8" customFormat="1" x14ac:dyDescent="0.3">
      <c r="A7" s="42" t="s">
        <v>3</v>
      </c>
      <c r="B7" s="42"/>
      <c r="C7" s="43"/>
      <c r="D7" s="43"/>
      <c r="E7" s="39"/>
      <c r="F7" s="39"/>
      <c r="G7" s="39"/>
      <c r="H7" s="39"/>
      <c r="I7" s="39"/>
      <c r="J7" s="39"/>
      <c r="K7" s="39"/>
      <c r="L7" s="39"/>
      <c r="M7" s="39"/>
      <c r="N7" s="39"/>
      <c r="O7" s="33"/>
      <c r="P7" s="39"/>
      <c r="Q7" s="39"/>
      <c r="R7" s="33"/>
      <c r="S7" s="39"/>
      <c r="T7" s="39"/>
      <c r="U7" s="33"/>
    </row>
    <row r="8" spans="1:29" s="8" customFormat="1" x14ac:dyDescent="0.3">
      <c r="A8" s="44" t="s">
        <v>110</v>
      </c>
      <c r="B8" s="44"/>
      <c r="C8" s="45"/>
      <c r="D8" s="46"/>
      <c r="E8" s="39"/>
      <c r="F8" s="39"/>
      <c r="G8" s="39"/>
      <c r="H8" s="39"/>
      <c r="I8" s="39"/>
      <c r="J8" s="39"/>
      <c r="K8" s="39"/>
      <c r="L8" s="39"/>
      <c r="M8" s="39"/>
      <c r="N8" s="39"/>
      <c r="O8" s="33"/>
      <c r="P8" s="39"/>
      <c r="Q8" s="39"/>
      <c r="R8" s="33"/>
      <c r="S8" s="39"/>
      <c r="T8" s="39"/>
      <c r="U8" s="33"/>
    </row>
    <row r="9" spans="1:29" s="8" customFormat="1" x14ac:dyDescent="0.3">
      <c r="A9" s="47" t="s">
        <v>56</v>
      </c>
      <c r="B9" s="47"/>
      <c r="E9" s="39"/>
      <c r="F9" s="39"/>
      <c r="G9" s="39"/>
      <c r="H9" s="39"/>
      <c r="I9" s="39"/>
      <c r="J9" s="39"/>
      <c r="K9" s="39"/>
      <c r="L9" s="39"/>
      <c r="M9" s="39"/>
      <c r="N9" s="39"/>
      <c r="O9" s="33"/>
      <c r="P9" s="39"/>
      <c r="Q9" s="39"/>
      <c r="R9" s="33"/>
      <c r="S9" s="39"/>
      <c r="T9" s="39"/>
      <c r="U9" s="33"/>
    </row>
    <row r="10" spans="1:29" s="8" customFormat="1" x14ac:dyDescent="0.3">
      <c r="A10" s="47" t="s">
        <v>57</v>
      </c>
      <c r="B10" s="47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3"/>
      <c r="P10" s="39"/>
      <c r="Q10" s="39"/>
      <c r="R10" s="33"/>
      <c r="S10" s="39"/>
      <c r="T10" s="39"/>
      <c r="U10" s="33"/>
    </row>
    <row r="11" spans="1:29" s="8" customFormat="1" x14ac:dyDescent="0.3">
      <c r="A11" s="48"/>
      <c r="B11" s="48"/>
      <c r="C11" s="49"/>
      <c r="D11" s="32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3"/>
      <c r="P11" s="39"/>
      <c r="Q11" s="39"/>
      <c r="R11" s="33"/>
      <c r="S11" s="39"/>
      <c r="T11" s="39"/>
      <c r="U11" s="33"/>
    </row>
    <row r="12" spans="1:29" s="9" customFormat="1" ht="28.8" x14ac:dyDescent="0.3">
      <c r="A12" s="50"/>
      <c r="B12" s="50" t="s">
        <v>104</v>
      </c>
      <c r="C12" s="51"/>
      <c r="D12" s="52"/>
      <c r="E12" s="101" t="s">
        <v>4</v>
      </c>
      <c r="F12" s="101"/>
      <c r="G12" s="101"/>
      <c r="H12" s="101"/>
      <c r="I12" s="101"/>
      <c r="J12" s="101" t="s">
        <v>5</v>
      </c>
      <c r="K12" s="101"/>
      <c r="L12" s="101"/>
      <c r="M12" s="101" t="s">
        <v>6</v>
      </c>
      <c r="N12" s="101"/>
      <c r="O12" s="102"/>
      <c r="P12" s="101" t="s">
        <v>37</v>
      </c>
      <c r="Q12" s="101"/>
      <c r="R12" s="102"/>
      <c r="S12" s="102" t="s">
        <v>38</v>
      </c>
      <c r="T12" s="103"/>
      <c r="U12" s="103"/>
      <c r="V12" s="53" t="s">
        <v>8</v>
      </c>
      <c r="W12" s="10"/>
    </row>
    <row r="13" spans="1:29" ht="28.8" x14ac:dyDescent="0.3">
      <c r="A13" s="50" t="s">
        <v>0</v>
      </c>
      <c r="B13" s="50"/>
      <c r="C13" s="51" t="s">
        <v>22</v>
      </c>
      <c r="D13" s="52" t="s">
        <v>1</v>
      </c>
      <c r="E13" s="52" t="s">
        <v>7</v>
      </c>
      <c r="F13" s="52" t="s">
        <v>62</v>
      </c>
      <c r="G13" s="52"/>
      <c r="H13" s="54" t="s">
        <v>18</v>
      </c>
      <c r="I13" s="54" t="s">
        <v>30</v>
      </c>
      <c r="J13" s="52" t="s">
        <v>9</v>
      </c>
      <c r="K13" s="54" t="s">
        <v>18</v>
      </c>
      <c r="L13" s="54" t="s">
        <v>28</v>
      </c>
      <c r="M13" s="52" t="s">
        <v>9</v>
      </c>
      <c r="N13" s="54" t="s">
        <v>18</v>
      </c>
      <c r="O13" s="54" t="s">
        <v>29</v>
      </c>
      <c r="P13" s="52" t="s">
        <v>9</v>
      </c>
      <c r="Q13" s="54" t="s">
        <v>18</v>
      </c>
      <c r="R13" s="54" t="s">
        <v>39</v>
      </c>
      <c r="S13" s="52" t="s">
        <v>9</v>
      </c>
      <c r="T13" s="54" t="s">
        <v>18</v>
      </c>
      <c r="U13" s="54" t="s">
        <v>40</v>
      </c>
      <c r="V13" s="55" t="s">
        <v>19</v>
      </c>
      <c r="W13" s="56" t="s">
        <v>32</v>
      </c>
      <c r="X13" s="56" t="s">
        <v>33</v>
      </c>
    </row>
    <row r="14" spans="1:29" x14ac:dyDescent="0.3">
      <c r="A14" s="57">
        <v>1</v>
      </c>
      <c r="B14" s="58"/>
      <c r="C14" s="59" t="s">
        <v>77</v>
      </c>
      <c r="D14" s="60"/>
      <c r="E14" s="61"/>
      <c r="F14" s="61"/>
      <c r="G14" s="62">
        <f>SUBTOTAL(9,G15:G18)</f>
        <v>0</v>
      </c>
      <c r="H14" s="63"/>
      <c r="I14" s="64">
        <f>SUBTOTAL(9,I15:I18)</f>
        <v>0</v>
      </c>
      <c r="J14" s="63"/>
      <c r="K14" s="64">
        <f>SUBTOTAL(9,K15:K18)</f>
        <v>0</v>
      </c>
      <c r="L14" s="64">
        <f>SUBTOTAL(9,L15:L18)</f>
        <v>0</v>
      </c>
      <c r="M14" s="63"/>
      <c r="N14" s="64">
        <v>0</v>
      </c>
      <c r="O14" s="64">
        <f>SUBTOTAL(9,O15:O18)</f>
        <v>0</v>
      </c>
      <c r="P14" s="63"/>
      <c r="Q14" s="64">
        <v>0</v>
      </c>
      <c r="R14" s="64">
        <f>SUBTOTAL(9,R15:R18)</f>
        <v>0</v>
      </c>
      <c r="S14" s="63"/>
      <c r="T14" s="64">
        <v>0</v>
      </c>
      <c r="U14" s="64">
        <f>SUBTOTAL(9,U15:U18)</f>
        <v>0</v>
      </c>
      <c r="V14" s="64">
        <f>SUBTOTAL(9,I14,L14,O14,R14,U14)</f>
        <v>0</v>
      </c>
      <c r="W14" s="14"/>
      <c r="X14" s="14"/>
    </row>
    <row r="15" spans="1:29" x14ac:dyDescent="0.3">
      <c r="A15" s="65" t="s">
        <v>65</v>
      </c>
      <c r="B15" s="66">
        <v>1</v>
      </c>
      <c r="C15" s="67" t="s">
        <v>60</v>
      </c>
      <c r="D15" s="68" t="s">
        <v>36</v>
      </c>
      <c r="E15" s="69">
        <v>2</v>
      </c>
      <c r="F15" s="70">
        <v>0</v>
      </c>
      <c r="G15" s="71">
        <f t="shared" ref="G15:G24" si="0">E15*F15</f>
        <v>0</v>
      </c>
      <c r="H15" s="70">
        <v>0</v>
      </c>
      <c r="I15" s="72">
        <f t="shared" ref="I15:I24" si="1">E15*H15</f>
        <v>0</v>
      </c>
      <c r="J15" s="69">
        <v>2</v>
      </c>
      <c r="K15" s="70">
        <v>0</v>
      </c>
      <c r="L15" s="73">
        <f t="shared" ref="L15:L33" si="2">J15*K15</f>
        <v>0</v>
      </c>
      <c r="M15" s="69">
        <v>2</v>
      </c>
      <c r="N15" s="70">
        <v>0</v>
      </c>
      <c r="O15" s="73">
        <f t="shared" ref="O15:O18" si="3">M15*N15</f>
        <v>0</v>
      </c>
      <c r="P15" s="69">
        <v>2</v>
      </c>
      <c r="Q15" s="70">
        <v>0</v>
      </c>
      <c r="R15" s="73">
        <f t="shared" ref="R15:R18" si="4">P15*Q15</f>
        <v>0</v>
      </c>
      <c r="S15" s="69">
        <v>2</v>
      </c>
      <c r="T15" s="70">
        <v>0</v>
      </c>
      <c r="U15" s="73">
        <f t="shared" ref="U15:U18" si="5">S15*T15</f>
        <v>0</v>
      </c>
      <c r="V15" s="64">
        <f t="shared" ref="V15:V61" si="6">SUBTOTAL(9,I15,L15,O15,R15,U15)</f>
        <v>0</v>
      </c>
      <c r="W15" s="15"/>
      <c r="X15" s="14"/>
    </row>
    <row r="16" spans="1:29" x14ac:dyDescent="0.3">
      <c r="A16" s="65" t="s">
        <v>10</v>
      </c>
      <c r="B16" s="66">
        <v>3</v>
      </c>
      <c r="C16" s="67" t="s">
        <v>61</v>
      </c>
      <c r="D16" s="68" t="s">
        <v>36</v>
      </c>
      <c r="E16" s="69">
        <v>2</v>
      </c>
      <c r="F16" s="70">
        <v>0</v>
      </c>
      <c r="G16" s="71">
        <f t="shared" si="0"/>
        <v>0</v>
      </c>
      <c r="H16" s="70">
        <v>0</v>
      </c>
      <c r="I16" s="72">
        <f t="shared" si="1"/>
        <v>0</v>
      </c>
      <c r="J16" s="69">
        <v>2</v>
      </c>
      <c r="K16" s="70">
        <v>0</v>
      </c>
      <c r="L16" s="73">
        <f t="shared" si="2"/>
        <v>0</v>
      </c>
      <c r="M16" s="69">
        <v>2</v>
      </c>
      <c r="N16" s="70">
        <v>0</v>
      </c>
      <c r="O16" s="73">
        <f t="shared" si="3"/>
        <v>0</v>
      </c>
      <c r="P16" s="69">
        <v>2</v>
      </c>
      <c r="Q16" s="70">
        <v>0</v>
      </c>
      <c r="R16" s="73">
        <f t="shared" si="4"/>
        <v>0</v>
      </c>
      <c r="S16" s="69">
        <v>2</v>
      </c>
      <c r="T16" s="70">
        <v>0</v>
      </c>
      <c r="U16" s="73">
        <f t="shared" si="5"/>
        <v>0</v>
      </c>
      <c r="V16" s="64">
        <f t="shared" si="6"/>
        <v>0</v>
      </c>
      <c r="W16" s="15"/>
      <c r="X16" s="14"/>
    </row>
    <row r="17" spans="1:24" x14ac:dyDescent="0.3">
      <c r="A17" s="65" t="s">
        <v>11</v>
      </c>
      <c r="B17" s="66">
        <v>16</v>
      </c>
      <c r="C17" s="67" t="s">
        <v>63</v>
      </c>
      <c r="D17" s="68" t="s">
        <v>36</v>
      </c>
      <c r="E17" s="69">
        <v>2</v>
      </c>
      <c r="F17" s="70">
        <v>0</v>
      </c>
      <c r="G17" s="71">
        <f t="shared" si="0"/>
        <v>0</v>
      </c>
      <c r="H17" s="70">
        <v>0</v>
      </c>
      <c r="I17" s="72">
        <f t="shared" si="1"/>
        <v>0</v>
      </c>
      <c r="J17" s="69">
        <v>2</v>
      </c>
      <c r="K17" s="70">
        <v>0</v>
      </c>
      <c r="L17" s="73">
        <f t="shared" si="2"/>
        <v>0</v>
      </c>
      <c r="M17" s="69">
        <v>2</v>
      </c>
      <c r="N17" s="70">
        <v>0</v>
      </c>
      <c r="O17" s="73">
        <f t="shared" si="3"/>
        <v>0</v>
      </c>
      <c r="P17" s="69">
        <v>2</v>
      </c>
      <c r="Q17" s="70">
        <v>0</v>
      </c>
      <c r="R17" s="73">
        <f t="shared" si="4"/>
        <v>0</v>
      </c>
      <c r="S17" s="69">
        <v>2</v>
      </c>
      <c r="T17" s="70">
        <v>0</v>
      </c>
      <c r="U17" s="73">
        <f t="shared" si="5"/>
        <v>0</v>
      </c>
      <c r="V17" s="64">
        <f t="shared" si="6"/>
        <v>0</v>
      </c>
      <c r="W17" s="15"/>
      <c r="X17" s="14"/>
    </row>
    <row r="18" spans="1:24" x14ac:dyDescent="0.3">
      <c r="A18" s="65" t="s">
        <v>12</v>
      </c>
      <c r="B18" s="66">
        <v>17</v>
      </c>
      <c r="C18" s="67" t="s">
        <v>71</v>
      </c>
      <c r="D18" s="68" t="s">
        <v>36</v>
      </c>
      <c r="E18" s="69">
        <v>2</v>
      </c>
      <c r="F18" s="70">
        <v>0</v>
      </c>
      <c r="G18" s="71">
        <f t="shared" si="0"/>
        <v>0</v>
      </c>
      <c r="H18" s="70">
        <v>0</v>
      </c>
      <c r="I18" s="72">
        <f t="shared" si="1"/>
        <v>0</v>
      </c>
      <c r="J18" s="69">
        <v>2</v>
      </c>
      <c r="K18" s="70">
        <v>0</v>
      </c>
      <c r="L18" s="73">
        <f t="shared" si="2"/>
        <v>0</v>
      </c>
      <c r="M18" s="69">
        <v>2</v>
      </c>
      <c r="N18" s="70">
        <v>0</v>
      </c>
      <c r="O18" s="73">
        <f t="shared" si="3"/>
        <v>0</v>
      </c>
      <c r="P18" s="69">
        <v>2</v>
      </c>
      <c r="Q18" s="70">
        <v>0</v>
      </c>
      <c r="R18" s="73">
        <f t="shared" si="4"/>
        <v>0</v>
      </c>
      <c r="S18" s="69">
        <v>2</v>
      </c>
      <c r="T18" s="70">
        <v>0</v>
      </c>
      <c r="U18" s="73">
        <f t="shared" si="5"/>
        <v>0</v>
      </c>
      <c r="V18" s="64">
        <f t="shared" si="6"/>
        <v>0</v>
      </c>
      <c r="W18" s="15"/>
      <c r="X18" s="14"/>
    </row>
    <row r="19" spans="1:24" x14ac:dyDescent="0.3">
      <c r="A19" s="65" t="s">
        <v>42</v>
      </c>
      <c r="B19" s="66">
        <v>25</v>
      </c>
      <c r="C19" s="67" t="s">
        <v>64</v>
      </c>
      <c r="D19" s="68" t="s">
        <v>36</v>
      </c>
      <c r="E19" s="69">
        <v>2</v>
      </c>
      <c r="F19" s="70">
        <v>0</v>
      </c>
      <c r="G19" s="71">
        <f t="shared" si="0"/>
        <v>0</v>
      </c>
      <c r="H19" s="70">
        <v>0</v>
      </c>
      <c r="I19" s="72">
        <f t="shared" si="1"/>
        <v>0</v>
      </c>
      <c r="J19" s="69">
        <v>2</v>
      </c>
      <c r="K19" s="70">
        <v>0</v>
      </c>
      <c r="L19" s="73">
        <f t="shared" ref="L19:L24" si="7">J19*K19</f>
        <v>0</v>
      </c>
      <c r="M19" s="69">
        <v>2</v>
      </c>
      <c r="N19" s="70">
        <v>0</v>
      </c>
      <c r="O19" s="73">
        <f t="shared" ref="O19:O24" si="8">M19*N19</f>
        <v>0</v>
      </c>
      <c r="P19" s="69">
        <v>2</v>
      </c>
      <c r="Q19" s="70">
        <v>0</v>
      </c>
      <c r="R19" s="73">
        <f t="shared" ref="R19:R24" si="9">P19*Q19</f>
        <v>0</v>
      </c>
      <c r="S19" s="69">
        <v>2</v>
      </c>
      <c r="T19" s="70">
        <v>0</v>
      </c>
      <c r="U19" s="73">
        <f t="shared" ref="U19:U24" si="10">S19*T19</f>
        <v>0</v>
      </c>
      <c r="V19" s="64">
        <f t="shared" ref="V19:V24" si="11">SUBTOTAL(9,I19,L19,O19,R19,U19)</f>
        <v>0</v>
      </c>
      <c r="W19" s="15"/>
      <c r="X19" s="14"/>
    </row>
    <row r="20" spans="1:24" x14ac:dyDescent="0.3">
      <c r="A20" s="65" t="s">
        <v>66</v>
      </c>
      <c r="B20" s="66">
        <v>24</v>
      </c>
      <c r="C20" s="67" t="s">
        <v>72</v>
      </c>
      <c r="D20" s="68" t="s">
        <v>36</v>
      </c>
      <c r="E20" s="69">
        <v>2</v>
      </c>
      <c r="F20" s="70">
        <v>0</v>
      </c>
      <c r="G20" s="71">
        <f t="shared" si="0"/>
        <v>0</v>
      </c>
      <c r="H20" s="70">
        <v>0</v>
      </c>
      <c r="I20" s="72">
        <f t="shared" si="1"/>
        <v>0</v>
      </c>
      <c r="J20" s="69">
        <v>2</v>
      </c>
      <c r="K20" s="70">
        <v>0</v>
      </c>
      <c r="L20" s="73">
        <f t="shared" si="7"/>
        <v>0</v>
      </c>
      <c r="M20" s="69">
        <v>2</v>
      </c>
      <c r="N20" s="70">
        <v>0</v>
      </c>
      <c r="O20" s="73">
        <f t="shared" si="8"/>
        <v>0</v>
      </c>
      <c r="P20" s="69">
        <v>2</v>
      </c>
      <c r="Q20" s="70">
        <v>0</v>
      </c>
      <c r="R20" s="73">
        <f t="shared" si="9"/>
        <v>0</v>
      </c>
      <c r="S20" s="69">
        <v>2</v>
      </c>
      <c r="T20" s="70">
        <v>0</v>
      </c>
      <c r="U20" s="73">
        <f t="shared" si="10"/>
        <v>0</v>
      </c>
      <c r="V20" s="64">
        <f t="shared" si="11"/>
        <v>0</v>
      </c>
      <c r="W20" s="15"/>
      <c r="X20" s="14"/>
    </row>
    <row r="21" spans="1:24" x14ac:dyDescent="0.3">
      <c r="A21" s="65" t="s">
        <v>67</v>
      </c>
      <c r="B21" s="66">
        <v>12</v>
      </c>
      <c r="C21" s="67" t="s">
        <v>73</v>
      </c>
      <c r="D21" s="68" t="s">
        <v>36</v>
      </c>
      <c r="E21" s="69">
        <v>2</v>
      </c>
      <c r="F21" s="70">
        <v>0</v>
      </c>
      <c r="G21" s="71">
        <f t="shared" si="0"/>
        <v>0</v>
      </c>
      <c r="H21" s="70">
        <v>0</v>
      </c>
      <c r="I21" s="72">
        <f t="shared" si="1"/>
        <v>0</v>
      </c>
      <c r="J21" s="69">
        <v>2</v>
      </c>
      <c r="K21" s="70">
        <v>0</v>
      </c>
      <c r="L21" s="73">
        <f t="shared" si="7"/>
        <v>0</v>
      </c>
      <c r="M21" s="69">
        <v>2</v>
      </c>
      <c r="N21" s="70">
        <v>0</v>
      </c>
      <c r="O21" s="73">
        <f t="shared" si="8"/>
        <v>0</v>
      </c>
      <c r="P21" s="69">
        <v>2</v>
      </c>
      <c r="Q21" s="70">
        <v>0</v>
      </c>
      <c r="R21" s="73">
        <f t="shared" si="9"/>
        <v>0</v>
      </c>
      <c r="S21" s="69">
        <v>2</v>
      </c>
      <c r="T21" s="70">
        <v>0</v>
      </c>
      <c r="U21" s="73">
        <f t="shared" si="10"/>
        <v>0</v>
      </c>
      <c r="V21" s="64">
        <f t="shared" si="11"/>
        <v>0</v>
      </c>
      <c r="W21" s="15"/>
      <c r="X21" s="14"/>
    </row>
    <row r="22" spans="1:24" x14ac:dyDescent="0.3">
      <c r="A22" s="65" t="s">
        <v>68</v>
      </c>
      <c r="B22" s="66">
        <v>13</v>
      </c>
      <c r="C22" s="67" t="s">
        <v>74</v>
      </c>
      <c r="D22" s="68" t="s">
        <v>36</v>
      </c>
      <c r="E22" s="69">
        <v>2</v>
      </c>
      <c r="F22" s="70">
        <v>0</v>
      </c>
      <c r="G22" s="71">
        <f t="shared" si="0"/>
        <v>0</v>
      </c>
      <c r="H22" s="70">
        <v>0</v>
      </c>
      <c r="I22" s="72">
        <f t="shared" si="1"/>
        <v>0</v>
      </c>
      <c r="J22" s="69">
        <v>2</v>
      </c>
      <c r="K22" s="70">
        <v>0</v>
      </c>
      <c r="L22" s="73">
        <f t="shared" si="7"/>
        <v>0</v>
      </c>
      <c r="M22" s="69">
        <v>2</v>
      </c>
      <c r="N22" s="70">
        <v>0</v>
      </c>
      <c r="O22" s="73">
        <f t="shared" si="8"/>
        <v>0</v>
      </c>
      <c r="P22" s="69">
        <v>2</v>
      </c>
      <c r="Q22" s="70">
        <v>0</v>
      </c>
      <c r="R22" s="73">
        <f t="shared" si="9"/>
        <v>0</v>
      </c>
      <c r="S22" s="69">
        <v>2</v>
      </c>
      <c r="T22" s="70">
        <v>0</v>
      </c>
      <c r="U22" s="73">
        <f t="shared" si="10"/>
        <v>0</v>
      </c>
      <c r="V22" s="64">
        <f t="shared" si="11"/>
        <v>0</v>
      </c>
      <c r="W22" s="15"/>
      <c r="X22" s="14"/>
    </row>
    <row r="23" spans="1:24" x14ac:dyDescent="0.3">
      <c r="A23" s="65" t="s">
        <v>69</v>
      </c>
      <c r="B23" s="66">
        <v>22</v>
      </c>
      <c r="C23" s="67" t="s">
        <v>75</v>
      </c>
      <c r="D23" s="68" t="s">
        <v>36</v>
      </c>
      <c r="E23" s="69">
        <v>2</v>
      </c>
      <c r="F23" s="70">
        <v>0</v>
      </c>
      <c r="G23" s="71">
        <f t="shared" si="0"/>
        <v>0</v>
      </c>
      <c r="H23" s="70">
        <v>0</v>
      </c>
      <c r="I23" s="72">
        <f t="shared" si="1"/>
        <v>0</v>
      </c>
      <c r="J23" s="69">
        <v>2</v>
      </c>
      <c r="K23" s="70">
        <v>0</v>
      </c>
      <c r="L23" s="73">
        <f t="shared" si="7"/>
        <v>0</v>
      </c>
      <c r="M23" s="69">
        <v>2</v>
      </c>
      <c r="N23" s="70">
        <v>0</v>
      </c>
      <c r="O23" s="73">
        <f t="shared" si="8"/>
        <v>0</v>
      </c>
      <c r="P23" s="69">
        <v>2</v>
      </c>
      <c r="Q23" s="70">
        <v>0</v>
      </c>
      <c r="R23" s="73">
        <f t="shared" si="9"/>
        <v>0</v>
      </c>
      <c r="S23" s="69">
        <v>2</v>
      </c>
      <c r="T23" s="70">
        <v>0</v>
      </c>
      <c r="U23" s="73">
        <f t="shared" si="10"/>
        <v>0</v>
      </c>
      <c r="V23" s="64">
        <f t="shared" si="11"/>
        <v>0</v>
      </c>
      <c r="W23" s="15"/>
      <c r="X23" s="14"/>
    </row>
    <row r="24" spans="1:24" x14ac:dyDescent="0.3">
      <c r="A24" s="65" t="s">
        <v>70</v>
      </c>
      <c r="B24" s="66">
        <v>21</v>
      </c>
      <c r="C24" s="67" t="s">
        <v>76</v>
      </c>
      <c r="D24" s="68" t="s">
        <v>36</v>
      </c>
      <c r="E24" s="69">
        <v>2</v>
      </c>
      <c r="F24" s="70">
        <v>0</v>
      </c>
      <c r="G24" s="71">
        <f t="shared" si="0"/>
        <v>0</v>
      </c>
      <c r="H24" s="70">
        <v>0</v>
      </c>
      <c r="I24" s="72">
        <f t="shared" si="1"/>
        <v>0</v>
      </c>
      <c r="J24" s="69">
        <v>2</v>
      </c>
      <c r="K24" s="70">
        <v>0</v>
      </c>
      <c r="L24" s="73">
        <f t="shared" si="7"/>
        <v>0</v>
      </c>
      <c r="M24" s="69">
        <v>2</v>
      </c>
      <c r="N24" s="70">
        <v>0</v>
      </c>
      <c r="O24" s="73">
        <f t="shared" si="8"/>
        <v>0</v>
      </c>
      <c r="P24" s="69">
        <v>2</v>
      </c>
      <c r="Q24" s="70">
        <v>0</v>
      </c>
      <c r="R24" s="73">
        <f t="shared" si="9"/>
        <v>0</v>
      </c>
      <c r="S24" s="69">
        <v>2</v>
      </c>
      <c r="T24" s="70">
        <v>0</v>
      </c>
      <c r="U24" s="73">
        <f t="shared" si="10"/>
        <v>0</v>
      </c>
      <c r="V24" s="64">
        <f t="shared" si="11"/>
        <v>0</v>
      </c>
      <c r="W24" s="15"/>
      <c r="X24" s="14"/>
    </row>
    <row r="25" spans="1:24" s="1" customFormat="1" x14ac:dyDescent="0.3">
      <c r="A25" s="57">
        <v>2</v>
      </c>
      <c r="B25" s="58"/>
      <c r="C25" s="74" t="s">
        <v>78</v>
      </c>
      <c r="D25" s="75"/>
      <c r="E25" s="60"/>
      <c r="F25" s="63"/>
      <c r="G25" s="62">
        <f>SUBTOTAL(9,G26:G29)</f>
        <v>0</v>
      </c>
      <c r="H25" s="63"/>
      <c r="I25" s="64">
        <f>SUBTOTAL(9, I26:I28)</f>
        <v>0</v>
      </c>
      <c r="J25" s="63"/>
      <c r="K25" s="76"/>
      <c r="L25" s="64">
        <f>SUBTOTAL(9, L26:L28)</f>
        <v>0</v>
      </c>
      <c r="M25" s="63"/>
      <c r="N25" s="64"/>
      <c r="O25" s="64">
        <f>SUBTOTAL(9, O26:O28)</f>
        <v>0</v>
      </c>
      <c r="P25" s="63"/>
      <c r="Q25" s="64"/>
      <c r="R25" s="64">
        <f>SUBTOTAL(9, R26:R28)</f>
        <v>0</v>
      </c>
      <c r="S25" s="63"/>
      <c r="T25" s="64"/>
      <c r="U25" s="64">
        <f>SUBTOTAL(9, U26:U28)</f>
        <v>0</v>
      </c>
      <c r="V25" s="64">
        <f t="shared" si="6"/>
        <v>0</v>
      </c>
      <c r="W25" s="16"/>
      <c r="X25" s="14"/>
    </row>
    <row r="26" spans="1:24" s="1" customFormat="1" x14ac:dyDescent="0.3">
      <c r="A26" s="65" t="s">
        <v>13</v>
      </c>
      <c r="B26" s="66">
        <v>22</v>
      </c>
      <c r="C26" s="77" t="s">
        <v>75</v>
      </c>
      <c r="D26" s="78" t="s">
        <v>36</v>
      </c>
      <c r="E26" s="79">
        <v>2</v>
      </c>
      <c r="F26" s="70">
        <v>0</v>
      </c>
      <c r="G26" s="71">
        <f>E26*F26</f>
        <v>0</v>
      </c>
      <c r="H26" s="70">
        <v>0</v>
      </c>
      <c r="I26" s="72">
        <f>E26*H26</f>
        <v>0</v>
      </c>
      <c r="J26" s="69">
        <v>2</v>
      </c>
      <c r="K26" s="70">
        <v>0</v>
      </c>
      <c r="L26" s="73">
        <f t="shared" si="2"/>
        <v>0</v>
      </c>
      <c r="M26" s="69">
        <v>2</v>
      </c>
      <c r="N26" s="70">
        <v>0</v>
      </c>
      <c r="O26" s="73">
        <f t="shared" ref="O26:O33" si="12">M26*N26</f>
        <v>0</v>
      </c>
      <c r="P26" s="69">
        <v>2</v>
      </c>
      <c r="Q26" s="70">
        <v>0</v>
      </c>
      <c r="R26" s="73">
        <f t="shared" ref="R26:R29" si="13">P26*Q26</f>
        <v>0</v>
      </c>
      <c r="S26" s="69">
        <v>2</v>
      </c>
      <c r="T26" s="70">
        <v>0</v>
      </c>
      <c r="U26" s="73">
        <f t="shared" ref="U26:U29" si="14">S26*T26</f>
        <v>0</v>
      </c>
      <c r="V26" s="64">
        <f t="shared" si="6"/>
        <v>0</v>
      </c>
      <c r="W26" s="16"/>
      <c r="X26" s="14"/>
    </row>
    <row r="27" spans="1:24" s="1" customFormat="1" x14ac:dyDescent="0.3">
      <c r="A27" s="65" t="s">
        <v>14</v>
      </c>
      <c r="B27" s="66">
        <v>21</v>
      </c>
      <c r="C27" s="77" t="s">
        <v>76</v>
      </c>
      <c r="D27" s="78" t="s">
        <v>36</v>
      </c>
      <c r="E27" s="79">
        <v>2</v>
      </c>
      <c r="F27" s="70">
        <v>0</v>
      </c>
      <c r="G27" s="71">
        <f>E27*F27</f>
        <v>0</v>
      </c>
      <c r="H27" s="70">
        <v>0</v>
      </c>
      <c r="I27" s="72">
        <f>E27*H27</f>
        <v>0</v>
      </c>
      <c r="J27" s="69">
        <v>2</v>
      </c>
      <c r="K27" s="70">
        <v>0</v>
      </c>
      <c r="L27" s="73">
        <f t="shared" si="2"/>
        <v>0</v>
      </c>
      <c r="M27" s="69">
        <v>2</v>
      </c>
      <c r="N27" s="70">
        <v>0</v>
      </c>
      <c r="O27" s="73">
        <f t="shared" si="12"/>
        <v>0</v>
      </c>
      <c r="P27" s="69">
        <v>2</v>
      </c>
      <c r="Q27" s="70">
        <v>0</v>
      </c>
      <c r="R27" s="73">
        <f t="shared" si="13"/>
        <v>0</v>
      </c>
      <c r="S27" s="69">
        <v>2</v>
      </c>
      <c r="T27" s="70">
        <v>0</v>
      </c>
      <c r="U27" s="73">
        <f t="shared" si="14"/>
        <v>0</v>
      </c>
      <c r="V27" s="64">
        <f t="shared" si="6"/>
        <v>0</v>
      </c>
      <c r="W27" s="16"/>
      <c r="X27" s="14"/>
    </row>
    <row r="28" spans="1:24" x14ac:dyDescent="0.3">
      <c r="A28" s="65" t="s">
        <v>43</v>
      </c>
      <c r="B28" s="66">
        <v>20</v>
      </c>
      <c r="C28" s="77" t="s">
        <v>79</v>
      </c>
      <c r="D28" s="78" t="s">
        <v>36</v>
      </c>
      <c r="E28" s="69">
        <v>2</v>
      </c>
      <c r="F28" s="70">
        <v>0</v>
      </c>
      <c r="G28" s="71">
        <f>E28*F28</f>
        <v>0</v>
      </c>
      <c r="H28" s="70">
        <v>0</v>
      </c>
      <c r="I28" s="72">
        <f>E28*H28</f>
        <v>0</v>
      </c>
      <c r="J28" s="69">
        <v>2</v>
      </c>
      <c r="K28" s="70">
        <v>0</v>
      </c>
      <c r="L28" s="73">
        <f t="shared" si="2"/>
        <v>0</v>
      </c>
      <c r="M28" s="69">
        <v>2</v>
      </c>
      <c r="N28" s="70">
        <v>0</v>
      </c>
      <c r="O28" s="73">
        <f t="shared" si="12"/>
        <v>0</v>
      </c>
      <c r="P28" s="69">
        <v>2</v>
      </c>
      <c r="Q28" s="70">
        <v>0</v>
      </c>
      <c r="R28" s="73">
        <f t="shared" si="13"/>
        <v>0</v>
      </c>
      <c r="S28" s="69">
        <v>2</v>
      </c>
      <c r="T28" s="70">
        <v>0</v>
      </c>
      <c r="U28" s="73">
        <f t="shared" si="14"/>
        <v>0</v>
      </c>
      <c r="V28" s="64">
        <f t="shared" si="6"/>
        <v>0</v>
      </c>
      <c r="W28" s="15"/>
      <c r="X28" s="14"/>
    </row>
    <row r="29" spans="1:24" x14ac:dyDescent="0.3">
      <c r="A29" s="65" t="s">
        <v>55</v>
      </c>
      <c r="B29" s="66">
        <v>23</v>
      </c>
      <c r="C29" s="77" t="s">
        <v>80</v>
      </c>
      <c r="D29" s="78" t="s">
        <v>36</v>
      </c>
      <c r="E29" s="69">
        <v>2</v>
      </c>
      <c r="F29" s="70">
        <v>0</v>
      </c>
      <c r="G29" s="71">
        <f>E29*F29</f>
        <v>0</v>
      </c>
      <c r="H29" s="70">
        <v>0</v>
      </c>
      <c r="I29" s="72">
        <f>E29*H29</f>
        <v>0</v>
      </c>
      <c r="J29" s="69">
        <v>2</v>
      </c>
      <c r="K29" s="70">
        <v>0</v>
      </c>
      <c r="L29" s="73">
        <f t="shared" si="2"/>
        <v>0</v>
      </c>
      <c r="M29" s="69">
        <v>2</v>
      </c>
      <c r="N29" s="70">
        <v>0</v>
      </c>
      <c r="O29" s="73">
        <f t="shared" si="12"/>
        <v>0</v>
      </c>
      <c r="P29" s="69">
        <v>2</v>
      </c>
      <c r="Q29" s="70">
        <v>0</v>
      </c>
      <c r="R29" s="73">
        <f t="shared" si="13"/>
        <v>0</v>
      </c>
      <c r="S29" s="69">
        <v>2</v>
      </c>
      <c r="T29" s="70">
        <v>0</v>
      </c>
      <c r="U29" s="73">
        <f t="shared" si="14"/>
        <v>0</v>
      </c>
      <c r="V29" s="64">
        <f t="shared" si="6"/>
        <v>0</v>
      </c>
      <c r="W29" s="15"/>
      <c r="X29" s="14"/>
    </row>
    <row r="30" spans="1:24" x14ac:dyDescent="0.3">
      <c r="A30" s="80">
        <v>3</v>
      </c>
      <c r="B30" s="81"/>
      <c r="C30" s="82" t="s">
        <v>81</v>
      </c>
      <c r="D30" s="75"/>
      <c r="E30" s="60"/>
      <c r="F30" s="63"/>
      <c r="G30" s="62">
        <f>SUBTOTAL(9,G31:G33)</f>
        <v>0</v>
      </c>
      <c r="H30" s="63"/>
      <c r="I30" s="64">
        <f>SUBTOTAL(9, I31:I33)</f>
        <v>0</v>
      </c>
      <c r="J30" s="63"/>
      <c r="K30" s="76"/>
      <c r="L30" s="64">
        <f>SUBTOTAL(9, L31:L33)</f>
        <v>0</v>
      </c>
      <c r="M30" s="64"/>
      <c r="N30" s="64"/>
      <c r="O30" s="64">
        <f>SUBTOTAL(9, O31:O33)</f>
        <v>0</v>
      </c>
      <c r="P30" s="64"/>
      <c r="Q30" s="64"/>
      <c r="R30" s="64">
        <f>SUBTOTAL(9, R31:R33)</f>
        <v>0</v>
      </c>
      <c r="S30" s="64"/>
      <c r="T30" s="64"/>
      <c r="U30" s="64">
        <f>SUBTOTAL(9, U31:U33)</f>
        <v>0</v>
      </c>
      <c r="V30" s="64">
        <f t="shared" si="6"/>
        <v>0</v>
      </c>
      <c r="W30" s="15"/>
      <c r="X30" s="14"/>
    </row>
    <row r="31" spans="1:24" x14ac:dyDescent="0.3">
      <c r="A31" s="65" t="s">
        <v>15</v>
      </c>
      <c r="B31" s="66">
        <v>25</v>
      </c>
      <c r="C31" s="77" t="s">
        <v>64</v>
      </c>
      <c r="D31" s="78" t="s">
        <v>36</v>
      </c>
      <c r="E31" s="69">
        <v>2</v>
      </c>
      <c r="F31" s="70">
        <v>0</v>
      </c>
      <c r="G31" s="71">
        <f>E31*F31</f>
        <v>0</v>
      </c>
      <c r="H31" s="70">
        <v>0</v>
      </c>
      <c r="I31" s="72">
        <f>E31*H31</f>
        <v>0</v>
      </c>
      <c r="J31" s="69">
        <v>2</v>
      </c>
      <c r="K31" s="70">
        <v>0</v>
      </c>
      <c r="L31" s="73">
        <f t="shared" si="2"/>
        <v>0</v>
      </c>
      <c r="M31" s="69">
        <v>2</v>
      </c>
      <c r="N31" s="70">
        <v>0</v>
      </c>
      <c r="O31" s="73">
        <f t="shared" si="12"/>
        <v>0</v>
      </c>
      <c r="P31" s="69">
        <v>2</v>
      </c>
      <c r="Q31" s="70">
        <v>0</v>
      </c>
      <c r="R31" s="73">
        <f t="shared" ref="R31:R33" si="15">P31*Q31</f>
        <v>0</v>
      </c>
      <c r="S31" s="69">
        <v>2</v>
      </c>
      <c r="T31" s="70">
        <v>0</v>
      </c>
      <c r="U31" s="73">
        <f t="shared" ref="U31:U33" si="16">S31*T31</f>
        <v>0</v>
      </c>
      <c r="V31" s="64">
        <f t="shared" si="6"/>
        <v>0</v>
      </c>
      <c r="W31" s="15"/>
      <c r="X31" s="14"/>
    </row>
    <row r="32" spans="1:24" x14ac:dyDescent="0.3">
      <c r="A32" s="65" t="s">
        <v>16</v>
      </c>
      <c r="B32" s="66">
        <v>24</v>
      </c>
      <c r="C32" s="77" t="s">
        <v>72</v>
      </c>
      <c r="D32" s="78" t="s">
        <v>36</v>
      </c>
      <c r="E32" s="69">
        <v>2</v>
      </c>
      <c r="F32" s="70">
        <v>0</v>
      </c>
      <c r="G32" s="71">
        <f>E32*F32</f>
        <v>0</v>
      </c>
      <c r="H32" s="70">
        <v>0</v>
      </c>
      <c r="I32" s="72">
        <f>E32*H32</f>
        <v>0</v>
      </c>
      <c r="J32" s="69">
        <v>2</v>
      </c>
      <c r="K32" s="70">
        <v>0</v>
      </c>
      <c r="L32" s="73">
        <f t="shared" si="2"/>
        <v>0</v>
      </c>
      <c r="M32" s="69">
        <v>2</v>
      </c>
      <c r="N32" s="70">
        <v>0</v>
      </c>
      <c r="O32" s="73">
        <f t="shared" si="12"/>
        <v>0</v>
      </c>
      <c r="P32" s="69">
        <v>2</v>
      </c>
      <c r="Q32" s="70">
        <v>0</v>
      </c>
      <c r="R32" s="73">
        <f t="shared" si="15"/>
        <v>0</v>
      </c>
      <c r="S32" s="69">
        <v>2</v>
      </c>
      <c r="T32" s="70">
        <v>0</v>
      </c>
      <c r="U32" s="73">
        <f t="shared" si="16"/>
        <v>0</v>
      </c>
      <c r="V32" s="64">
        <f t="shared" si="6"/>
        <v>0</v>
      </c>
      <c r="W32" s="15"/>
      <c r="X32" s="14"/>
    </row>
    <row r="33" spans="1:24" x14ac:dyDescent="0.3">
      <c r="A33" s="65" t="s">
        <v>17</v>
      </c>
      <c r="B33" s="66">
        <v>26</v>
      </c>
      <c r="C33" s="77" t="s">
        <v>82</v>
      </c>
      <c r="D33" s="78" t="s">
        <v>36</v>
      </c>
      <c r="E33" s="69">
        <v>2</v>
      </c>
      <c r="F33" s="70">
        <v>0</v>
      </c>
      <c r="G33" s="71">
        <f>E33*F33</f>
        <v>0</v>
      </c>
      <c r="H33" s="70">
        <v>0</v>
      </c>
      <c r="I33" s="72">
        <f>E33*H33</f>
        <v>0</v>
      </c>
      <c r="J33" s="69">
        <v>2</v>
      </c>
      <c r="K33" s="70">
        <v>0</v>
      </c>
      <c r="L33" s="73">
        <f t="shared" si="2"/>
        <v>0</v>
      </c>
      <c r="M33" s="69">
        <v>2</v>
      </c>
      <c r="N33" s="70">
        <v>0</v>
      </c>
      <c r="O33" s="73">
        <f t="shared" si="12"/>
        <v>0</v>
      </c>
      <c r="P33" s="69">
        <v>2</v>
      </c>
      <c r="Q33" s="70">
        <v>0</v>
      </c>
      <c r="R33" s="73">
        <f t="shared" si="15"/>
        <v>0</v>
      </c>
      <c r="S33" s="69">
        <v>2</v>
      </c>
      <c r="T33" s="70">
        <v>0</v>
      </c>
      <c r="U33" s="73">
        <f t="shared" si="16"/>
        <v>0</v>
      </c>
      <c r="V33" s="64">
        <f t="shared" si="6"/>
        <v>0</v>
      </c>
      <c r="W33" s="15"/>
      <c r="X33" s="14"/>
    </row>
    <row r="34" spans="1:24" x14ac:dyDescent="0.3">
      <c r="A34" s="57">
        <v>4</v>
      </c>
      <c r="B34" s="58"/>
      <c r="C34" s="59" t="s">
        <v>83</v>
      </c>
      <c r="D34" s="60"/>
      <c r="E34" s="61"/>
      <c r="F34" s="63"/>
      <c r="G34" s="62">
        <f>SUBTOTAL(9,G35:G38)</f>
        <v>0</v>
      </c>
      <c r="H34" s="63"/>
      <c r="I34" s="64">
        <f>SUBTOTAL(9,I35:I38)</f>
        <v>0</v>
      </c>
      <c r="J34" s="63"/>
      <c r="K34" s="64">
        <f>SUBTOTAL(9,K35:K38)</f>
        <v>0</v>
      </c>
      <c r="L34" s="64">
        <f>SUBTOTAL(9,L35:L38)</f>
        <v>0</v>
      </c>
      <c r="M34" s="63"/>
      <c r="N34" s="64">
        <f>SUBTOTAL(9,N35:N38)</f>
        <v>0</v>
      </c>
      <c r="O34" s="64">
        <f>SUBTOTAL(9,O35:O38)</f>
        <v>0</v>
      </c>
      <c r="P34" s="63"/>
      <c r="Q34" s="64">
        <f>SUBTOTAL(9,Q35:Q38)</f>
        <v>0</v>
      </c>
      <c r="R34" s="64">
        <f>SUBTOTAL(9,R35:R38)</f>
        <v>0</v>
      </c>
      <c r="S34" s="63"/>
      <c r="T34" s="64">
        <f>SUBTOTAL(9,T35:T38)</f>
        <v>0</v>
      </c>
      <c r="U34" s="64">
        <f>SUBTOTAL(9,U35:U38)</f>
        <v>0</v>
      </c>
      <c r="V34" s="64">
        <f t="shared" si="6"/>
        <v>0</v>
      </c>
      <c r="W34" s="14"/>
      <c r="X34" s="14"/>
    </row>
    <row r="35" spans="1:24" x14ac:dyDescent="0.3">
      <c r="A35" s="65" t="s">
        <v>41</v>
      </c>
      <c r="B35" s="66">
        <v>1</v>
      </c>
      <c r="C35" s="67" t="s">
        <v>60</v>
      </c>
      <c r="D35" s="68" t="s">
        <v>36</v>
      </c>
      <c r="E35" s="69">
        <v>2</v>
      </c>
      <c r="F35" s="70">
        <v>0</v>
      </c>
      <c r="G35" s="71">
        <f t="shared" ref="G35:G43" si="17">E35*F35</f>
        <v>0</v>
      </c>
      <c r="H35" s="70">
        <v>0</v>
      </c>
      <c r="I35" s="72">
        <f t="shared" ref="I35:I43" si="18">E35*H35</f>
        <v>0</v>
      </c>
      <c r="J35" s="69">
        <v>2</v>
      </c>
      <c r="K35" s="70">
        <v>0</v>
      </c>
      <c r="L35" s="73">
        <f t="shared" ref="L35:L38" si="19">J35*K35</f>
        <v>0</v>
      </c>
      <c r="M35" s="69">
        <v>2</v>
      </c>
      <c r="N35" s="70">
        <v>0</v>
      </c>
      <c r="O35" s="73">
        <f t="shared" ref="O35:O38" si="20">M35*N35</f>
        <v>0</v>
      </c>
      <c r="P35" s="69">
        <v>2</v>
      </c>
      <c r="Q35" s="70">
        <v>0</v>
      </c>
      <c r="R35" s="73">
        <f t="shared" ref="R35:R38" si="21">P35*Q35</f>
        <v>0</v>
      </c>
      <c r="S35" s="69">
        <v>2</v>
      </c>
      <c r="T35" s="70">
        <v>0</v>
      </c>
      <c r="U35" s="73">
        <f t="shared" ref="U35:U38" si="22">S35*T35</f>
        <v>0</v>
      </c>
      <c r="V35" s="64">
        <f t="shared" si="6"/>
        <v>0</v>
      </c>
      <c r="W35" s="15"/>
      <c r="X35" s="14"/>
    </row>
    <row r="36" spans="1:24" x14ac:dyDescent="0.3">
      <c r="A36" s="65" t="s">
        <v>44</v>
      </c>
      <c r="B36" s="66">
        <v>3</v>
      </c>
      <c r="C36" s="67" t="s">
        <v>61</v>
      </c>
      <c r="D36" s="68" t="s">
        <v>36</v>
      </c>
      <c r="E36" s="69">
        <v>2</v>
      </c>
      <c r="F36" s="70">
        <v>0</v>
      </c>
      <c r="G36" s="71">
        <f t="shared" si="17"/>
        <v>0</v>
      </c>
      <c r="H36" s="70">
        <v>0</v>
      </c>
      <c r="I36" s="72">
        <f t="shared" si="18"/>
        <v>0</v>
      </c>
      <c r="J36" s="69">
        <v>2</v>
      </c>
      <c r="K36" s="70">
        <v>0</v>
      </c>
      <c r="L36" s="73">
        <f t="shared" si="19"/>
        <v>0</v>
      </c>
      <c r="M36" s="69">
        <v>2</v>
      </c>
      <c r="N36" s="70">
        <v>0</v>
      </c>
      <c r="O36" s="73">
        <f t="shared" si="20"/>
        <v>0</v>
      </c>
      <c r="P36" s="69">
        <v>2</v>
      </c>
      <c r="Q36" s="70">
        <v>0</v>
      </c>
      <c r="R36" s="73">
        <f t="shared" si="21"/>
        <v>0</v>
      </c>
      <c r="S36" s="69">
        <v>2</v>
      </c>
      <c r="T36" s="70">
        <v>0</v>
      </c>
      <c r="U36" s="73">
        <f t="shared" si="22"/>
        <v>0</v>
      </c>
      <c r="V36" s="64">
        <f t="shared" si="6"/>
        <v>0</v>
      </c>
      <c r="W36" s="15"/>
      <c r="X36" s="14"/>
    </row>
    <row r="37" spans="1:24" x14ac:dyDescent="0.3">
      <c r="A37" s="65" t="s">
        <v>45</v>
      </c>
      <c r="B37" s="66">
        <v>5</v>
      </c>
      <c r="C37" s="67" t="s">
        <v>84</v>
      </c>
      <c r="D37" s="68" t="s">
        <v>36</v>
      </c>
      <c r="E37" s="69">
        <v>2</v>
      </c>
      <c r="F37" s="70">
        <v>0</v>
      </c>
      <c r="G37" s="71">
        <f t="shared" si="17"/>
        <v>0</v>
      </c>
      <c r="H37" s="70">
        <v>0</v>
      </c>
      <c r="I37" s="72">
        <f t="shared" si="18"/>
        <v>0</v>
      </c>
      <c r="J37" s="69">
        <v>2</v>
      </c>
      <c r="K37" s="70">
        <v>0</v>
      </c>
      <c r="L37" s="73">
        <f t="shared" si="19"/>
        <v>0</v>
      </c>
      <c r="M37" s="69">
        <v>2</v>
      </c>
      <c r="N37" s="70">
        <v>0</v>
      </c>
      <c r="O37" s="73">
        <f t="shared" si="20"/>
        <v>0</v>
      </c>
      <c r="P37" s="69">
        <v>2</v>
      </c>
      <c r="Q37" s="70">
        <v>0</v>
      </c>
      <c r="R37" s="73">
        <f t="shared" si="21"/>
        <v>0</v>
      </c>
      <c r="S37" s="69">
        <v>2</v>
      </c>
      <c r="T37" s="70">
        <v>0</v>
      </c>
      <c r="U37" s="73">
        <f t="shared" si="22"/>
        <v>0</v>
      </c>
      <c r="V37" s="64">
        <f t="shared" si="6"/>
        <v>0</v>
      </c>
      <c r="W37" s="15"/>
      <c r="X37" s="14"/>
    </row>
    <row r="38" spans="1:24" x14ac:dyDescent="0.3">
      <c r="A38" s="65" t="s">
        <v>46</v>
      </c>
      <c r="B38" s="66">
        <v>2</v>
      </c>
      <c r="C38" s="67" t="s">
        <v>85</v>
      </c>
      <c r="D38" s="68" t="s">
        <v>36</v>
      </c>
      <c r="E38" s="69">
        <v>2</v>
      </c>
      <c r="F38" s="70">
        <v>0</v>
      </c>
      <c r="G38" s="71">
        <f t="shared" si="17"/>
        <v>0</v>
      </c>
      <c r="H38" s="70">
        <v>0</v>
      </c>
      <c r="I38" s="72">
        <f t="shared" si="18"/>
        <v>0</v>
      </c>
      <c r="J38" s="69">
        <v>2</v>
      </c>
      <c r="K38" s="70">
        <v>0</v>
      </c>
      <c r="L38" s="73">
        <f t="shared" si="19"/>
        <v>0</v>
      </c>
      <c r="M38" s="69">
        <v>2</v>
      </c>
      <c r="N38" s="70">
        <v>0</v>
      </c>
      <c r="O38" s="73">
        <f t="shared" si="20"/>
        <v>0</v>
      </c>
      <c r="P38" s="69">
        <v>2</v>
      </c>
      <c r="Q38" s="70">
        <v>0</v>
      </c>
      <c r="R38" s="73">
        <f t="shared" si="21"/>
        <v>0</v>
      </c>
      <c r="S38" s="69">
        <v>2</v>
      </c>
      <c r="T38" s="70">
        <v>0</v>
      </c>
      <c r="U38" s="73">
        <f t="shared" si="22"/>
        <v>0</v>
      </c>
      <c r="V38" s="64">
        <f t="shared" si="6"/>
        <v>0</v>
      </c>
      <c r="W38" s="15"/>
      <c r="X38" s="14"/>
    </row>
    <row r="39" spans="1:24" x14ac:dyDescent="0.3">
      <c r="A39" s="65" t="s">
        <v>88</v>
      </c>
      <c r="B39" s="66">
        <v>11</v>
      </c>
      <c r="C39" s="67" t="s">
        <v>86</v>
      </c>
      <c r="D39" s="68" t="s">
        <v>36</v>
      </c>
      <c r="E39" s="69">
        <v>2</v>
      </c>
      <c r="F39" s="70">
        <v>0</v>
      </c>
      <c r="G39" s="71">
        <f t="shared" si="17"/>
        <v>0</v>
      </c>
      <c r="H39" s="70">
        <v>0</v>
      </c>
      <c r="I39" s="72">
        <f t="shared" si="18"/>
        <v>0</v>
      </c>
      <c r="J39" s="69">
        <v>2</v>
      </c>
      <c r="K39" s="70">
        <v>0</v>
      </c>
      <c r="L39" s="73">
        <f t="shared" ref="L39:L43" si="23">J39*K39</f>
        <v>0</v>
      </c>
      <c r="M39" s="69">
        <v>2</v>
      </c>
      <c r="N39" s="70">
        <v>0</v>
      </c>
      <c r="O39" s="73">
        <f t="shared" ref="O39:O43" si="24">M39*N39</f>
        <v>0</v>
      </c>
      <c r="P39" s="69">
        <v>2</v>
      </c>
      <c r="Q39" s="70">
        <v>0</v>
      </c>
      <c r="R39" s="73">
        <f t="shared" ref="R39:R43" si="25">P39*Q39</f>
        <v>0</v>
      </c>
      <c r="S39" s="69">
        <v>2</v>
      </c>
      <c r="T39" s="70">
        <v>0</v>
      </c>
      <c r="U39" s="73">
        <f t="shared" ref="U39:U43" si="26">S39*T39</f>
        <v>0</v>
      </c>
      <c r="V39" s="64">
        <f t="shared" ref="V39:V43" si="27">SUBTOTAL(9,I39,L39,O39,R39,U39)</f>
        <v>0</v>
      </c>
      <c r="W39" s="15"/>
      <c r="X39" s="14"/>
    </row>
    <row r="40" spans="1:24" x14ac:dyDescent="0.3">
      <c r="A40" s="65" t="s">
        <v>89</v>
      </c>
      <c r="B40" s="66">
        <v>10</v>
      </c>
      <c r="C40" s="67" t="s">
        <v>87</v>
      </c>
      <c r="D40" s="68" t="s">
        <v>36</v>
      </c>
      <c r="E40" s="69">
        <v>2</v>
      </c>
      <c r="F40" s="70">
        <v>0</v>
      </c>
      <c r="G40" s="71">
        <f t="shared" si="17"/>
        <v>0</v>
      </c>
      <c r="H40" s="70">
        <v>0</v>
      </c>
      <c r="I40" s="72">
        <f t="shared" si="18"/>
        <v>0</v>
      </c>
      <c r="J40" s="69">
        <v>2</v>
      </c>
      <c r="K40" s="70">
        <v>0</v>
      </c>
      <c r="L40" s="73">
        <f t="shared" si="23"/>
        <v>0</v>
      </c>
      <c r="M40" s="69">
        <v>2</v>
      </c>
      <c r="N40" s="70">
        <v>0</v>
      </c>
      <c r="O40" s="73">
        <f t="shared" si="24"/>
        <v>0</v>
      </c>
      <c r="P40" s="69">
        <v>2</v>
      </c>
      <c r="Q40" s="70">
        <v>0</v>
      </c>
      <c r="R40" s="73">
        <f t="shared" si="25"/>
        <v>0</v>
      </c>
      <c r="S40" s="69">
        <v>2</v>
      </c>
      <c r="T40" s="70">
        <v>0</v>
      </c>
      <c r="U40" s="73">
        <f t="shared" si="26"/>
        <v>0</v>
      </c>
      <c r="V40" s="64">
        <f t="shared" si="27"/>
        <v>0</v>
      </c>
      <c r="W40" s="15"/>
      <c r="X40" s="14"/>
    </row>
    <row r="41" spans="1:24" x14ac:dyDescent="0.3">
      <c r="A41" s="65" t="s">
        <v>90</v>
      </c>
      <c r="B41" s="66">
        <v>12</v>
      </c>
      <c r="C41" s="67" t="s">
        <v>73</v>
      </c>
      <c r="D41" s="68" t="s">
        <v>36</v>
      </c>
      <c r="E41" s="69">
        <v>2</v>
      </c>
      <c r="F41" s="70">
        <v>0</v>
      </c>
      <c r="G41" s="71">
        <f t="shared" si="17"/>
        <v>0</v>
      </c>
      <c r="H41" s="70">
        <v>0</v>
      </c>
      <c r="I41" s="72">
        <f t="shared" si="18"/>
        <v>0</v>
      </c>
      <c r="J41" s="69">
        <v>2</v>
      </c>
      <c r="K41" s="70">
        <v>0</v>
      </c>
      <c r="L41" s="73">
        <f t="shared" si="23"/>
        <v>0</v>
      </c>
      <c r="M41" s="69">
        <v>2</v>
      </c>
      <c r="N41" s="70">
        <v>0</v>
      </c>
      <c r="O41" s="73">
        <f t="shared" si="24"/>
        <v>0</v>
      </c>
      <c r="P41" s="69">
        <v>2</v>
      </c>
      <c r="Q41" s="70">
        <v>0</v>
      </c>
      <c r="R41" s="73">
        <f t="shared" si="25"/>
        <v>0</v>
      </c>
      <c r="S41" s="69">
        <v>2</v>
      </c>
      <c r="T41" s="70">
        <v>0</v>
      </c>
      <c r="U41" s="73">
        <f t="shared" si="26"/>
        <v>0</v>
      </c>
      <c r="V41" s="64">
        <f t="shared" si="27"/>
        <v>0</v>
      </c>
      <c r="W41" s="15"/>
      <c r="X41" s="14"/>
    </row>
    <row r="42" spans="1:24" x14ac:dyDescent="0.3">
      <c r="A42" s="65" t="s">
        <v>91</v>
      </c>
      <c r="B42" s="66">
        <v>4</v>
      </c>
      <c r="C42" s="67" t="s">
        <v>103</v>
      </c>
      <c r="D42" s="68" t="s">
        <v>36</v>
      </c>
      <c r="E42" s="69">
        <v>2</v>
      </c>
      <c r="F42" s="70">
        <v>0</v>
      </c>
      <c r="G42" s="71">
        <f t="shared" si="17"/>
        <v>0</v>
      </c>
      <c r="H42" s="70">
        <v>0</v>
      </c>
      <c r="I42" s="72">
        <f t="shared" si="18"/>
        <v>0</v>
      </c>
      <c r="J42" s="69">
        <v>2</v>
      </c>
      <c r="K42" s="70">
        <v>0</v>
      </c>
      <c r="L42" s="73">
        <f t="shared" ref="L42" si="28">J42*K42</f>
        <v>0</v>
      </c>
      <c r="M42" s="69">
        <v>2</v>
      </c>
      <c r="N42" s="70">
        <v>0</v>
      </c>
      <c r="O42" s="73">
        <f t="shared" ref="O42" si="29">M42*N42</f>
        <v>0</v>
      </c>
      <c r="P42" s="69">
        <v>2</v>
      </c>
      <c r="Q42" s="70">
        <v>0</v>
      </c>
      <c r="R42" s="73">
        <f t="shared" ref="R42" si="30">P42*Q42</f>
        <v>0</v>
      </c>
      <c r="S42" s="69">
        <v>2</v>
      </c>
      <c r="T42" s="70">
        <v>0</v>
      </c>
      <c r="U42" s="73">
        <f t="shared" ref="U42" si="31">S42*T42</f>
        <v>0</v>
      </c>
      <c r="V42" s="64">
        <f t="shared" ref="V42" si="32">SUBTOTAL(9,I42,L42,O42,R42,U42)</f>
        <v>0</v>
      </c>
      <c r="W42" s="15"/>
      <c r="X42" s="14"/>
    </row>
    <row r="43" spans="1:24" x14ac:dyDescent="0.3">
      <c r="A43" s="65" t="s">
        <v>102</v>
      </c>
      <c r="B43" s="66">
        <v>13</v>
      </c>
      <c r="C43" s="67" t="s">
        <v>74</v>
      </c>
      <c r="D43" s="68" t="s">
        <v>36</v>
      </c>
      <c r="E43" s="69">
        <v>2</v>
      </c>
      <c r="F43" s="70">
        <v>0</v>
      </c>
      <c r="G43" s="71">
        <f t="shared" si="17"/>
        <v>0</v>
      </c>
      <c r="H43" s="70">
        <v>0</v>
      </c>
      <c r="I43" s="72">
        <f t="shared" si="18"/>
        <v>0</v>
      </c>
      <c r="J43" s="69">
        <v>2</v>
      </c>
      <c r="K43" s="70">
        <v>0</v>
      </c>
      <c r="L43" s="73">
        <f t="shared" si="23"/>
        <v>0</v>
      </c>
      <c r="M43" s="69">
        <v>2</v>
      </c>
      <c r="N43" s="70">
        <v>0</v>
      </c>
      <c r="O43" s="73">
        <f t="shared" si="24"/>
        <v>0</v>
      </c>
      <c r="P43" s="69">
        <v>2</v>
      </c>
      <c r="Q43" s="70">
        <v>0</v>
      </c>
      <c r="R43" s="73">
        <f t="shared" si="25"/>
        <v>0</v>
      </c>
      <c r="S43" s="69">
        <v>2</v>
      </c>
      <c r="T43" s="70">
        <v>0</v>
      </c>
      <c r="U43" s="73">
        <f t="shared" si="26"/>
        <v>0</v>
      </c>
      <c r="V43" s="64">
        <f t="shared" si="27"/>
        <v>0</v>
      </c>
      <c r="W43" s="15"/>
      <c r="X43" s="14"/>
    </row>
    <row r="44" spans="1:24" s="1" customFormat="1" x14ac:dyDescent="0.3">
      <c r="A44" s="57">
        <v>5</v>
      </c>
      <c r="B44" s="58"/>
      <c r="C44" s="74" t="s">
        <v>92</v>
      </c>
      <c r="D44" s="75"/>
      <c r="E44" s="60"/>
      <c r="F44" s="63"/>
      <c r="G44" s="62">
        <f>SUBTOTAL(9,G45:G50)</f>
        <v>0</v>
      </c>
      <c r="H44" s="63"/>
      <c r="I44" s="64">
        <f>SUBTOTAL(9, I45:I50)</f>
        <v>0</v>
      </c>
      <c r="J44" s="63"/>
      <c r="K44" s="76"/>
      <c r="L44" s="64">
        <f>SUBTOTAL(9, L45:L50)</f>
        <v>0</v>
      </c>
      <c r="M44" s="63"/>
      <c r="N44" s="64"/>
      <c r="O44" s="64">
        <f>SUBTOTAL(9, O45:O50)</f>
        <v>0</v>
      </c>
      <c r="P44" s="63"/>
      <c r="Q44" s="64"/>
      <c r="R44" s="64">
        <f>SUBTOTAL(9, R45:R50)</f>
        <v>0</v>
      </c>
      <c r="S44" s="63"/>
      <c r="T44" s="64"/>
      <c r="U44" s="64">
        <f>SUBTOTAL(9, U45:U50)</f>
        <v>0</v>
      </c>
      <c r="V44" s="64">
        <f t="shared" si="6"/>
        <v>0</v>
      </c>
      <c r="W44" s="16"/>
      <c r="X44" s="14"/>
    </row>
    <row r="45" spans="1:24" s="1" customFormat="1" x14ac:dyDescent="0.3">
      <c r="A45" s="65" t="s">
        <v>47</v>
      </c>
      <c r="B45" s="83">
        <v>1</v>
      </c>
      <c r="C45" s="11" t="s">
        <v>60</v>
      </c>
      <c r="D45" s="78" t="s">
        <v>36</v>
      </c>
      <c r="E45" s="79">
        <v>2</v>
      </c>
      <c r="F45" s="70">
        <v>0</v>
      </c>
      <c r="G45" s="71">
        <f t="shared" ref="G45:G50" si="33">E45*F45</f>
        <v>0</v>
      </c>
      <c r="H45" s="70">
        <v>0</v>
      </c>
      <c r="I45" s="72">
        <f t="shared" ref="I45:I50" si="34">E45*H45</f>
        <v>0</v>
      </c>
      <c r="J45" s="69">
        <v>2</v>
      </c>
      <c r="K45" s="70">
        <v>0</v>
      </c>
      <c r="L45" s="73">
        <f t="shared" ref="L45:L50" si="35">J45*K45</f>
        <v>0</v>
      </c>
      <c r="M45" s="69">
        <v>2</v>
      </c>
      <c r="N45" s="70">
        <v>0</v>
      </c>
      <c r="O45" s="73">
        <f t="shared" ref="O45:O49" si="36">M45*N45</f>
        <v>0</v>
      </c>
      <c r="P45" s="69">
        <v>2</v>
      </c>
      <c r="Q45" s="70">
        <v>0</v>
      </c>
      <c r="R45" s="73">
        <f t="shared" ref="R45:R50" si="37">P45*Q45</f>
        <v>0</v>
      </c>
      <c r="S45" s="69">
        <v>2</v>
      </c>
      <c r="T45" s="70">
        <v>0</v>
      </c>
      <c r="U45" s="73">
        <f t="shared" ref="U45:U50" si="38">S45*T45</f>
        <v>0</v>
      </c>
      <c r="V45" s="64">
        <f t="shared" si="6"/>
        <v>0</v>
      </c>
      <c r="W45" s="16"/>
      <c r="X45" s="14"/>
    </row>
    <row r="46" spans="1:24" s="1" customFormat="1" x14ac:dyDescent="0.3">
      <c r="A46" s="65" t="s">
        <v>48</v>
      </c>
      <c r="B46" s="66">
        <v>3</v>
      </c>
      <c r="C46" s="77" t="s">
        <v>61</v>
      </c>
      <c r="D46" s="78" t="s">
        <v>36</v>
      </c>
      <c r="E46" s="79">
        <v>2</v>
      </c>
      <c r="F46" s="70">
        <v>0</v>
      </c>
      <c r="G46" s="71">
        <f t="shared" si="33"/>
        <v>0</v>
      </c>
      <c r="H46" s="70">
        <v>0</v>
      </c>
      <c r="I46" s="72">
        <f t="shared" si="34"/>
        <v>0</v>
      </c>
      <c r="J46" s="69">
        <v>2</v>
      </c>
      <c r="K46" s="70">
        <v>0</v>
      </c>
      <c r="L46" s="73">
        <f t="shared" ref="L46:L47" si="39">J46*K46</f>
        <v>0</v>
      </c>
      <c r="M46" s="69">
        <v>2</v>
      </c>
      <c r="N46" s="70">
        <v>0</v>
      </c>
      <c r="O46" s="73">
        <f t="shared" ref="O46:O47" si="40">M46*N46</f>
        <v>0</v>
      </c>
      <c r="P46" s="69">
        <v>2</v>
      </c>
      <c r="Q46" s="70">
        <v>0</v>
      </c>
      <c r="R46" s="73">
        <f t="shared" ref="R46:R47" si="41">P46*Q46</f>
        <v>0</v>
      </c>
      <c r="S46" s="69">
        <v>2</v>
      </c>
      <c r="T46" s="70">
        <v>0</v>
      </c>
      <c r="U46" s="73">
        <f t="shared" ref="U46:U47" si="42">S46*T46</f>
        <v>0</v>
      </c>
      <c r="V46" s="64">
        <f t="shared" ref="V46:V47" si="43">SUBTOTAL(9,I46,L46,O46,R46,U46)</f>
        <v>0</v>
      </c>
      <c r="W46" s="16"/>
      <c r="X46" s="14"/>
    </row>
    <row r="47" spans="1:24" s="1" customFormat="1" x14ac:dyDescent="0.3">
      <c r="A47" s="65" t="s">
        <v>49</v>
      </c>
      <c r="B47" s="66">
        <v>6</v>
      </c>
      <c r="C47" s="77" t="s">
        <v>93</v>
      </c>
      <c r="D47" s="78" t="s">
        <v>36</v>
      </c>
      <c r="E47" s="79">
        <v>2</v>
      </c>
      <c r="F47" s="70">
        <v>0</v>
      </c>
      <c r="G47" s="71">
        <f t="shared" si="33"/>
        <v>0</v>
      </c>
      <c r="H47" s="70">
        <v>0</v>
      </c>
      <c r="I47" s="72">
        <f t="shared" si="34"/>
        <v>0</v>
      </c>
      <c r="J47" s="69">
        <v>2</v>
      </c>
      <c r="K47" s="70">
        <v>0</v>
      </c>
      <c r="L47" s="73">
        <f t="shared" si="39"/>
        <v>0</v>
      </c>
      <c r="M47" s="69">
        <v>2</v>
      </c>
      <c r="N47" s="70">
        <v>0</v>
      </c>
      <c r="O47" s="73">
        <f t="shared" si="40"/>
        <v>0</v>
      </c>
      <c r="P47" s="69">
        <v>2</v>
      </c>
      <c r="Q47" s="70">
        <v>0</v>
      </c>
      <c r="R47" s="73">
        <f t="shared" si="41"/>
        <v>0</v>
      </c>
      <c r="S47" s="69">
        <v>2</v>
      </c>
      <c r="T47" s="70">
        <v>0</v>
      </c>
      <c r="U47" s="73">
        <f t="shared" si="42"/>
        <v>0</v>
      </c>
      <c r="V47" s="64">
        <f t="shared" si="43"/>
        <v>0</v>
      </c>
      <c r="W47" s="16"/>
      <c r="X47" s="14"/>
    </row>
    <row r="48" spans="1:24" s="1" customFormat="1" x14ac:dyDescent="0.3">
      <c r="A48" s="65" t="s">
        <v>50</v>
      </c>
      <c r="B48" s="66">
        <v>7</v>
      </c>
      <c r="C48" s="77" t="s">
        <v>105</v>
      </c>
      <c r="D48" s="78" t="s">
        <v>36</v>
      </c>
      <c r="E48" s="79">
        <v>2</v>
      </c>
      <c r="F48" s="70">
        <v>0</v>
      </c>
      <c r="G48" s="71">
        <f t="shared" si="33"/>
        <v>0</v>
      </c>
      <c r="H48" s="70">
        <v>0</v>
      </c>
      <c r="I48" s="72">
        <f t="shared" si="34"/>
        <v>0</v>
      </c>
      <c r="J48" s="69">
        <v>2</v>
      </c>
      <c r="K48" s="70">
        <v>0</v>
      </c>
      <c r="L48" s="73">
        <f t="shared" si="35"/>
        <v>0</v>
      </c>
      <c r="M48" s="69">
        <v>2</v>
      </c>
      <c r="N48" s="70">
        <v>0</v>
      </c>
      <c r="O48" s="73">
        <f t="shared" si="36"/>
        <v>0</v>
      </c>
      <c r="P48" s="69">
        <v>2</v>
      </c>
      <c r="Q48" s="70">
        <v>0</v>
      </c>
      <c r="R48" s="73">
        <f t="shared" si="37"/>
        <v>0</v>
      </c>
      <c r="S48" s="69">
        <v>2</v>
      </c>
      <c r="T48" s="70">
        <v>0</v>
      </c>
      <c r="U48" s="73">
        <f t="shared" si="38"/>
        <v>0</v>
      </c>
      <c r="V48" s="64">
        <f t="shared" si="6"/>
        <v>0</v>
      </c>
      <c r="W48" s="16"/>
      <c r="X48" s="14"/>
    </row>
    <row r="49" spans="1:24" s="1" customFormat="1" x14ac:dyDescent="0.3">
      <c r="A49" s="11" t="s">
        <v>96</v>
      </c>
      <c r="B49" s="25">
        <v>8</v>
      </c>
      <c r="C49" s="77" t="s">
        <v>94</v>
      </c>
      <c r="D49" s="78" t="s">
        <v>36</v>
      </c>
      <c r="E49" s="79">
        <v>2</v>
      </c>
      <c r="F49" s="70">
        <v>0</v>
      </c>
      <c r="G49" s="71">
        <f t="shared" si="33"/>
        <v>0</v>
      </c>
      <c r="H49" s="70">
        <v>0</v>
      </c>
      <c r="I49" s="72">
        <f t="shared" si="34"/>
        <v>0</v>
      </c>
      <c r="J49" s="69">
        <v>2</v>
      </c>
      <c r="K49" s="70">
        <v>0</v>
      </c>
      <c r="L49" s="73">
        <f t="shared" si="35"/>
        <v>0</v>
      </c>
      <c r="M49" s="69">
        <v>2</v>
      </c>
      <c r="N49" s="70">
        <v>0</v>
      </c>
      <c r="O49" s="73">
        <f t="shared" si="36"/>
        <v>0</v>
      </c>
      <c r="P49" s="69">
        <v>2</v>
      </c>
      <c r="Q49" s="70">
        <v>0</v>
      </c>
      <c r="R49" s="73">
        <f t="shared" si="37"/>
        <v>0</v>
      </c>
      <c r="S49" s="69">
        <v>2</v>
      </c>
      <c r="T49" s="70">
        <v>0</v>
      </c>
      <c r="U49" s="73">
        <f t="shared" si="38"/>
        <v>0</v>
      </c>
      <c r="V49" s="64">
        <f t="shared" si="6"/>
        <v>0</v>
      </c>
      <c r="W49" s="16"/>
      <c r="X49" s="14"/>
    </row>
    <row r="50" spans="1:24" x14ac:dyDescent="0.3">
      <c r="A50" s="11" t="s">
        <v>97</v>
      </c>
      <c r="B50" s="25">
        <v>9</v>
      </c>
      <c r="C50" s="77" t="s">
        <v>95</v>
      </c>
      <c r="D50" s="68" t="s">
        <v>36</v>
      </c>
      <c r="E50" s="69">
        <v>2</v>
      </c>
      <c r="F50" s="70">
        <v>0</v>
      </c>
      <c r="G50" s="71">
        <f t="shared" si="33"/>
        <v>0</v>
      </c>
      <c r="H50" s="70">
        <v>0</v>
      </c>
      <c r="I50" s="72">
        <f t="shared" si="34"/>
        <v>0</v>
      </c>
      <c r="J50" s="69">
        <v>2</v>
      </c>
      <c r="K50" s="70">
        <v>0</v>
      </c>
      <c r="L50" s="73">
        <f t="shared" si="35"/>
        <v>0</v>
      </c>
      <c r="M50" s="69">
        <v>2</v>
      </c>
      <c r="N50" s="70">
        <v>0</v>
      </c>
      <c r="O50" s="73">
        <f t="shared" ref="O50" si="44">M50*N50</f>
        <v>0</v>
      </c>
      <c r="P50" s="69">
        <v>2</v>
      </c>
      <c r="Q50" s="70">
        <v>0</v>
      </c>
      <c r="R50" s="73">
        <f t="shared" si="37"/>
        <v>0</v>
      </c>
      <c r="S50" s="69">
        <v>2</v>
      </c>
      <c r="T50" s="70">
        <v>0</v>
      </c>
      <c r="U50" s="73">
        <f t="shared" si="38"/>
        <v>0</v>
      </c>
      <c r="V50" s="64">
        <f t="shared" si="6"/>
        <v>0</v>
      </c>
      <c r="W50" s="15"/>
      <c r="X50" s="14"/>
    </row>
    <row r="51" spans="1:24" x14ac:dyDescent="0.3">
      <c r="A51" s="57">
        <v>6</v>
      </c>
      <c r="B51" s="58"/>
      <c r="C51" s="59" t="s">
        <v>98</v>
      </c>
      <c r="D51" s="60"/>
      <c r="E51" s="61"/>
      <c r="F51" s="63"/>
      <c r="G51" s="62">
        <f>SUBTOTAL(9,G52:G56)</f>
        <v>0</v>
      </c>
      <c r="H51" s="63"/>
      <c r="I51" s="64">
        <f>SUBTOTAL(9,I52:I56)</f>
        <v>0</v>
      </c>
      <c r="J51" s="63"/>
      <c r="K51" s="64">
        <f>SUBTOTAL(9,K52:K56)</f>
        <v>0</v>
      </c>
      <c r="L51" s="64">
        <f>SUBTOTAL(9,L52:L56)</f>
        <v>0</v>
      </c>
      <c r="M51" s="63"/>
      <c r="N51" s="64">
        <f>SUBTOTAL(9,N52:N56)</f>
        <v>0</v>
      </c>
      <c r="O51" s="64">
        <f>SUBTOTAL(9,O52:O56)</f>
        <v>0</v>
      </c>
      <c r="P51" s="63"/>
      <c r="Q51" s="64">
        <f>SUBTOTAL(9,Q52:Q56)</f>
        <v>0</v>
      </c>
      <c r="R51" s="64">
        <f>SUBTOTAL(9,R52:R56)</f>
        <v>0</v>
      </c>
      <c r="S51" s="63"/>
      <c r="T51" s="64">
        <f>SUBTOTAL(9,T52:T56)</f>
        <v>0</v>
      </c>
      <c r="U51" s="64">
        <f>SUBTOTAL(9,U52:U56)</f>
        <v>0</v>
      </c>
      <c r="V51" s="64">
        <f t="shared" si="6"/>
        <v>0</v>
      </c>
      <c r="W51" s="14"/>
      <c r="X51" s="14"/>
    </row>
    <row r="52" spans="1:24" x14ac:dyDescent="0.3">
      <c r="A52" s="65" t="s">
        <v>51</v>
      </c>
      <c r="B52" s="66">
        <v>16</v>
      </c>
      <c r="C52" s="67" t="s">
        <v>63</v>
      </c>
      <c r="D52" s="68" t="s">
        <v>36</v>
      </c>
      <c r="E52" s="69">
        <v>2</v>
      </c>
      <c r="F52" s="70">
        <v>0</v>
      </c>
      <c r="G52" s="71">
        <f t="shared" ref="G52:G57" si="45">E52*F52</f>
        <v>0</v>
      </c>
      <c r="H52" s="70">
        <v>0</v>
      </c>
      <c r="I52" s="72">
        <f t="shared" ref="I52:I57" si="46">E52*H52</f>
        <v>0</v>
      </c>
      <c r="J52" s="69">
        <v>2</v>
      </c>
      <c r="K52" s="70">
        <v>0</v>
      </c>
      <c r="L52" s="73">
        <f t="shared" ref="L52:L56" si="47">J52*K52</f>
        <v>0</v>
      </c>
      <c r="M52" s="69">
        <v>2</v>
      </c>
      <c r="N52" s="70">
        <v>0</v>
      </c>
      <c r="O52" s="73">
        <f t="shared" ref="O52:O56" si="48">M52*N52</f>
        <v>0</v>
      </c>
      <c r="P52" s="69">
        <v>2</v>
      </c>
      <c r="Q52" s="70">
        <v>0</v>
      </c>
      <c r="R52" s="73">
        <f t="shared" ref="R52:R56" si="49">P52*Q52</f>
        <v>0</v>
      </c>
      <c r="S52" s="69">
        <v>2</v>
      </c>
      <c r="T52" s="70">
        <v>0</v>
      </c>
      <c r="U52" s="73">
        <f t="shared" ref="U52:U56" si="50">S52*T52</f>
        <v>0</v>
      </c>
      <c r="V52" s="64">
        <f t="shared" si="6"/>
        <v>0</v>
      </c>
      <c r="W52" s="15"/>
      <c r="X52" s="14"/>
    </row>
    <row r="53" spans="1:24" x14ac:dyDescent="0.3">
      <c r="A53" s="65" t="s">
        <v>52</v>
      </c>
      <c r="B53" s="66">
        <v>17</v>
      </c>
      <c r="C53" s="67" t="s">
        <v>71</v>
      </c>
      <c r="D53" s="68" t="s">
        <v>36</v>
      </c>
      <c r="E53" s="69">
        <v>2</v>
      </c>
      <c r="F53" s="70">
        <v>0</v>
      </c>
      <c r="G53" s="71">
        <f t="shared" si="45"/>
        <v>0</v>
      </c>
      <c r="H53" s="70">
        <v>0</v>
      </c>
      <c r="I53" s="72">
        <f t="shared" si="46"/>
        <v>0</v>
      </c>
      <c r="J53" s="69">
        <v>2</v>
      </c>
      <c r="K53" s="70">
        <v>0</v>
      </c>
      <c r="L53" s="73">
        <f t="shared" si="47"/>
        <v>0</v>
      </c>
      <c r="M53" s="69">
        <v>2</v>
      </c>
      <c r="N53" s="70">
        <v>0</v>
      </c>
      <c r="O53" s="73">
        <f t="shared" si="48"/>
        <v>0</v>
      </c>
      <c r="P53" s="69">
        <v>2</v>
      </c>
      <c r="Q53" s="70">
        <v>0</v>
      </c>
      <c r="R53" s="73">
        <f t="shared" si="49"/>
        <v>0</v>
      </c>
      <c r="S53" s="69">
        <v>2</v>
      </c>
      <c r="T53" s="70">
        <v>0</v>
      </c>
      <c r="U53" s="73">
        <f t="shared" si="50"/>
        <v>0</v>
      </c>
      <c r="V53" s="64">
        <f t="shared" si="6"/>
        <v>0</v>
      </c>
      <c r="W53" s="15"/>
      <c r="X53" s="14"/>
    </row>
    <row r="54" spans="1:24" x14ac:dyDescent="0.3">
      <c r="A54" s="65" t="s">
        <v>53</v>
      </c>
      <c r="B54" s="66">
        <v>18</v>
      </c>
      <c r="C54" s="67" t="s">
        <v>99</v>
      </c>
      <c r="D54" s="68" t="s">
        <v>36</v>
      </c>
      <c r="E54" s="69">
        <v>2</v>
      </c>
      <c r="F54" s="70">
        <v>0</v>
      </c>
      <c r="G54" s="71">
        <f t="shared" si="45"/>
        <v>0</v>
      </c>
      <c r="H54" s="70">
        <v>0</v>
      </c>
      <c r="I54" s="72">
        <f t="shared" si="46"/>
        <v>0</v>
      </c>
      <c r="J54" s="69">
        <v>2</v>
      </c>
      <c r="K54" s="70">
        <v>0</v>
      </c>
      <c r="L54" s="73">
        <f t="shared" si="47"/>
        <v>0</v>
      </c>
      <c r="M54" s="69">
        <v>2</v>
      </c>
      <c r="N54" s="70">
        <v>0</v>
      </c>
      <c r="O54" s="73">
        <f t="shared" si="48"/>
        <v>0</v>
      </c>
      <c r="P54" s="69">
        <v>2</v>
      </c>
      <c r="Q54" s="70">
        <v>0</v>
      </c>
      <c r="R54" s="73">
        <f t="shared" si="49"/>
        <v>0</v>
      </c>
      <c r="S54" s="69">
        <v>2</v>
      </c>
      <c r="T54" s="70">
        <v>0</v>
      </c>
      <c r="U54" s="73">
        <f t="shared" si="50"/>
        <v>0</v>
      </c>
      <c r="V54" s="64">
        <f t="shared" si="6"/>
        <v>0</v>
      </c>
      <c r="W54" s="15"/>
      <c r="X54" s="14"/>
    </row>
    <row r="55" spans="1:24" x14ac:dyDescent="0.3">
      <c r="A55" s="65" t="s">
        <v>54</v>
      </c>
      <c r="B55" s="66">
        <v>19</v>
      </c>
      <c r="C55" s="67" t="s">
        <v>106</v>
      </c>
      <c r="D55" s="68" t="s">
        <v>36</v>
      </c>
      <c r="E55" s="69">
        <v>2</v>
      </c>
      <c r="F55" s="70">
        <v>0</v>
      </c>
      <c r="G55" s="71">
        <f t="shared" si="45"/>
        <v>0</v>
      </c>
      <c r="H55" s="70">
        <v>0</v>
      </c>
      <c r="I55" s="72">
        <f t="shared" si="46"/>
        <v>0</v>
      </c>
      <c r="J55" s="69">
        <v>2</v>
      </c>
      <c r="K55" s="70">
        <v>0</v>
      </c>
      <c r="L55" s="73">
        <f t="shared" ref="L55" si="51">J55*K55</f>
        <v>0</v>
      </c>
      <c r="M55" s="69">
        <v>2</v>
      </c>
      <c r="N55" s="70">
        <v>0</v>
      </c>
      <c r="O55" s="73">
        <f t="shared" ref="O55" si="52">M55*N55</f>
        <v>0</v>
      </c>
      <c r="P55" s="69">
        <v>2</v>
      </c>
      <c r="Q55" s="70">
        <v>0</v>
      </c>
      <c r="R55" s="73">
        <f t="shared" ref="R55" si="53">P55*Q55</f>
        <v>0</v>
      </c>
      <c r="S55" s="69">
        <v>2</v>
      </c>
      <c r="T55" s="70">
        <v>0</v>
      </c>
      <c r="U55" s="73">
        <f t="shared" ref="U55" si="54">S55*T55</f>
        <v>0</v>
      </c>
      <c r="V55" s="64">
        <f t="shared" ref="V55" si="55">SUBTOTAL(9,I55,L55,O55,R55,U55)</f>
        <v>0</v>
      </c>
      <c r="W55" s="15"/>
      <c r="X55" s="14"/>
    </row>
    <row r="56" spans="1:24" x14ac:dyDescent="0.3">
      <c r="A56" s="11" t="s">
        <v>107</v>
      </c>
      <c r="B56" s="66">
        <v>14</v>
      </c>
      <c r="C56" s="67" t="s">
        <v>100</v>
      </c>
      <c r="D56" s="68" t="s">
        <v>36</v>
      </c>
      <c r="E56" s="69">
        <v>2</v>
      </c>
      <c r="F56" s="70">
        <v>0</v>
      </c>
      <c r="G56" s="71">
        <f t="shared" si="45"/>
        <v>0</v>
      </c>
      <c r="H56" s="70">
        <v>0</v>
      </c>
      <c r="I56" s="72">
        <f t="shared" si="46"/>
        <v>0</v>
      </c>
      <c r="J56" s="69">
        <v>2</v>
      </c>
      <c r="K56" s="70">
        <v>0</v>
      </c>
      <c r="L56" s="73">
        <f t="shared" si="47"/>
        <v>0</v>
      </c>
      <c r="M56" s="69">
        <v>2</v>
      </c>
      <c r="N56" s="70">
        <v>0</v>
      </c>
      <c r="O56" s="73">
        <f t="shared" si="48"/>
        <v>0</v>
      </c>
      <c r="P56" s="69">
        <v>2</v>
      </c>
      <c r="Q56" s="70">
        <v>0</v>
      </c>
      <c r="R56" s="73">
        <f t="shared" si="49"/>
        <v>0</v>
      </c>
      <c r="S56" s="69">
        <v>2</v>
      </c>
      <c r="T56" s="70">
        <v>0</v>
      </c>
      <c r="U56" s="73">
        <f t="shared" si="50"/>
        <v>0</v>
      </c>
      <c r="V56" s="64">
        <f t="shared" si="6"/>
        <v>0</v>
      </c>
      <c r="W56" s="15"/>
      <c r="X56" s="14"/>
    </row>
    <row r="57" spans="1:24" x14ac:dyDescent="0.3">
      <c r="A57" s="65" t="s">
        <v>108</v>
      </c>
      <c r="B57" s="66">
        <v>15</v>
      </c>
      <c r="C57" s="67" t="s">
        <v>101</v>
      </c>
      <c r="D57" s="68" t="s">
        <v>36</v>
      </c>
      <c r="E57" s="69">
        <v>2</v>
      </c>
      <c r="F57" s="70">
        <v>0</v>
      </c>
      <c r="G57" s="71">
        <f t="shared" si="45"/>
        <v>0</v>
      </c>
      <c r="H57" s="70">
        <v>0</v>
      </c>
      <c r="I57" s="72">
        <f t="shared" si="46"/>
        <v>0</v>
      </c>
      <c r="J57" s="69">
        <v>2</v>
      </c>
      <c r="K57" s="70">
        <v>0</v>
      </c>
      <c r="L57" s="73">
        <f t="shared" ref="L57" si="56">J57*K57</f>
        <v>0</v>
      </c>
      <c r="M57" s="69">
        <v>2</v>
      </c>
      <c r="N57" s="70">
        <v>0</v>
      </c>
      <c r="O57" s="73">
        <f t="shared" ref="O57" si="57">M57*N57</f>
        <v>0</v>
      </c>
      <c r="P57" s="69">
        <v>2</v>
      </c>
      <c r="Q57" s="70">
        <v>0</v>
      </c>
      <c r="R57" s="73">
        <f t="shared" ref="R57" si="58">P57*Q57</f>
        <v>0</v>
      </c>
      <c r="S57" s="69">
        <v>2</v>
      </c>
      <c r="T57" s="70">
        <v>0</v>
      </c>
      <c r="U57" s="73">
        <f t="shared" ref="U57" si="59">S57*T57</f>
        <v>0</v>
      </c>
      <c r="V57" s="64">
        <f t="shared" ref="V57" si="60">SUBTOTAL(9,I57,L57,O57,R57,U57)</f>
        <v>0</v>
      </c>
      <c r="W57" s="15"/>
      <c r="X57" s="14"/>
    </row>
    <row r="58" spans="1:24" ht="15" thickBot="1" x14ac:dyDescent="0.35">
      <c r="A58" s="65"/>
      <c r="B58" s="65"/>
      <c r="C58" s="77"/>
      <c r="D58" s="78"/>
      <c r="E58" s="69"/>
      <c r="F58" s="84"/>
      <c r="G58" s="84"/>
      <c r="H58" s="85"/>
      <c r="I58" s="86"/>
      <c r="J58" s="87"/>
      <c r="K58" s="88"/>
      <c r="L58" s="89"/>
      <c r="M58" s="87"/>
      <c r="N58" s="85"/>
      <c r="O58" s="89"/>
      <c r="P58" s="87"/>
      <c r="Q58" s="85"/>
      <c r="R58" s="89"/>
      <c r="S58" s="87"/>
      <c r="T58" s="85"/>
      <c r="U58" s="89"/>
      <c r="V58" s="64">
        <f t="shared" si="6"/>
        <v>0</v>
      </c>
      <c r="W58" s="15"/>
      <c r="X58" s="14"/>
    </row>
    <row r="59" spans="1:24" x14ac:dyDescent="0.3">
      <c r="A59" s="90"/>
      <c r="B59" s="90"/>
      <c r="C59" s="91" t="s">
        <v>23</v>
      </c>
      <c r="D59" s="92"/>
      <c r="E59" s="93"/>
      <c r="F59" s="94"/>
      <c r="G59" s="94">
        <f>SUM(G14,G25,G30,G34,G44,G51)</f>
        <v>0</v>
      </c>
      <c r="H59" s="95"/>
      <c r="I59" s="96">
        <f>SUBTOTAL(9,I14:I33)</f>
        <v>0</v>
      </c>
      <c r="J59" s="97"/>
      <c r="K59" s="97"/>
      <c r="L59" s="96">
        <f>SUBTOTAL(9,L14:L33)</f>
        <v>0</v>
      </c>
      <c r="M59" s="97"/>
      <c r="N59" s="98"/>
      <c r="O59" s="96">
        <f>SUBTOTAL(9,O14:O33)</f>
        <v>0</v>
      </c>
      <c r="P59" s="97"/>
      <c r="Q59" s="98"/>
      <c r="R59" s="96">
        <f>SUBTOTAL(9,R14:R33)</f>
        <v>0</v>
      </c>
      <c r="S59" s="97"/>
      <c r="T59" s="98"/>
      <c r="U59" s="96">
        <f>SUBTOTAL(9,U14:U33)</f>
        <v>0</v>
      </c>
      <c r="V59" s="64">
        <f>(I59+L59+O59+R59+U59)</f>
        <v>0</v>
      </c>
      <c r="W59" s="15"/>
      <c r="X59" s="14"/>
    </row>
    <row r="60" spans="1:24" x14ac:dyDescent="0.3">
      <c r="A60" s="90"/>
      <c r="B60" s="90"/>
      <c r="C60" s="91" t="s">
        <v>2</v>
      </c>
      <c r="D60" s="92"/>
      <c r="E60" s="93"/>
      <c r="F60" s="95"/>
      <c r="G60" s="94">
        <f>G59*0.15</f>
        <v>0</v>
      </c>
      <c r="H60" s="95"/>
      <c r="I60" s="99">
        <f>I59*0.15</f>
        <v>0</v>
      </c>
      <c r="J60" s="97"/>
      <c r="K60" s="98"/>
      <c r="L60" s="99">
        <f>L59*0.15</f>
        <v>0</v>
      </c>
      <c r="M60" s="97"/>
      <c r="N60" s="98"/>
      <c r="O60" s="99">
        <f>O59*0.15</f>
        <v>0</v>
      </c>
      <c r="P60" s="97"/>
      <c r="Q60" s="98"/>
      <c r="R60" s="99">
        <f>R59*0.15</f>
        <v>0</v>
      </c>
      <c r="S60" s="97"/>
      <c r="T60" s="98"/>
      <c r="U60" s="99">
        <f>U59*0.15</f>
        <v>0</v>
      </c>
      <c r="V60" s="64">
        <f t="shared" si="6"/>
        <v>0</v>
      </c>
      <c r="W60" s="15"/>
      <c r="X60" s="14"/>
    </row>
    <row r="61" spans="1:24" ht="15" thickBot="1" x14ac:dyDescent="0.35">
      <c r="A61" s="90"/>
      <c r="B61" s="90"/>
      <c r="C61" s="91" t="s">
        <v>24</v>
      </c>
      <c r="D61" s="92"/>
      <c r="E61" s="93"/>
      <c r="F61" s="95"/>
      <c r="G61" s="94">
        <f>SUM(G59,G60)</f>
        <v>0</v>
      </c>
      <c r="H61" s="95"/>
      <c r="I61" s="100">
        <f>I59+I60</f>
        <v>0</v>
      </c>
      <c r="J61" s="97"/>
      <c r="K61" s="98"/>
      <c r="L61" s="100">
        <f>L59+L60</f>
        <v>0</v>
      </c>
      <c r="M61" s="97"/>
      <c r="N61" s="98"/>
      <c r="O61" s="100">
        <f>O59+O60</f>
        <v>0</v>
      </c>
      <c r="P61" s="97"/>
      <c r="Q61" s="98"/>
      <c r="R61" s="100">
        <f>R59+R60</f>
        <v>0</v>
      </c>
      <c r="S61" s="97"/>
      <c r="T61" s="98"/>
      <c r="U61" s="100">
        <f>U59+U60</f>
        <v>0</v>
      </c>
      <c r="V61" s="64">
        <f t="shared" si="6"/>
        <v>0</v>
      </c>
      <c r="W61" s="15"/>
      <c r="X61" s="14"/>
    </row>
    <row r="62" spans="1:24" x14ac:dyDescent="0.3">
      <c r="A62" s="17"/>
      <c r="B62" s="17"/>
      <c r="C62" s="18"/>
      <c r="D62" s="19"/>
      <c r="E62" s="19"/>
      <c r="F62" s="19"/>
      <c r="G62" s="19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</row>
    <row r="63" spans="1:24" ht="15" thickBot="1" x14ac:dyDescent="0.35">
      <c r="A63" s="17"/>
      <c r="B63" s="17"/>
      <c r="C63" s="20"/>
      <c r="D63" s="19"/>
      <c r="E63" s="19"/>
      <c r="F63" s="19"/>
      <c r="G63" s="19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</row>
    <row r="64" spans="1:24" ht="25.95" customHeight="1" x14ac:dyDescent="0.3">
      <c r="A64" s="17"/>
      <c r="B64" s="17"/>
      <c r="C64" s="104" t="s">
        <v>31</v>
      </c>
      <c r="D64" s="26"/>
      <c r="E64" s="107"/>
      <c r="F64" s="108"/>
      <c r="G64" s="108"/>
      <c r="H64" s="109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</row>
    <row r="65" spans="1:24" ht="17.55" customHeight="1" x14ac:dyDescent="0.3">
      <c r="A65" s="17"/>
      <c r="B65" s="17"/>
      <c r="C65" s="105"/>
      <c r="D65" s="22" t="s">
        <v>25</v>
      </c>
      <c r="E65" s="23" t="s">
        <v>27</v>
      </c>
      <c r="F65" s="21"/>
      <c r="G65" s="21"/>
      <c r="H65" s="3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</row>
    <row r="66" spans="1:24" ht="34.950000000000003" customHeight="1" x14ac:dyDescent="0.3">
      <c r="A66" s="17"/>
      <c r="B66" s="17"/>
      <c r="C66" s="105"/>
      <c r="D66" s="23"/>
      <c r="E66" s="110"/>
      <c r="F66" s="111"/>
      <c r="G66" s="111"/>
      <c r="H66" s="112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</row>
    <row r="67" spans="1:24" ht="19.2" customHeight="1" thickBot="1" x14ac:dyDescent="0.35">
      <c r="A67" s="17"/>
      <c r="B67" s="17"/>
      <c r="C67" s="106"/>
      <c r="D67" s="24" t="s">
        <v>34</v>
      </c>
      <c r="E67" s="113" t="s">
        <v>26</v>
      </c>
      <c r="F67" s="114"/>
      <c r="G67" s="114"/>
      <c r="H67" s="115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</row>
    <row r="68" spans="1:24" x14ac:dyDescent="0.3">
      <c r="A68" s="17"/>
      <c r="B68" s="17"/>
      <c r="C68" s="20"/>
      <c r="D68" s="19"/>
      <c r="E68" s="19"/>
      <c r="F68" s="19"/>
      <c r="G68" s="19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</row>
    <row r="69" spans="1:24" x14ac:dyDescent="0.3">
      <c r="A69" s="17"/>
      <c r="B69" s="17"/>
      <c r="C69" s="20"/>
      <c r="D69" s="19"/>
      <c r="E69" s="19"/>
      <c r="F69" s="19"/>
      <c r="G69" s="19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</row>
  </sheetData>
  <protectedRanges>
    <protectedRange sqref="E64:H66 D64:D66" name="Range7"/>
    <protectedRange sqref="W14:X61" name="Range6"/>
    <protectedRange sqref="S58:T58 M58:N58 P58:Q58 P25:Q33 S25:T33 S15:S24 M25:N33 P15:P24 M44:N50 P44:Q50 S44:T50 S35:S43 P35:P43 P52:P57 S52:S57" name="Range5"/>
    <protectedRange sqref="J58:K58 G14 F15:H15 F16:F24 H16:H24 K15:K24 N15:N24 Q15:Q24 T15:T24 J25:K33 J44:K50 N35:N43 Q35:Q43 T35:T43 K35:K43 G16:G57 N52:N57 Q52:Q57 K52:K57 T52:T57" name="Range4"/>
    <protectedRange sqref="E14:F14 H14 E58:H58 E15:E24 M15:M24 J15:J24 E44:F45 C44 A44:B48 E25:F43 J35:J43 M35:M43 E46:F57 H25:H57 J52:J57 M52:M57 B51:B57 A51:A55 A57 C46:D57 A25:D43 D44:D45 A15:D24 A58:D58 A14:D14" name="Range3"/>
    <protectedRange sqref="C3:C5" name="Range1"/>
  </protectedRanges>
  <mergeCells count="9">
    <mergeCell ref="J12:L12"/>
    <mergeCell ref="M12:O12"/>
    <mergeCell ref="P12:R12"/>
    <mergeCell ref="S12:U12"/>
    <mergeCell ref="C64:C67"/>
    <mergeCell ref="E64:H64"/>
    <mergeCell ref="E66:H66"/>
    <mergeCell ref="E67:H67"/>
    <mergeCell ref="E12:I12"/>
  </mergeCells>
  <dataValidations count="1">
    <dataValidation type="decimal" operator="greaterThanOrEqual" allowBlank="1" showInputMessage="1" showErrorMessage="1" sqref="H15:H33 E15:F33 S15:T33 J15:K33 P15:Q33 M15:N33 H52:H58 J35:K50 G14:G58 E35:F50 E52:F58 P35:Q50 M35:N50 S35:T50 H35:H50 J52:K58 S52:T58 P52:Q58 M52:N58" xr:uid="{00000000-0002-0000-0000-000001000000}">
      <formula1>0</formula1>
    </dataValidation>
  </dataValidations>
  <pageMargins left="0.7" right="0.7" top="0.75" bottom="0.75" header="0.3" footer="0.3"/>
  <pageSetup paperSize="8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Pricing Schedule</vt:lpstr>
      <vt:lpstr>'Pricing Schedule'!Print_Area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Shalati  Mabunda</cp:lastModifiedBy>
  <cp:lastPrinted>2020-07-02T18:44:36Z</cp:lastPrinted>
  <dcterms:created xsi:type="dcterms:W3CDTF">2017-06-15T23:28:53Z</dcterms:created>
  <dcterms:modified xsi:type="dcterms:W3CDTF">2022-11-09T12:39:07Z</dcterms:modified>
</cp:coreProperties>
</file>