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Y:\Shared Documents\PS DIRECTORY\FY 2024 - 2025\TENDERS\Bethuel Sivhada\ABET life long training\Tender Pack\"/>
    </mc:Choice>
  </mc:AlternateContent>
  <xr:revisionPtr revIDLastSave="0" documentId="13_ncr:1_{CD072073-ECE1-4EE7-A78E-FFA2C18DF606}" xr6:coauthVersionLast="47" xr6:coauthVersionMax="47" xr10:uidLastSave="{00000000-0000-0000-0000-000000000000}"/>
  <bookViews>
    <workbookView xWindow="-108" yWindow="-108" windowWidth="23256" windowHeight="12456" xr2:uid="{AD310010-1CB8-40D8-9B1A-47A9640B0B07}"/>
  </bookViews>
  <sheets>
    <sheet name="PRICING TEMPLATE -ABET" sheetId="2" r:id="rId1"/>
  </sheets>
  <definedNames>
    <definedName name="_xlnm.Print_Area" localSheetId="0">'PRICING TEMPLATE -ABET'!$A$1:$H$157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2" i="2" l="1"/>
  <c r="F127" i="2"/>
  <c r="F76" i="2"/>
  <c r="F113" i="2"/>
  <c r="F114" i="2"/>
  <c r="G114" i="2" s="1"/>
  <c r="F115" i="2"/>
  <c r="G115" i="2" s="1"/>
  <c r="F116" i="2"/>
  <c r="G116" i="2" s="1"/>
  <c r="F117" i="2"/>
  <c r="G117" i="2" s="1"/>
  <c r="F118" i="2"/>
  <c r="G118" i="2" s="1"/>
  <c r="H118" i="2" s="1"/>
  <c r="F119" i="2"/>
  <c r="G119" i="2" s="1"/>
  <c r="F120" i="2"/>
  <c r="G120" i="2" s="1"/>
  <c r="H120" i="2" s="1"/>
  <c r="F121" i="2"/>
  <c r="F122" i="2"/>
  <c r="G122" i="2" s="1"/>
  <c r="F123" i="2"/>
  <c r="G123" i="2" s="1"/>
  <c r="F124" i="2"/>
  <c r="G124" i="2" s="1"/>
  <c r="F125" i="2"/>
  <c r="G125" i="2" s="1"/>
  <c r="F126" i="2"/>
  <c r="G126" i="2" s="1"/>
  <c r="H126" i="2" s="1"/>
  <c r="F112" i="2"/>
  <c r="F47" i="2"/>
  <c r="G47" i="2" s="1"/>
  <c r="F48" i="2"/>
  <c r="G48" i="2" s="1"/>
  <c r="F49" i="2"/>
  <c r="G49" i="2" s="1"/>
  <c r="F50" i="2"/>
  <c r="G50" i="2" s="1"/>
  <c r="F51" i="2"/>
  <c r="G51" i="2" s="1"/>
  <c r="H51" i="2" s="1"/>
  <c r="F52" i="2"/>
  <c r="G52" i="2" s="1"/>
  <c r="F53" i="2"/>
  <c r="G53" i="2" s="1"/>
  <c r="H53" i="2" s="1"/>
  <c r="F54" i="2"/>
  <c r="F55" i="2"/>
  <c r="G55" i="2" s="1"/>
  <c r="F56" i="2"/>
  <c r="G56" i="2" s="1"/>
  <c r="F57" i="2"/>
  <c r="G57" i="2" s="1"/>
  <c r="F58" i="2"/>
  <c r="G58" i="2" s="1"/>
  <c r="F59" i="2"/>
  <c r="G59" i="2" s="1"/>
  <c r="H59" i="2" s="1"/>
  <c r="F60" i="2"/>
  <c r="G60" i="2" s="1"/>
  <c r="F61" i="2"/>
  <c r="F62" i="2"/>
  <c r="F63" i="2"/>
  <c r="G63" i="2" s="1"/>
  <c r="F64" i="2"/>
  <c r="G64" i="2" s="1"/>
  <c r="F65" i="2"/>
  <c r="G65" i="2" s="1"/>
  <c r="F66" i="2"/>
  <c r="G66" i="2" s="1"/>
  <c r="F67" i="2"/>
  <c r="G67" i="2" s="1"/>
  <c r="H67" i="2" s="1"/>
  <c r="F68" i="2"/>
  <c r="G68" i="2" s="1"/>
  <c r="F69" i="2"/>
  <c r="F70" i="2"/>
  <c r="F71" i="2"/>
  <c r="F72" i="2"/>
  <c r="G72" i="2" s="1"/>
  <c r="F73" i="2"/>
  <c r="G73" i="2" s="1"/>
  <c r="F74" i="2"/>
  <c r="G74" i="2" s="1"/>
  <c r="F75" i="2"/>
  <c r="G75" i="2" s="1"/>
  <c r="H75" i="2" s="1"/>
  <c r="F46" i="2"/>
  <c r="G46" i="2" s="1"/>
  <c r="F30" i="2"/>
  <c r="G30" i="2" s="1"/>
  <c r="H30" i="2" s="1"/>
  <c r="F81" i="2"/>
  <c r="F82" i="2"/>
  <c r="G82" i="2" s="1"/>
  <c r="F83" i="2"/>
  <c r="G83" i="2" s="1"/>
  <c r="F84" i="2"/>
  <c r="G84" i="2" s="1"/>
  <c r="F85" i="2"/>
  <c r="G85" i="2" s="1"/>
  <c r="H85" i="2" s="1"/>
  <c r="F86" i="2"/>
  <c r="G86" i="2" s="1"/>
  <c r="H86" i="2" s="1"/>
  <c r="F87" i="2"/>
  <c r="G87" i="2" s="1"/>
  <c r="F88" i="2"/>
  <c r="G88" i="2" s="1"/>
  <c r="H88" i="2" s="1"/>
  <c r="F89" i="2"/>
  <c r="G89" i="2" s="1"/>
  <c r="H89" i="2" s="1"/>
  <c r="F90" i="2"/>
  <c r="G90" i="2" s="1"/>
  <c r="F91" i="2"/>
  <c r="G91" i="2" s="1"/>
  <c r="F92" i="2"/>
  <c r="G92" i="2" s="1"/>
  <c r="F93" i="2"/>
  <c r="G93" i="2" s="1"/>
  <c r="H93" i="2" s="1"/>
  <c r="F94" i="2"/>
  <c r="G94" i="2" s="1"/>
  <c r="H94" i="2" s="1"/>
  <c r="F95" i="2"/>
  <c r="G95" i="2" s="1"/>
  <c r="F96" i="2"/>
  <c r="G96" i="2" s="1"/>
  <c r="H96" i="2" s="1"/>
  <c r="F97" i="2"/>
  <c r="G97" i="2" s="1"/>
  <c r="F98" i="2"/>
  <c r="G98" i="2" s="1"/>
  <c r="F99" i="2"/>
  <c r="G99" i="2" s="1"/>
  <c r="F100" i="2"/>
  <c r="G100" i="2" s="1"/>
  <c r="F101" i="2"/>
  <c r="G101" i="2" s="1"/>
  <c r="H101" i="2" s="1"/>
  <c r="F102" i="2"/>
  <c r="G102" i="2" s="1"/>
  <c r="H102" i="2" s="1"/>
  <c r="F103" i="2"/>
  <c r="G103" i="2" s="1"/>
  <c r="F104" i="2"/>
  <c r="G104" i="2" s="1"/>
  <c r="F105" i="2"/>
  <c r="G105" i="2" s="1"/>
  <c r="H105" i="2" s="1"/>
  <c r="F106" i="2"/>
  <c r="G106" i="2" s="1"/>
  <c r="F107" i="2"/>
  <c r="G107" i="2" s="1"/>
  <c r="D138" i="2"/>
  <c r="F138" i="2" s="1"/>
  <c r="F31" i="2"/>
  <c r="G31" i="2" s="1"/>
  <c r="F32" i="2"/>
  <c r="G32" i="2" s="1"/>
  <c r="F33" i="2"/>
  <c r="G33" i="2" s="1"/>
  <c r="F34" i="2"/>
  <c r="G34" i="2" s="1"/>
  <c r="H34" i="2" s="1"/>
  <c r="F35" i="2"/>
  <c r="G35" i="2" s="1"/>
  <c r="F36" i="2"/>
  <c r="G36" i="2" s="1"/>
  <c r="F37" i="2"/>
  <c r="G37" i="2" s="1"/>
  <c r="F38" i="2"/>
  <c r="G38" i="2" s="1"/>
  <c r="H38" i="2" s="1"/>
  <c r="F39" i="2"/>
  <c r="G39" i="2" s="1"/>
  <c r="F40" i="2"/>
  <c r="G40" i="2" s="1"/>
  <c r="F41" i="2"/>
  <c r="G41" i="2" s="1"/>
  <c r="D137" i="2"/>
  <c r="F137" i="2" s="1"/>
  <c r="G137" i="2" s="1"/>
  <c r="D136" i="2"/>
  <c r="F136" i="2" s="1"/>
  <c r="D140" i="2"/>
  <c r="F140" i="2" s="1"/>
  <c r="D139" i="2"/>
  <c r="F139" i="2" s="1"/>
  <c r="G139" i="2" s="1"/>
  <c r="G76" i="2" l="1"/>
  <c r="H76" i="2" s="1"/>
  <c r="H82" i="2"/>
  <c r="G140" i="2"/>
  <c r="H140" i="2" s="1"/>
  <c r="H83" i="2"/>
  <c r="H107" i="2"/>
  <c r="G127" i="2"/>
  <c r="H127" i="2" s="1"/>
  <c r="G136" i="2"/>
  <c r="H136" i="2" s="1"/>
  <c r="G138" i="2"/>
  <c r="H138" i="2" s="1"/>
  <c r="H139" i="2"/>
  <c r="G132" i="2"/>
  <c r="H132" i="2" s="1"/>
  <c r="H137" i="2"/>
  <c r="G61" i="2"/>
  <c r="H61" i="2" s="1"/>
  <c r="G69" i="2"/>
  <c r="H69" i="2" s="1"/>
  <c r="H55" i="2"/>
  <c r="H63" i="2"/>
  <c r="H47" i="2"/>
  <c r="H46" i="2"/>
  <c r="G71" i="2"/>
  <c r="H71" i="2" s="1"/>
  <c r="G121" i="2"/>
  <c r="H121" i="2" s="1"/>
  <c r="G113" i="2"/>
  <c r="H113" i="2" s="1"/>
  <c r="H31" i="2"/>
  <c r="G70" i="2"/>
  <c r="H70" i="2" s="1"/>
  <c r="G62" i="2"/>
  <c r="H62" i="2" s="1"/>
  <c r="G54" i="2"/>
  <c r="H54" i="2" s="1"/>
  <c r="H68" i="2"/>
  <c r="H60" i="2"/>
  <c r="H52" i="2"/>
  <c r="G112" i="2"/>
  <c r="H112" i="2" s="1"/>
  <c r="H119" i="2"/>
  <c r="H74" i="2"/>
  <c r="H66" i="2"/>
  <c r="H58" i="2"/>
  <c r="H50" i="2"/>
  <c r="H125" i="2"/>
  <c r="H117" i="2"/>
  <c r="H73" i="2"/>
  <c r="H65" i="2"/>
  <c r="H57" i="2"/>
  <c r="H49" i="2"/>
  <c r="H124" i="2"/>
  <c r="H116" i="2"/>
  <c r="H72" i="2"/>
  <c r="H64" i="2"/>
  <c r="H56" i="2"/>
  <c r="H48" i="2"/>
  <c r="H123" i="2"/>
  <c r="H115" i="2"/>
  <c r="H122" i="2"/>
  <c r="H114" i="2"/>
  <c r="H97" i="2"/>
  <c r="H100" i="2"/>
  <c r="H91" i="2"/>
  <c r="H104" i="2"/>
  <c r="H99" i="2"/>
  <c r="G81" i="2"/>
  <c r="H81" i="2" s="1"/>
  <c r="H92" i="2"/>
  <c r="H84" i="2"/>
  <c r="H106" i="2"/>
  <c r="H98" i="2"/>
  <c r="H90" i="2"/>
  <c r="H103" i="2"/>
  <c r="H95" i="2"/>
  <c r="H87" i="2"/>
  <c r="H40" i="2"/>
  <c r="H32" i="2"/>
  <c r="H36" i="2"/>
  <c r="H41" i="2"/>
  <c r="H33" i="2"/>
  <c r="H37" i="2"/>
  <c r="H35" i="2"/>
  <c r="H39" i="2"/>
  <c r="D141" i="2"/>
  <c r="H42" i="2" l="1"/>
  <c r="H141" i="2"/>
  <c r="H128" i="2"/>
  <c r="H108" i="2"/>
  <c r="H77" i="2"/>
  <c r="H144" i="2" l="1"/>
  <c r="H145" i="2" s="1"/>
  <c r="H146" i="2" l="1"/>
  <c r="H147" i="2" s="1"/>
</calcChain>
</file>

<file path=xl/sharedStrings.xml><?xml version="1.0" encoding="utf-8"?>
<sst xmlns="http://schemas.openxmlformats.org/spreadsheetml/2006/main" count="215" uniqueCount="120">
  <si>
    <t>TENDER NAME:</t>
  </si>
  <si>
    <t>TENDER NUMBER:</t>
  </si>
  <si>
    <t xml:space="preserve">BIDDER'S NAME: </t>
  </si>
  <si>
    <t>NOTES:</t>
  </si>
  <si>
    <t>2. Bidders must note the detailed scope of services as outlined in the Main RFP document and should provide costing accordingly.</t>
  </si>
  <si>
    <t>Region</t>
  </si>
  <si>
    <t>Training Sites</t>
  </si>
  <si>
    <t>Cost per Candidate 
(Excl. VAT)</t>
  </si>
  <si>
    <t>Total Cost (Excl. VAT)</t>
  </si>
  <si>
    <t>VAT</t>
  </si>
  <si>
    <t>Total Cost
 (Incl. VAT)</t>
  </si>
  <si>
    <t xml:space="preserve">Gauteng </t>
  </si>
  <si>
    <t>Alberton</t>
  </si>
  <si>
    <t>Randburg</t>
  </si>
  <si>
    <t xml:space="preserve">Brooklyn </t>
  </si>
  <si>
    <t xml:space="preserve">Doringkloof </t>
  </si>
  <si>
    <t xml:space="preserve">Free State </t>
  </si>
  <si>
    <t xml:space="preserve">Bloemfontein </t>
  </si>
  <si>
    <t>KwaZulu Natal</t>
  </si>
  <si>
    <t xml:space="preserve">Durban </t>
  </si>
  <si>
    <t xml:space="preserve">Western Cape </t>
  </si>
  <si>
    <t xml:space="preserve">Bellville </t>
  </si>
  <si>
    <t xml:space="preserve">Northwest </t>
  </si>
  <si>
    <t xml:space="preserve">Klerksdorp </t>
  </si>
  <si>
    <t xml:space="preserve">Eastern Cape </t>
  </si>
  <si>
    <t xml:space="preserve">Mthatha </t>
  </si>
  <si>
    <t>Gqeberha</t>
  </si>
  <si>
    <t xml:space="preserve">Limpopo </t>
  </si>
  <si>
    <t>Polokwane</t>
  </si>
  <si>
    <t xml:space="preserve">Mpumalanga </t>
  </si>
  <si>
    <t xml:space="preserve">Standerton </t>
  </si>
  <si>
    <t>TABLE 2 : ABET Level 1</t>
  </si>
  <si>
    <t>Northern Cape</t>
  </si>
  <si>
    <t>TABLE 3 : ABET Level 2</t>
  </si>
  <si>
    <t>TABLE 4 : ABET Level 3</t>
  </si>
  <si>
    <t>Estimated Number of Candidates- ABET Level 3 (CL 3)</t>
  </si>
  <si>
    <t>TABLE 5 : ABET Level 4</t>
  </si>
  <si>
    <t>Estimated Number of Candidates - ABET Level 4 (CL 4)</t>
  </si>
  <si>
    <t>Table 6: Learning Material</t>
  </si>
  <si>
    <t xml:space="preserve">Estimated Number of Candidates per Level </t>
  </si>
  <si>
    <t>ABET Level 1</t>
  </si>
  <si>
    <t>ABET Level 2</t>
  </si>
  <si>
    <t>ABET Level 3</t>
  </si>
  <si>
    <t>ABET Level 4</t>
  </si>
  <si>
    <t xml:space="preserve">Total </t>
  </si>
  <si>
    <t>Company Representative: Name</t>
  </si>
  <si>
    <t>Role in the Company</t>
  </si>
  <si>
    <t>Signature</t>
  </si>
  <si>
    <t>Date</t>
  </si>
  <si>
    <t>Table 1: Communication level 1 B - Pre AET</t>
  </si>
  <si>
    <r>
      <t xml:space="preserve">1. Bidders are required to complete </t>
    </r>
    <r>
      <rPr>
        <b/>
        <i/>
        <u/>
        <sz val="11"/>
        <color theme="1"/>
        <rFont val="Arial Narrow"/>
        <family val="2"/>
      </rPr>
      <t>ONLY THE GREEN COLUMNS</t>
    </r>
  </si>
  <si>
    <t>Grand Total (VAT Incl)</t>
  </si>
  <si>
    <t>Alberton - CL</t>
  </si>
  <si>
    <t>Randburg - CL</t>
  </si>
  <si>
    <t>Brooklyn - CL</t>
  </si>
  <si>
    <t>Doringkloof - CL</t>
  </si>
  <si>
    <t>Bloemfontein - CL</t>
  </si>
  <si>
    <t>Durban - CL</t>
  </si>
  <si>
    <t>George - CL</t>
  </si>
  <si>
    <t>Bellville - CL</t>
  </si>
  <si>
    <t>Upington - CL</t>
  </si>
  <si>
    <t>Klerksdorp - CL</t>
  </si>
  <si>
    <t>Mthatha - CL</t>
  </si>
  <si>
    <t>Gqeberha - CL</t>
  </si>
  <si>
    <t>East London - CL</t>
  </si>
  <si>
    <t>Polokwane - CL</t>
  </si>
  <si>
    <t>Standerton - CL</t>
  </si>
  <si>
    <t>Kimberly - CL</t>
  </si>
  <si>
    <t xml:space="preserve">Nelspruit - CL                                     </t>
  </si>
  <si>
    <t xml:space="preserve">Upington - CL </t>
  </si>
  <si>
    <t xml:space="preserve">Nelspruit  - CL                                      </t>
  </si>
  <si>
    <t>Estimated Number of Candidates - Pre AET (CL + ML)</t>
  </si>
  <si>
    <t xml:space="preserve">Training Manuals </t>
  </si>
  <si>
    <r>
      <t xml:space="preserve">3. </t>
    </r>
    <r>
      <rPr>
        <b/>
        <u/>
        <sz val="11"/>
        <color theme="1"/>
        <rFont val="Arial Narrow"/>
        <family val="2"/>
      </rPr>
      <t>Table 1-5:</t>
    </r>
    <r>
      <rPr>
        <sz val="11"/>
        <color theme="1"/>
        <rFont val="Arial Narrow"/>
        <family val="2"/>
      </rPr>
      <t xml:space="preserve"> Bidders are required to provide a "Cost per Candidate per training site" </t>
    </r>
  </si>
  <si>
    <t>Sub-total (VAT Incl.)</t>
  </si>
  <si>
    <t>Estimated Number of Candidates  - ABET Level 1 (CL + ML)</t>
  </si>
  <si>
    <t>Alberton - ML</t>
  </si>
  <si>
    <t>Randburg - ML</t>
  </si>
  <si>
    <t>Brooklyn - ML</t>
  </si>
  <si>
    <t>Doringkloof - ML</t>
  </si>
  <si>
    <t>Bloemfontein - ML</t>
  </si>
  <si>
    <t>Durban - ML</t>
  </si>
  <si>
    <t>George - ML</t>
  </si>
  <si>
    <t>Bellville - ML</t>
  </si>
  <si>
    <t>Kimberly - ML</t>
  </si>
  <si>
    <t>Upington - ML</t>
  </si>
  <si>
    <t>Klerksdorp - ML</t>
  </si>
  <si>
    <t>Mthatha - ML</t>
  </si>
  <si>
    <t>Gqeberha - ML</t>
  </si>
  <si>
    <t>East London - ML</t>
  </si>
  <si>
    <t>Polokwane - ML</t>
  </si>
  <si>
    <t xml:space="preserve">Nelspruit - ML                                     </t>
  </si>
  <si>
    <t>Standerton - ML</t>
  </si>
  <si>
    <t>Estimated Number of Candidates  ABET Level 2 (CL + ML)</t>
  </si>
  <si>
    <t>Communication level 1 B - Pre AET</t>
  </si>
  <si>
    <t>Subjects</t>
  </si>
  <si>
    <t>Communication Literacy and Mathematical Literacy</t>
  </si>
  <si>
    <t>Total Cost 
(Excl. VAT)</t>
  </si>
  <si>
    <t xml:space="preserve">APPOINTMENT OF ACCREDITED SERVICE PROVIDER TO FACILITATE ADULT BASIC  EDUCATION AND TRAINING FOR SARS  FOR PERIOD OF 30 MONTHS </t>
  </si>
  <si>
    <t xml:space="preserve">5. Bidders proposed price must Exclude VAT, the formulae in the tables will add VAT at 15% automatically. </t>
  </si>
  <si>
    <r>
      <t xml:space="preserve">4. </t>
    </r>
    <r>
      <rPr>
        <b/>
        <u/>
        <sz val="11"/>
        <color theme="1"/>
        <rFont val="Arial Narrow"/>
        <family val="2"/>
      </rPr>
      <t>Table 6</t>
    </r>
    <r>
      <rPr>
        <sz val="11"/>
        <color theme="1"/>
        <rFont val="Arial Narrow"/>
        <family val="2"/>
      </rPr>
      <t>: Bidders must submit the cost of learning materials for each candidate, per training level.</t>
    </r>
  </si>
  <si>
    <t>6. Bidders may include comments, assumptions, and points of clarification on a separate letter attached as an annexure to their pricing submission. This should be presented on their company letterhead</t>
  </si>
  <si>
    <t>7. If any line item on the pricing template has no cost, Bidders must indicate this on company letterhead and attach it to the pricing template.</t>
  </si>
  <si>
    <t>8. Bidders must adhere to the prescribed format of this pricing template; any alterations made by bidders may render their bid non-responsive.</t>
  </si>
  <si>
    <t>Item description</t>
  </si>
  <si>
    <t>Fixed Percentage</t>
  </si>
  <si>
    <t xml:space="preserve">Fixed Annual Escalation </t>
  </si>
  <si>
    <t>Year 2 Annual escalation (6%)</t>
  </si>
  <si>
    <t>Year 3 Annual escalation (6%)</t>
  </si>
  <si>
    <t>Total Contract Value (30 months Incl. price escalation)</t>
  </si>
  <si>
    <t>9. Bidders to note that for the purposes of Price Evaluation the Annual Escalation will be kept at 6%, however SARS reserves the right to negotiate the annual escalation to CPI with the recommended bidder at anniversary of the contract and on an annual basis.</t>
  </si>
  <si>
    <t>11. Bidders must note that the number of Learners indicated in this pricing template are estimates. These numbers will be used for comparative pricing evaluation purposes, the final number will be negotiated with the winning bidder post tender award.</t>
  </si>
  <si>
    <t>12. Bidder's authorised representative must sign the completed price template on the space provided.</t>
  </si>
  <si>
    <r>
      <t xml:space="preserve">13. </t>
    </r>
    <r>
      <rPr>
        <b/>
        <sz val="11"/>
        <color theme="1"/>
        <rFont val="Arial Narrow"/>
        <family val="2"/>
      </rPr>
      <t xml:space="preserve">CL </t>
    </r>
    <r>
      <rPr>
        <sz val="11"/>
        <color theme="1"/>
        <rFont val="Arial Narrow"/>
        <family val="2"/>
      </rPr>
      <t xml:space="preserve">means </t>
    </r>
    <r>
      <rPr>
        <b/>
        <sz val="11"/>
        <color theme="1"/>
        <rFont val="Arial Narrow"/>
        <family val="2"/>
      </rPr>
      <t xml:space="preserve">Communication Literacy </t>
    </r>
  </si>
  <si>
    <r>
      <t xml:space="preserve">14. </t>
    </r>
    <r>
      <rPr>
        <b/>
        <sz val="11"/>
        <color theme="1"/>
        <rFont val="Arial Narrow"/>
        <family val="2"/>
      </rPr>
      <t>ML</t>
    </r>
    <r>
      <rPr>
        <sz val="11"/>
        <color theme="1"/>
        <rFont val="Arial Narrow"/>
        <family val="2"/>
      </rPr>
      <t xml:space="preserve"> means </t>
    </r>
    <r>
      <rPr>
        <b/>
        <sz val="11"/>
        <color theme="1"/>
        <rFont val="Arial Narrow"/>
        <family val="2"/>
      </rPr>
      <t xml:space="preserve">Mathematical Literacy </t>
    </r>
  </si>
  <si>
    <t xml:space="preserve">15.The Cost per Candidate must be all inclusive of Facilitators and Administration Costs, Travel and Accommodation to SARS training sites. </t>
  </si>
  <si>
    <t>16. Bidders to note that the training Venues will be provided by SARS, and bidders should not include the cost for the training facilities.</t>
  </si>
  <si>
    <t>17.The Bidders pricing is to remain firm for 180 days from the closing date of this tender; SARS reserves the right to negotiate with the recommended bidder prior to tender award and on an annual basis during the contract term.</t>
  </si>
  <si>
    <r>
      <t xml:space="preserve">10. Bidders are required to complete pricing for ALL Items </t>
    </r>
    <r>
      <rPr>
        <b/>
        <i/>
        <sz val="11"/>
        <color theme="1"/>
        <rFont val="Arial Narrow"/>
        <family val="2"/>
      </rPr>
      <t xml:space="preserve">(highlighted in Green) </t>
    </r>
    <r>
      <rPr>
        <sz val="11"/>
        <color theme="1"/>
        <rFont val="Arial Narrow"/>
        <family val="2"/>
      </rPr>
      <t>within the Pricing Template. An incomplete Pricing Template will be deemed as non-responsive bid and the bidder will be disqualified</t>
    </r>
  </si>
  <si>
    <t>ANNEXURE A – PRICING SCHEDULE - ABET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</si>
</sst>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6" x14ac:knownFonts="1">
    <font>
      <sz val="11"/>
      <color theme="1"/>
      <name val="Calibri"/>
      <family val="2"/>
      <scheme val="minor"/>
    </font>
    <font>
      <sz val="11"/>
      <color theme="1"/>
      <name val="Arial Narrow"/>
      <family val="2"/>
    </font>
    <font>
      <b/>
      <sz val="11"/>
      <color rgb="FF000000"/>
      <name val="Arial Narrow"/>
      <family val="2"/>
    </font>
    <font>
      <b/>
      <u/>
      <sz val="11"/>
      <color rgb="FF000000"/>
      <name val="Arial Narrow"/>
      <family val="2"/>
    </font>
    <font>
      <sz val="11"/>
      <color rgb="FF000000"/>
      <name val="Arial Narrow"/>
      <family val="2"/>
    </font>
    <font>
      <sz val="11"/>
      <name val="Arial Narrow"/>
      <family val="2"/>
    </font>
    <font>
      <b/>
      <sz val="11"/>
      <name val="Arial Narrow"/>
      <family val="2"/>
    </font>
    <font>
      <b/>
      <sz val="11"/>
      <color rgb="FFFF0000"/>
      <name val="Arial Narrow"/>
      <family val="2"/>
    </font>
    <font>
      <b/>
      <sz val="11"/>
      <color theme="1"/>
      <name val="Arial Narrow"/>
      <family val="2"/>
    </font>
    <font>
      <b/>
      <u/>
      <sz val="11"/>
      <color theme="1"/>
      <name val="Arial Narrow"/>
      <family val="2"/>
    </font>
    <font>
      <sz val="11"/>
      <color rgb="FFFF0000"/>
      <name val="Arial Narrow"/>
      <family val="2"/>
    </font>
    <font>
      <b/>
      <u/>
      <sz val="11"/>
      <name val="Arial Narrow"/>
      <family val="2"/>
    </font>
    <font>
      <b/>
      <u/>
      <sz val="11"/>
      <color rgb="FFFF0000"/>
      <name val="Arial Narrow"/>
      <family val="2"/>
    </font>
    <font>
      <b/>
      <i/>
      <u/>
      <sz val="11"/>
      <color theme="1"/>
      <name val="Arial Narrow"/>
      <family val="2"/>
    </font>
    <font>
      <b/>
      <sz val="11"/>
      <color theme="0"/>
      <name val="Arial Narrow"/>
      <family val="2"/>
    </font>
    <font>
      <b/>
      <i/>
      <sz val="11"/>
      <color theme="1"/>
      <name val="Arial Narrow"/>
      <family val="2"/>
    </font>
  </fonts>
  <fills count="7">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s>
  <borders count="5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194">
    <xf numFmtId="0" fontId="0" fillId="0" borderId="0" xfId="0"/>
    <xf numFmtId="0" fontId="1" fillId="0" borderId="0" xfId="0" applyFont="1" applyAlignment="1">
      <alignment wrapText="1"/>
    </xf>
    <xf numFmtId="0" fontId="1" fillId="0" borderId="0" xfId="0" applyFont="1"/>
    <xf numFmtId="0" fontId="2" fillId="0" borderId="0" xfId="0" applyFont="1" applyAlignment="1">
      <alignment horizontal="center" vertical="center"/>
    </xf>
    <xf numFmtId="164" fontId="1" fillId="0" borderId="0" xfId="0" applyNumberFormat="1" applyFont="1"/>
    <xf numFmtId="0" fontId="2" fillId="0" borderId="4" xfId="0" applyFont="1" applyBorder="1" applyAlignment="1">
      <alignment vertical="center"/>
    </xf>
    <xf numFmtId="0" fontId="2" fillId="0" borderId="0" xfId="0" applyFont="1" applyAlignment="1">
      <alignment horizontal="center" vertical="center" wrapText="1"/>
    </xf>
    <xf numFmtId="0" fontId="2" fillId="0" borderId="8" xfId="0" applyFont="1" applyBorder="1" applyAlignment="1">
      <alignment vertical="center"/>
    </xf>
    <xf numFmtId="164" fontId="1" fillId="0" borderId="0" xfId="0" applyNumberFormat="1" applyFont="1" applyAlignment="1">
      <alignment wrapText="1"/>
    </xf>
    <xf numFmtId="164" fontId="3" fillId="0" borderId="0" xfId="0" applyNumberFormat="1" applyFont="1" applyAlignment="1">
      <alignment horizontal="left" vertical="center" wrapText="1"/>
    </xf>
    <xf numFmtId="164" fontId="1" fillId="0" borderId="0" xfId="0" applyNumberFormat="1" applyFont="1" applyAlignment="1">
      <alignment vertical="center"/>
    </xf>
    <xf numFmtId="164" fontId="4" fillId="0" borderId="0" xfId="0" applyNumberFormat="1" applyFont="1" applyAlignment="1">
      <alignment vertical="center"/>
    </xf>
    <xf numFmtId="164" fontId="4" fillId="0" borderId="0" xfId="0" applyNumberFormat="1" applyFont="1" applyAlignment="1">
      <alignment horizontal="left" vertical="center" wrapText="1"/>
    </xf>
    <xf numFmtId="164" fontId="2" fillId="0" borderId="0" xfId="0" applyNumberFormat="1" applyFont="1"/>
    <xf numFmtId="164" fontId="1" fillId="0" borderId="0" xfId="0" applyNumberFormat="1" applyFont="1" applyAlignment="1">
      <alignment vertical="center" wrapText="1"/>
    </xf>
    <xf numFmtId="164" fontId="4" fillId="0" borderId="0" xfId="0" applyNumberFormat="1" applyFont="1" applyAlignment="1">
      <alignment vertical="center" wrapText="1"/>
    </xf>
    <xf numFmtId="164" fontId="5" fillId="0" borderId="0" xfId="0" applyNumberFormat="1" applyFont="1" applyAlignment="1">
      <alignment horizontal="left" vertical="center" wrapText="1"/>
    </xf>
    <xf numFmtId="0" fontId="5" fillId="0" borderId="0" xfId="0" applyFont="1"/>
    <xf numFmtId="164" fontId="5" fillId="0" borderId="0" xfId="0" applyNumberFormat="1" applyFont="1" applyAlignment="1">
      <alignment vertical="center" wrapText="1"/>
    </xf>
    <xf numFmtId="164" fontId="6" fillId="0" borderId="0" xfId="0" applyNumberFormat="1" applyFont="1"/>
    <xf numFmtId="0" fontId="4" fillId="0" borderId="0" xfId="0" applyFont="1" applyAlignment="1">
      <alignment horizontal="left" wrapText="1"/>
    </xf>
    <xf numFmtId="0" fontId="7" fillId="0" borderId="0" xfId="0" applyFont="1" applyAlignment="1">
      <alignment vertical="center" wrapText="1"/>
    </xf>
    <xf numFmtId="0" fontId="7" fillId="0" borderId="0" xfId="0" applyFont="1" applyAlignment="1">
      <alignment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1" fillId="0" borderId="19" xfId="0" applyFont="1" applyBorder="1" applyAlignment="1">
      <alignment horizontal="justify" vertical="center" wrapText="1"/>
    </xf>
    <xf numFmtId="164" fontId="1" fillId="2" borderId="21" xfId="0" applyNumberFormat="1" applyFont="1" applyFill="1" applyBorder="1"/>
    <xf numFmtId="164" fontId="1" fillId="0" borderId="21" xfId="0" applyNumberFormat="1" applyFont="1" applyBorder="1"/>
    <xf numFmtId="164" fontId="5" fillId="4" borderId="21" xfId="0" applyNumberFormat="1" applyFont="1" applyFill="1" applyBorder="1" applyAlignment="1">
      <alignment horizontal="right"/>
    </xf>
    <xf numFmtId="164" fontId="1" fillId="0" borderId="22" xfId="0" applyNumberFormat="1" applyFont="1" applyBorder="1" applyAlignment="1">
      <alignment horizontal="right" wrapText="1"/>
    </xf>
    <xf numFmtId="0" fontId="1" fillId="0" borderId="24" xfId="0" applyFont="1" applyBorder="1" applyAlignment="1">
      <alignment horizontal="justify" vertical="center" wrapText="1"/>
    </xf>
    <xf numFmtId="164" fontId="1" fillId="2" borderId="12" xfId="0" applyNumberFormat="1" applyFont="1" applyFill="1" applyBorder="1"/>
    <xf numFmtId="0" fontId="1" fillId="0" borderId="24" xfId="0" applyFont="1" applyBorder="1" applyAlignment="1">
      <alignment vertical="center" wrapText="1"/>
    </xf>
    <xf numFmtId="0" fontId="1" fillId="0" borderId="14" xfId="0" applyFont="1" applyBorder="1" applyAlignment="1">
      <alignment vertical="center" wrapText="1"/>
    </xf>
    <xf numFmtId="0" fontId="1" fillId="0" borderId="27" xfId="0" applyFont="1" applyBorder="1" applyAlignment="1">
      <alignment horizontal="justify" vertical="center" wrapText="1"/>
    </xf>
    <xf numFmtId="0" fontId="1" fillId="0" borderId="28"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30" xfId="0" applyFont="1" applyBorder="1" applyAlignment="1">
      <alignment horizontal="justify" vertical="center" wrapText="1"/>
    </xf>
    <xf numFmtId="164" fontId="1" fillId="2" borderId="32" xfId="0" applyNumberFormat="1" applyFont="1" applyFill="1" applyBorder="1"/>
    <xf numFmtId="164" fontId="8" fillId="0" borderId="14" xfId="0" applyNumberFormat="1" applyFont="1" applyBorder="1"/>
    <xf numFmtId="0" fontId="8" fillId="0" borderId="0" xfId="0" applyFont="1" applyAlignment="1">
      <alignment vertical="center" wrapText="1"/>
    </xf>
    <xf numFmtId="0" fontId="9" fillId="0" borderId="0" xfId="0" applyFont="1" applyAlignment="1">
      <alignment wrapText="1"/>
    </xf>
    <xf numFmtId="0" fontId="8" fillId="0" borderId="0" xfId="0" applyFont="1" applyAlignment="1">
      <alignment wrapText="1"/>
    </xf>
    <xf numFmtId="0" fontId="10" fillId="0" borderId="0" xfId="0" applyFont="1"/>
    <xf numFmtId="0" fontId="8" fillId="3" borderId="34"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1" fillId="0" borderId="35" xfId="0" applyFont="1" applyBorder="1" applyAlignment="1">
      <alignment horizontal="justify" vertical="center" wrapText="1"/>
    </xf>
    <xf numFmtId="0" fontId="10" fillId="0" borderId="0" xfId="0" applyFont="1" applyAlignment="1">
      <alignment horizontal="left" vertical="center" wrapText="1"/>
    </xf>
    <xf numFmtId="0" fontId="10" fillId="0" borderId="0" xfId="0" applyFont="1" applyAlignment="1">
      <alignment horizontal="justify" vertical="center" wrapText="1"/>
    </xf>
    <xf numFmtId="0" fontId="10" fillId="0" borderId="0" xfId="0" applyFont="1" applyAlignment="1">
      <alignment horizontal="center" vertical="center" wrapText="1"/>
    </xf>
    <xf numFmtId="0" fontId="10" fillId="0" borderId="0" xfId="0" applyFont="1" applyAlignment="1">
      <alignment horizontal="center"/>
    </xf>
    <xf numFmtId="164" fontId="10" fillId="0" borderId="0" xfId="0" applyNumberFormat="1" applyFont="1"/>
    <xf numFmtId="164" fontId="10" fillId="4" borderId="0" xfId="0" applyNumberFormat="1" applyFont="1" applyFill="1" applyAlignment="1">
      <alignment horizontal="right"/>
    </xf>
    <xf numFmtId="164" fontId="10" fillId="0" borderId="0" xfId="0" applyNumberFormat="1" applyFont="1" applyAlignment="1">
      <alignment horizontal="right" wrapText="1"/>
    </xf>
    <xf numFmtId="0" fontId="11" fillId="0" borderId="0" xfId="0" applyFont="1" applyAlignment="1">
      <alignment wrapText="1"/>
    </xf>
    <xf numFmtId="0" fontId="12" fillId="0" borderId="0" xfId="0" applyFont="1" applyAlignment="1">
      <alignment wrapText="1"/>
    </xf>
    <xf numFmtId="0" fontId="8" fillId="3" borderId="37" xfId="0" applyFont="1" applyFill="1" applyBorder="1" applyAlignment="1">
      <alignment horizontal="center" vertical="center" wrapText="1"/>
    </xf>
    <xf numFmtId="0" fontId="1" fillId="0" borderId="38" xfId="0" applyFont="1" applyBorder="1" applyAlignment="1">
      <alignment horizontal="justify" vertical="center" wrapText="1"/>
    </xf>
    <xf numFmtId="0" fontId="1" fillId="0" borderId="35" xfId="0" applyFont="1" applyBorder="1" applyAlignment="1">
      <alignment vertical="center" wrapText="1"/>
    </xf>
    <xf numFmtId="0" fontId="10" fillId="0" borderId="0" xfId="0" applyFont="1" applyAlignment="1">
      <alignment vertical="center" wrapText="1"/>
    </xf>
    <xf numFmtId="164" fontId="10" fillId="0" borderId="0" xfId="0" applyNumberFormat="1" applyFont="1" applyAlignment="1">
      <alignment horizontal="right"/>
    </xf>
    <xf numFmtId="0" fontId="8" fillId="3" borderId="17" xfId="0" applyFont="1" applyFill="1" applyBorder="1" applyAlignment="1">
      <alignment horizontal="center" vertical="center" wrapText="1"/>
    </xf>
    <xf numFmtId="164" fontId="1" fillId="4" borderId="21" xfId="0" applyNumberFormat="1" applyFont="1" applyFill="1" applyBorder="1" applyAlignment="1">
      <alignment horizontal="right"/>
    </xf>
    <xf numFmtId="0" fontId="1" fillId="0" borderId="0" xfId="0" applyFont="1" applyAlignment="1">
      <alignment vertical="center" wrapText="1"/>
    </xf>
    <xf numFmtId="0" fontId="1" fillId="0" borderId="0" xfId="0" applyFont="1" applyAlignment="1">
      <alignment horizontal="justify" vertical="center" wrapText="1"/>
    </xf>
    <xf numFmtId="0" fontId="5" fillId="0" borderId="0" xfId="0" applyFont="1" applyAlignment="1">
      <alignment horizontal="center" vertical="center" wrapText="1"/>
    </xf>
    <xf numFmtId="164" fontId="5" fillId="0" borderId="0" xfId="0" applyNumberFormat="1" applyFont="1" applyAlignment="1">
      <alignment horizontal="right"/>
    </xf>
    <xf numFmtId="164" fontId="1" fillId="0" borderId="0" xfId="0" applyNumberFormat="1" applyFont="1" applyAlignment="1">
      <alignment horizontal="right" wrapText="1"/>
    </xf>
    <xf numFmtId="0" fontId="6" fillId="0" borderId="0" xfId="0" applyFont="1" applyAlignment="1">
      <alignment horizontal="center" wrapText="1"/>
    </xf>
    <xf numFmtId="0" fontId="6" fillId="3" borderId="34"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5" fillId="0" borderId="39" xfId="0" applyFont="1" applyBorder="1" applyAlignment="1">
      <alignment horizontal="center" wrapText="1"/>
    </xf>
    <xf numFmtId="0" fontId="5" fillId="0" borderId="36" xfId="0" applyFont="1" applyBorder="1" applyAlignment="1">
      <alignment horizontal="center" wrapText="1"/>
    </xf>
    <xf numFmtId="0" fontId="5" fillId="0" borderId="40" xfId="0" applyFont="1" applyBorder="1" applyAlignment="1">
      <alignment horizontal="center" wrapText="1"/>
    </xf>
    <xf numFmtId="164" fontId="1" fillId="2" borderId="14" xfId="0" applyNumberFormat="1" applyFont="1" applyFill="1" applyBorder="1"/>
    <xf numFmtId="164" fontId="1" fillId="0" borderId="36" xfId="0" applyNumberFormat="1" applyFont="1" applyBorder="1"/>
    <xf numFmtId="164" fontId="1" fillId="4" borderId="36" xfId="0" applyNumberFormat="1" applyFont="1" applyFill="1" applyBorder="1" applyAlignment="1">
      <alignment horizontal="right"/>
    </xf>
    <xf numFmtId="164" fontId="1" fillId="2" borderId="21" xfId="0" applyNumberFormat="1" applyFont="1" applyFill="1" applyBorder="1" applyAlignment="1">
      <alignment horizontal="right"/>
    </xf>
    <xf numFmtId="164" fontId="5" fillId="0" borderId="21" xfId="0" applyNumberFormat="1" applyFont="1" applyBorder="1" applyAlignment="1">
      <alignment horizontal="right" wrapText="1"/>
    </xf>
    <xf numFmtId="164" fontId="5" fillId="0" borderId="22" xfId="0" applyNumberFormat="1" applyFont="1" applyBorder="1" applyAlignment="1">
      <alignment horizontal="right" wrapText="1"/>
    </xf>
    <xf numFmtId="164" fontId="1" fillId="2" borderId="12" xfId="0" applyNumberFormat="1" applyFont="1" applyFill="1" applyBorder="1" applyAlignment="1">
      <alignment horizontal="right"/>
    </xf>
    <xf numFmtId="0" fontId="6" fillId="0" borderId="16" xfId="0" applyFont="1" applyBorder="1" applyAlignment="1">
      <alignment horizontal="center" wrapText="1"/>
    </xf>
    <xf numFmtId="0" fontId="6" fillId="0" borderId="17" xfId="0" applyFont="1" applyBorder="1" applyAlignment="1">
      <alignment horizontal="center" wrapText="1"/>
    </xf>
    <xf numFmtId="164" fontId="6" fillId="0" borderId="14" xfId="0" applyNumberFormat="1" applyFont="1" applyBorder="1" applyAlignment="1">
      <alignment horizontal="right" wrapText="1"/>
    </xf>
    <xf numFmtId="164" fontId="8" fillId="0" borderId="33" xfId="0" applyNumberFormat="1" applyFont="1" applyBorder="1"/>
    <xf numFmtId="0" fontId="1" fillId="0" borderId="42" xfId="0" applyFont="1" applyBorder="1" applyProtection="1">
      <protection locked="0"/>
    </xf>
    <xf numFmtId="0" fontId="8" fillId="0" borderId="0" xfId="0" applyFont="1" applyAlignment="1">
      <alignment horizontal="center"/>
    </xf>
    <xf numFmtId="0" fontId="1" fillId="0" borderId="0" xfId="0" applyFont="1" applyProtection="1">
      <protection locked="0"/>
    </xf>
    <xf numFmtId="0" fontId="1" fillId="0" borderId="20"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1" xfId="0" applyFont="1" applyBorder="1" applyAlignment="1">
      <alignment horizontal="center" vertical="center" wrapText="1"/>
    </xf>
    <xf numFmtId="164" fontId="1" fillId="2" borderId="20" xfId="0" applyNumberFormat="1" applyFont="1" applyFill="1" applyBorder="1"/>
    <xf numFmtId="164" fontId="1" fillId="2" borderId="25" xfId="0" applyNumberFormat="1" applyFont="1" applyFill="1" applyBorder="1"/>
    <xf numFmtId="164" fontId="1" fillId="2" borderId="31" xfId="0" applyNumberFormat="1" applyFont="1" applyFill="1" applyBorder="1"/>
    <xf numFmtId="0" fontId="8" fillId="3" borderId="15"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1" fillId="0" borderId="38" xfId="0" applyFont="1" applyBorder="1" applyAlignment="1">
      <alignment vertical="center" wrapText="1"/>
    </xf>
    <xf numFmtId="0" fontId="1" fillId="0" borderId="29" xfId="0" applyFont="1" applyBorder="1" applyAlignment="1">
      <alignment vertical="center" wrapText="1"/>
    </xf>
    <xf numFmtId="0" fontId="1" fillId="0" borderId="26" xfId="0" applyFont="1" applyBorder="1" applyAlignment="1">
      <alignment horizontal="justify" vertical="center" wrapText="1"/>
    </xf>
    <xf numFmtId="0" fontId="1" fillId="0" borderId="48" xfId="0" applyFont="1" applyBorder="1" applyAlignment="1">
      <alignment horizontal="justify" vertical="center" wrapText="1"/>
    </xf>
    <xf numFmtId="0" fontId="1" fillId="0" borderId="3" xfId="0" applyFont="1" applyBorder="1" applyAlignment="1">
      <alignment horizontal="center"/>
    </xf>
    <xf numFmtId="0" fontId="1" fillId="0" borderId="46" xfId="0" applyFont="1" applyBorder="1" applyAlignment="1">
      <alignment horizontal="center"/>
    </xf>
    <xf numFmtId="0" fontId="1" fillId="0" borderId="49" xfId="0" applyFont="1" applyBorder="1" applyAlignment="1">
      <alignment horizontal="center"/>
    </xf>
    <xf numFmtId="0" fontId="1" fillId="0" borderId="41" xfId="0" applyFont="1" applyBorder="1" applyAlignment="1">
      <alignment horizontal="center"/>
    </xf>
    <xf numFmtId="0" fontId="1" fillId="0" borderId="14" xfId="0" applyFont="1" applyBorder="1" applyAlignment="1">
      <alignment horizontal="justify" vertical="center" wrapText="1"/>
    </xf>
    <xf numFmtId="0" fontId="1" fillId="0" borderId="17" xfId="0" applyFont="1" applyBorder="1" applyAlignment="1">
      <alignment horizontal="center"/>
    </xf>
    <xf numFmtId="0" fontId="1" fillId="0" borderId="26" xfId="0" applyFont="1" applyBorder="1" applyAlignment="1">
      <alignment vertical="center" wrapText="1"/>
    </xf>
    <xf numFmtId="0" fontId="1" fillId="0" borderId="38" xfId="0" applyFont="1" applyBorder="1" applyAlignment="1">
      <alignment horizontal="center"/>
    </xf>
    <xf numFmtId="0" fontId="1" fillId="0" borderId="35" xfId="0" applyFont="1" applyBorder="1" applyAlignment="1">
      <alignment horizontal="center"/>
    </xf>
    <xf numFmtId="0" fontId="1" fillId="0" borderId="33" xfId="0" applyFont="1" applyBorder="1" applyAlignment="1">
      <alignment horizontal="center" vertical="center" wrapText="1"/>
    </xf>
    <xf numFmtId="0" fontId="1" fillId="0" borderId="0" xfId="0" applyFont="1" applyAlignment="1">
      <alignment horizontal="left" wrapText="1"/>
    </xf>
    <xf numFmtId="0" fontId="5" fillId="0" borderId="50" xfId="0" applyFont="1" applyBorder="1" applyAlignment="1">
      <alignment horizontal="center" wrapText="1"/>
    </xf>
    <xf numFmtId="0" fontId="5" fillId="0" borderId="25" xfId="0" applyFont="1" applyBorder="1" applyAlignment="1">
      <alignment horizontal="center" wrapText="1"/>
    </xf>
    <xf numFmtId="0" fontId="1" fillId="0" borderId="13" xfId="0" applyFont="1" applyBorder="1"/>
    <xf numFmtId="0" fontId="5" fillId="0" borderId="51" xfId="0" applyFont="1" applyBorder="1" applyAlignment="1">
      <alignment horizontal="center" wrapText="1"/>
    </xf>
    <xf numFmtId="0" fontId="5" fillId="0" borderId="20" xfId="0" applyFont="1" applyBorder="1" applyAlignment="1">
      <alignment horizontal="center" wrapText="1"/>
    </xf>
    <xf numFmtId="0" fontId="5" fillId="0" borderId="52" xfId="0" applyFont="1" applyBorder="1" applyAlignment="1">
      <alignment horizontal="center" wrapText="1"/>
    </xf>
    <xf numFmtId="0" fontId="5" fillId="0" borderId="31" xfId="0" applyFont="1" applyBorder="1" applyAlignment="1">
      <alignment horizontal="center" wrapText="1"/>
    </xf>
    <xf numFmtId="164" fontId="5" fillId="2" borderId="32" xfId="0" applyNumberFormat="1" applyFont="1" applyFill="1" applyBorder="1" applyAlignment="1">
      <alignment horizontal="right" wrapText="1"/>
    </xf>
    <xf numFmtId="0" fontId="6" fillId="0" borderId="13" xfId="0" applyFont="1" applyBorder="1" applyAlignment="1">
      <alignment horizontal="center" wrapText="1"/>
    </xf>
    <xf numFmtId="0" fontId="6" fillId="3" borderId="53" xfId="0" applyFont="1" applyFill="1" applyBorder="1" applyAlignment="1">
      <alignment horizontal="center" vertical="center" wrapText="1"/>
    </xf>
    <xf numFmtId="164" fontId="8" fillId="0" borderId="41" xfId="0" applyNumberFormat="1" applyFont="1" applyBorder="1" applyAlignment="1">
      <alignment horizontal="right" wrapText="1"/>
    </xf>
    <xf numFmtId="0" fontId="14" fillId="6" borderId="13" xfId="0" applyFont="1" applyFill="1" applyBorder="1" applyAlignment="1">
      <alignment horizontal="center" vertical="top" wrapText="1"/>
    </xf>
    <xf numFmtId="0" fontId="14" fillId="6" borderId="14" xfId="0" applyFont="1" applyFill="1" applyBorder="1" applyAlignment="1">
      <alignment horizontal="center" vertical="top" wrapText="1"/>
    </xf>
    <xf numFmtId="0" fontId="5" fillId="0" borderId="0" xfId="0" applyFont="1" applyAlignment="1">
      <alignment horizontal="left" wrapText="1"/>
    </xf>
    <xf numFmtId="0" fontId="5" fillId="0" borderId="13" xfId="0" applyFont="1" applyBorder="1" applyAlignment="1">
      <alignment horizontal="left" wrapText="1"/>
    </xf>
    <xf numFmtId="9" fontId="6" fillId="0" borderId="14" xfId="0" applyNumberFormat="1" applyFont="1" applyBorder="1" applyAlignment="1">
      <alignment horizontal="center" wrapText="1"/>
    </xf>
    <xf numFmtId="9" fontId="6" fillId="0" borderId="0" xfId="0" applyNumberFormat="1" applyFont="1" applyAlignment="1">
      <alignment horizontal="center" wrapText="1"/>
    </xf>
    <xf numFmtId="164" fontId="8" fillId="0" borderId="0" xfId="0" applyNumberFormat="1" applyFont="1"/>
    <xf numFmtId="164" fontId="8" fillId="0" borderId="14" xfId="0" applyNumberFormat="1" applyFont="1" applyBorder="1" applyAlignment="1">
      <alignment horizontal="right" vertical="center" wrapText="1"/>
    </xf>
    <xf numFmtId="164" fontId="8" fillId="0" borderId="46" xfId="0" applyNumberFormat="1" applyFont="1" applyBorder="1" applyAlignment="1">
      <alignment horizontal="right" vertical="center" wrapText="1"/>
    </xf>
    <xf numFmtId="0" fontId="1" fillId="0" borderId="18" xfId="0" applyFont="1" applyBorder="1" applyAlignment="1">
      <alignment horizontal="left" vertical="center" wrapText="1"/>
    </xf>
    <xf numFmtId="0" fontId="1" fillId="0" borderId="23" xfId="0" applyFont="1" applyBorder="1" applyAlignment="1">
      <alignment horizontal="left" vertical="center" wrapText="1"/>
    </xf>
    <xf numFmtId="0" fontId="1" fillId="0" borderId="26" xfId="0" applyFont="1" applyBorder="1" applyAlignment="1">
      <alignment horizontal="left" vertical="center" wrapText="1"/>
    </xf>
    <xf numFmtId="0" fontId="1" fillId="0" borderId="28" xfId="0" applyFont="1" applyBorder="1" applyAlignment="1">
      <alignment vertical="center" wrapText="1"/>
    </xf>
    <xf numFmtId="0" fontId="1" fillId="0" borderId="27" xfId="0" applyFont="1" applyBorder="1" applyAlignment="1">
      <alignment vertical="center" wrapText="1"/>
    </xf>
    <xf numFmtId="0" fontId="1" fillId="0" borderId="18" xfId="0" applyFont="1" applyBorder="1" applyAlignment="1">
      <alignment vertical="center" wrapText="1"/>
    </xf>
    <xf numFmtId="0" fontId="1" fillId="0" borderId="26" xfId="0" applyFont="1" applyBorder="1" applyAlignment="1">
      <alignment vertical="center" wrapText="1"/>
    </xf>
    <xf numFmtId="0" fontId="1" fillId="0" borderId="23" xfId="0" applyFont="1" applyBorder="1" applyAlignment="1">
      <alignment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5" xfId="0" applyFont="1" applyBorder="1" applyAlignment="1">
      <alignment horizontal="center" vertical="center" wrapText="1"/>
    </xf>
    <xf numFmtId="0" fontId="1" fillId="0" borderId="28" xfId="0" applyFont="1" applyBorder="1" applyAlignment="1">
      <alignment horizontal="left" vertical="center" wrapText="1"/>
    </xf>
    <xf numFmtId="0" fontId="1" fillId="0" borderId="27" xfId="0" applyFont="1" applyBorder="1" applyAlignment="1">
      <alignment horizontal="left" vertical="center" wrapText="1"/>
    </xf>
    <xf numFmtId="0" fontId="1" fillId="0" borderId="29" xfId="0" applyFont="1" applyBorder="1" applyAlignment="1">
      <alignment horizontal="left" vertical="center" wrapText="1"/>
    </xf>
    <xf numFmtId="0" fontId="1" fillId="0" borderId="29"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27" xfId="0" applyFont="1" applyBorder="1" applyAlignment="1">
      <alignment horizontal="left" wrapText="1"/>
    </xf>
    <xf numFmtId="0" fontId="1" fillId="0" borderId="42" xfId="0" applyFont="1" applyBorder="1" applyAlignment="1">
      <alignment horizontal="left" wrapText="1"/>
    </xf>
    <xf numFmtId="0" fontId="1" fillId="0" borderId="46" xfId="0" applyFont="1" applyBorder="1" applyAlignment="1">
      <alignment horizontal="left" wrapText="1"/>
    </xf>
    <xf numFmtId="164" fontId="1" fillId="5" borderId="28" xfId="0" applyNumberFormat="1" applyFont="1" applyFill="1" applyBorder="1" applyAlignment="1">
      <alignment horizontal="left" vertical="center" wrapText="1"/>
    </xf>
    <xf numFmtId="164" fontId="1" fillId="5" borderId="0" xfId="0" applyNumberFormat="1" applyFont="1" applyFill="1" applyAlignment="1">
      <alignment horizontal="left" vertical="center" wrapText="1"/>
    </xf>
    <xf numFmtId="164" fontId="1" fillId="5" borderId="45" xfId="0" applyNumberFormat="1" applyFont="1" applyFill="1" applyBorder="1" applyAlignment="1">
      <alignment horizontal="left" vertical="center" wrapText="1"/>
    </xf>
    <xf numFmtId="0" fontId="1" fillId="0" borderId="29" xfId="0" applyFont="1" applyBorder="1" applyAlignment="1">
      <alignment vertical="center" wrapText="1"/>
    </xf>
    <xf numFmtId="164" fontId="1" fillId="0" borderId="28" xfId="0" applyNumberFormat="1" applyFont="1" applyBorder="1" applyAlignment="1">
      <alignment horizontal="left" vertical="center" wrapText="1"/>
    </xf>
    <xf numFmtId="164" fontId="1" fillId="0" borderId="0" xfId="0" applyNumberFormat="1" applyFont="1" applyAlignment="1">
      <alignment horizontal="left" vertical="center" wrapText="1"/>
    </xf>
    <xf numFmtId="164" fontId="1" fillId="0" borderId="45" xfId="0" applyNumberFormat="1" applyFont="1" applyBorder="1" applyAlignment="1">
      <alignment horizontal="left" vertical="center" wrapText="1"/>
    </xf>
    <xf numFmtId="164" fontId="5" fillId="0" borderId="28" xfId="0" applyNumberFormat="1" applyFont="1" applyBorder="1" applyAlignment="1">
      <alignment horizontal="left" vertical="center" wrapText="1"/>
    </xf>
    <xf numFmtId="164" fontId="5" fillId="0" borderId="0" xfId="0" applyNumberFormat="1" applyFont="1" applyAlignment="1">
      <alignment horizontal="left" vertical="center" wrapText="1"/>
    </xf>
    <xf numFmtId="164" fontId="5" fillId="0" borderId="45" xfId="0" applyNumberFormat="1"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4" fontId="3" fillId="0" borderId="29" xfId="0" applyNumberFormat="1" applyFont="1" applyBorder="1" applyAlignment="1">
      <alignment horizontal="left" vertical="center" wrapText="1"/>
    </xf>
    <xf numFmtId="164" fontId="3" fillId="0" borderId="43" xfId="0" applyNumberFormat="1" applyFont="1" applyBorder="1" applyAlignment="1">
      <alignment horizontal="left" vertical="center" wrapText="1"/>
    </xf>
    <xf numFmtId="164" fontId="3" fillId="0" borderId="44" xfId="0" applyNumberFormat="1" applyFont="1" applyBorder="1" applyAlignment="1">
      <alignment horizontal="left" vertical="center" wrapText="1"/>
    </xf>
    <xf numFmtId="0" fontId="8" fillId="0" borderId="13" xfId="0" applyFont="1" applyBorder="1" applyAlignment="1">
      <alignment horizontal="center"/>
    </xf>
    <xf numFmtId="0" fontId="8" fillId="0" borderId="15" xfId="0" applyFont="1" applyBorder="1" applyAlignment="1">
      <alignment horizontal="center"/>
    </xf>
    <xf numFmtId="0" fontId="8" fillId="0" borderId="33" xfId="0" applyFont="1" applyBorder="1" applyAlignment="1">
      <alignment horizontal="center"/>
    </xf>
    <xf numFmtId="164" fontId="7" fillId="0" borderId="28" xfId="0" applyNumberFormat="1" applyFont="1" applyBorder="1" applyAlignment="1">
      <alignment horizontal="left" vertical="center" wrapText="1"/>
    </xf>
    <xf numFmtId="164" fontId="7" fillId="0" borderId="0" xfId="0" applyNumberFormat="1" applyFont="1" applyAlignment="1">
      <alignment horizontal="left" vertical="center" wrapText="1"/>
    </xf>
    <xf numFmtId="164" fontId="7" fillId="0" borderId="45" xfId="0" applyNumberFormat="1" applyFont="1" applyBorder="1" applyAlignment="1">
      <alignment horizontal="left" vertical="center" wrapText="1"/>
    </xf>
    <xf numFmtId="0" fontId="1" fillId="0" borderId="28" xfId="0" applyFont="1" applyBorder="1" applyAlignment="1">
      <alignment horizontal="left" wrapText="1"/>
    </xf>
    <xf numFmtId="0" fontId="1" fillId="0" borderId="0" xfId="0" applyFont="1" applyAlignment="1">
      <alignment horizontal="left" wrapText="1"/>
    </xf>
    <xf numFmtId="0" fontId="1" fillId="0" borderId="45" xfId="0" applyFont="1" applyBorder="1" applyAlignment="1">
      <alignment horizontal="left" wrapText="1"/>
    </xf>
    <xf numFmtId="0" fontId="3" fillId="0" borderId="0" xfId="0" applyFont="1" applyAlignment="1">
      <alignment horizontal="left" wrapText="1"/>
    </xf>
    <xf numFmtId="0" fontId="7" fillId="0" borderId="28" xfId="0" applyFont="1" applyBorder="1" applyAlignment="1">
      <alignment horizontal="left" wrapText="1"/>
    </xf>
    <xf numFmtId="0" fontId="7" fillId="0" borderId="0" xfId="0" applyFont="1" applyAlignment="1">
      <alignment horizontal="left" wrapText="1"/>
    </xf>
    <xf numFmtId="0" fontId="7" fillId="0" borderId="4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16F7-FB94-4D23-B730-67A2EA90F30C}">
  <dimension ref="B1:Q160"/>
  <sheetViews>
    <sheetView tabSelected="1" topLeftCell="A6" zoomScale="110" zoomScaleNormal="110" workbookViewId="0">
      <selection activeCell="B11" sqref="B11:F11"/>
    </sheetView>
  </sheetViews>
  <sheetFormatPr defaultColWidth="9.109375" defaultRowHeight="13.8" x14ac:dyDescent="0.25"/>
  <cols>
    <col min="1" max="1" width="9.109375" style="2"/>
    <col min="2" max="2" width="29.5546875" style="1" customWidth="1"/>
    <col min="3" max="3" width="21" style="1" customWidth="1"/>
    <col min="4" max="4" width="30.6640625" style="2" customWidth="1"/>
    <col min="5" max="5" width="24.6640625" style="2" customWidth="1"/>
    <col min="6" max="6" width="20" style="2" customWidth="1"/>
    <col min="7" max="7" width="21.109375" style="2" customWidth="1"/>
    <col min="8" max="8" width="19.109375" style="2" customWidth="1"/>
    <col min="9" max="9" width="23.6640625" style="2" customWidth="1"/>
    <col min="10" max="10" width="24" style="2" customWidth="1"/>
    <col min="11" max="11" width="21.33203125" style="2" customWidth="1"/>
    <col min="12" max="12" width="24.6640625" style="2" customWidth="1"/>
    <col min="13" max="13" width="16.33203125" style="2" customWidth="1"/>
    <col min="14" max="14" width="11.88671875" style="2" customWidth="1"/>
    <col min="15" max="16384" width="9.109375" style="2"/>
  </cols>
  <sheetData>
    <row r="1" spans="2:17" ht="14.4" thickBot="1" x14ac:dyDescent="0.3"/>
    <row r="2" spans="2:17" ht="22.95" customHeight="1" x14ac:dyDescent="0.25">
      <c r="B2" s="166" t="s">
        <v>119</v>
      </c>
      <c r="C2" s="167"/>
      <c r="D2" s="167"/>
      <c r="E2" s="167"/>
      <c r="F2" s="168"/>
      <c r="G2" s="3"/>
      <c r="H2" s="4"/>
    </row>
    <row r="3" spans="2:17" ht="36" customHeight="1" x14ac:dyDescent="0.25">
      <c r="B3" s="5" t="s">
        <v>0</v>
      </c>
      <c r="C3" s="169" t="s">
        <v>98</v>
      </c>
      <c r="D3" s="170"/>
      <c r="E3" s="170"/>
      <c r="F3" s="171"/>
      <c r="G3" s="6"/>
      <c r="H3" s="4"/>
    </row>
    <row r="4" spans="2:17" ht="21" customHeight="1" x14ac:dyDescent="0.25">
      <c r="B4" s="5" t="s">
        <v>1</v>
      </c>
      <c r="C4" s="172"/>
      <c r="D4" s="173"/>
      <c r="E4" s="173"/>
      <c r="F4" s="174"/>
      <c r="G4" s="6"/>
      <c r="H4" s="4"/>
    </row>
    <row r="5" spans="2:17" ht="24.6" customHeight="1" thickBot="1" x14ac:dyDescent="0.3">
      <c r="B5" s="7" t="s">
        <v>2</v>
      </c>
      <c r="C5" s="175"/>
      <c r="D5" s="176"/>
      <c r="E5" s="176"/>
      <c r="F5" s="177"/>
      <c r="G5" s="6"/>
      <c r="H5" s="4"/>
    </row>
    <row r="6" spans="2:17" s="11" customFormat="1" x14ac:dyDescent="0.25">
      <c r="B6" s="178" t="s">
        <v>3</v>
      </c>
      <c r="C6" s="179"/>
      <c r="D6" s="179"/>
      <c r="E6" s="179"/>
      <c r="F6" s="180"/>
      <c r="G6" s="9"/>
      <c r="H6" s="2"/>
      <c r="I6" s="10"/>
      <c r="J6" s="10"/>
    </row>
    <row r="7" spans="2:17" s="11" customFormat="1" ht="21" customHeight="1" x14ac:dyDescent="0.25">
      <c r="B7" s="160" t="s">
        <v>50</v>
      </c>
      <c r="C7" s="161"/>
      <c r="D7" s="161"/>
      <c r="E7" s="161"/>
      <c r="F7" s="162"/>
      <c r="G7" s="12"/>
      <c r="H7" s="2"/>
      <c r="I7" s="10"/>
      <c r="J7" s="10"/>
      <c r="L7" s="13"/>
      <c r="M7" s="13"/>
      <c r="N7" s="13"/>
      <c r="O7" s="13"/>
      <c r="P7" s="13"/>
      <c r="Q7" s="13"/>
    </row>
    <row r="8" spans="2:17" s="15" customFormat="1" ht="21" customHeight="1" x14ac:dyDescent="0.25">
      <c r="B8" s="160" t="s">
        <v>4</v>
      </c>
      <c r="C8" s="161"/>
      <c r="D8" s="161"/>
      <c r="E8" s="161"/>
      <c r="F8" s="162"/>
      <c r="G8" s="12"/>
      <c r="H8" s="2"/>
      <c r="I8" s="14"/>
      <c r="J8" s="14"/>
      <c r="L8" s="13"/>
      <c r="M8" s="13"/>
      <c r="N8" s="13"/>
      <c r="O8" s="13"/>
      <c r="P8" s="13"/>
      <c r="Q8" s="13"/>
    </row>
    <row r="9" spans="2:17" s="15" customFormat="1" x14ac:dyDescent="0.25">
      <c r="B9" s="160" t="s">
        <v>73</v>
      </c>
      <c r="C9" s="161"/>
      <c r="D9" s="161"/>
      <c r="E9" s="161"/>
      <c r="F9" s="162"/>
      <c r="G9" s="12"/>
      <c r="H9" s="2"/>
      <c r="I9" s="14"/>
      <c r="J9" s="14"/>
      <c r="L9" s="13"/>
      <c r="M9" s="13"/>
      <c r="N9" s="13"/>
      <c r="O9" s="13"/>
      <c r="P9" s="13"/>
      <c r="Q9" s="13"/>
    </row>
    <row r="10" spans="2:17" s="15" customFormat="1" x14ac:dyDescent="0.25">
      <c r="B10" s="160" t="s">
        <v>100</v>
      </c>
      <c r="C10" s="161"/>
      <c r="D10" s="161"/>
      <c r="E10" s="161"/>
      <c r="F10" s="162"/>
      <c r="G10" s="12"/>
      <c r="H10" s="2"/>
      <c r="I10" s="14"/>
      <c r="J10" s="14"/>
      <c r="L10" s="13"/>
      <c r="M10" s="13"/>
      <c r="N10" s="13"/>
      <c r="O10" s="13"/>
      <c r="P10" s="13"/>
      <c r="Q10" s="13"/>
    </row>
    <row r="11" spans="2:17" s="15" customFormat="1" x14ac:dyDescent="0.25">
      <c r="B11" s="163" t="s">
        <v>99</v>
      </c>
      <c r="C11" s="164"/>
      <c r="D11" s="164"/>
      <c r="E11" s="164"/>
      <c r="F11" s="165"/>
      <c r="G11" s="12"/>
      <c r="H11" s="2"/>
      <c r="I11" s="14"/>
      <c r="J11" s="14"/>
      <c r="L11" s="13"/>
      <c r="M11" s="13"/>
      <c r="N11" s="13"/>
      <c r="O11" s="13"/>
      <c r="P11" s="13"/>
      <c r="Q11" s="13"/>
    </row>
    <row r="12" spans="2:17" s="15" customFormat="1" ht="27" customHeight="1" x14ac:dyDescent="0.25">
      <c r="B12" s="160" t="s">
        <v>101</v>
      </c>
      <c r="C12" s="161"/>
      <c r="D12" s="161"/>
      <c r="E12" s="161"/>
      <c r="F12" s="162"/>
      <c r="G12" s="12"/>
      <c r="H12" s="2"/>
      <c r="I12" s="14"/>
      <c r="J12" s="14"/>
      <c r="L12" s="13"/>
      <c r="M12" s="13"/>
      <c r="N12" s="13"/>
      <c r="O12" s="13"/>
      <c r="P12" s="13"/>
      <c r="Q12" s="13"/>
    </row>
    <row r="13" spans="2:17" s="18" customFormat="1" x14ac:dyDescent="0.25">
      <c r="B13" s="160" t="s">
        <v>102</v>
      </c>
      <c r="C13" s="161"/>
      <c r="D13" s="161"/>
      <c r="E13" s="161"/>
      <c r="F13" s="162"/>
      <c r="G13" s="16"/>
      <c r="H13" s="17"/>
      <c r="L13" s="19"/>
      <c r="M13" s="19"/>
      <c r="N13" s="19"/>
      <c r="O13" s="19"/>
      <c r="P13" s="19"/>
      <c r="Q13" s="19"/>
    </row>
    <row r="14" spans="2:17" s="15" customFormat="1" ht="19.2" customHeight="1" x14ac:dyDescent="0.25">
      <c r="B14" s="160" t="s">
        <v>103</v>
      </c>
      <c r="C14" s="161"/>
      <c r="D14" s="161"/>
      <c r="E14" s="161"/>
      <c r="F14" s="162"/>
      <c r="G14" s="12"/>
      <c r="H14" s="2"/>
      <c r="I14" s="14"/>
      <c r="J14" s="14"/>
      <c r="L14" s="13"/>
      <c r="M14" s="13"/>
      <c r="N14" s="13"/>
      <c r="O14" s="13"/>
      <c r="P14" s="13"/>
      <c r="Q14" s="13"/>
    </row>
    <row r="15" spans="2:17" s="15" customFormat="1" ht="39" customHeight="1" x14ac:dyDescent="0.25">
      <c r="B15" s="156" t="s">
        <v>110</v>
      </c>
      <c r="C15" s="157"/>
      <c r="D15" s="157"/>
      <c r="E15" s="157"/>
      <c r="F15" s="158"/>
      <c r="G15" s="12"/>
      <c r="H15" s="2"/>
      <c r="I15" s="14"/>
      <c r="J15" s="14"/>
      <c r="L15" s="13"/>
      <c r="M15" s="13"/>
      <c r="N15" s="13"/>
      <c r="O15" s="13"/>
      <c r="P15" s="13"/>
      <c r="Q15" s="13"/>
    </row>
    <row r="16" spans="2:17" s="15" customFormat="1" ht="38.25" customHeight="1" x14ac:dyDescent="0.25">
      <c r="B16" s="160" t="s">
        <v>118</v>
      </c>
      <c r="C16" s="161"/>
      <c r="D16" s="161"/>
      <c r="E16" s="161"/>
      <c r="F16" s="162"/>
      <c r="G16" s="12"/>
      <c r="H16" s="2"/>
      <c r="I16" s="14"/>
      <c r="J16" s="14"/>
      <c r="L16" s="13"/>
      <c r="M16" s="13"/>
      <c r="N16" s="13"/>
      <c r="O16" s="13"/>
      <c r="P16" s="13"/>
      <c r="Q16" s="13"/>
    </row>
    <row r="17" spans="2:17" s="15" customFormat="1" ht="33" customHeight="1" x14ac:dyDescent="0.25">
      <c r="B17" s="184" t="s">
        <v>111</v>
      </c>
      <c r="C17" s="185"/>
      <c r="D17" s="185"/>
      <c r="E17" s="185"/>
      <c r="F17" s="186"/>
      <c r="G17" s="12"/>
      <c r="H17" s="2"/>
      <c r="I17" s="14"/>
      <c r="J17" s="14"/>
      <c r="L17" s="13"/>
      <c r="M17" s="13"/>
      <c r="N17" s="13"/>
      <c r="O17" s="13"/>
      <c r="P17" s="13"/>
      <c r="Q17" s="13"/>
    </row>
    <row r="18" spans="2:17" s="15" customFormat="1" ht="18" customHeight="1" x14ac:dyDescent="0.25">
      <c r="B18" s="160" t="s">
        <v>112</v>
      </c>
      <c r="C18" s="161"/>
      <c r="D18" s="161"/>
      <c r="E18" s="161"/>
      <c r="F18" s="162"/>
      <c r="G18" s="12"/>
      <c r="H18" s="2"/>
      <c r="I18" s="14"/>
      <c r="J18" s="14"/>
      <c r="L18" s="13"/>
      <c r="M18" s="13"/>
      <c r="N18" s="13"/>
      <c r="O18" s="13"/>
      <c r="P18" s="13"/>
      <c r="Q18" s="13"/>
    </row>
    <row r="19" spans="2:17" ht="21" customHeight="1" x14ac:dyDescent="0.25">
      <c r="B19" s="187" t="s">
        <v>113</v>
      </c>
      <c r="C19" s="188"/>
      <c r="D19" s="188"/>
      <c r="E19" s="188"/>
      <c r="F19" s="189"/>
      <c r="G19" s="6"/>
    </row>
    <row r="20" spans="2:17" ht="21" customHeight="1" x14ac:dyDescent="0.25">
      <c r="B20" s="187" t="s">
        <v>114</v>
      </c>
      <c r="C20" s="188"/>
      <c r="D20" s="188"/>
      <c r="E20" s="188"/>
      <c r="F20" s="189"/>
      <c r="G20" s="6"/>
    </row>
    <row r="21" spans="2:17" ht="16.5" customHeight="1" x14ac:dyDescent="0.25">
      <c r="B21" s="191" t="s">
        <v>115</v>
      </c>
      <c r="C21" s="192"/>
      <c r="D21" s="192"/>
      <c r="E21" s="192"/>
      <c r="F21" s="193"/>
      <c r="G21" s="6"/>
    </row>
    <row r="22" spans="2:17" x14ac:dyDescent="0.25">
      <c r="B22" s="191" t="s">
        <v>116</v>
      </c>
      <c r="C22" s="192"/>
      <c r="D22" s="192"/>
      <c r="E22" s="192"/>
      <c r="F22" s="193"/>
      <c r="G22" s="6"/>
    </row>
    <row r="23" spans="2:17" ht="33.75" customHeight="1" thickBot="1" x14ac:dyDescent="0.3">
      <c r="B23" s="153" t="s">
        <v>117</v>
      </c>
      <c r="C23" s="154"/>
      <c r="D23" s="154"/>
      <c r="E23" s="154"/>
      <c r="F23" s="155"/>
      <c r="G23" s="6"/>
    </row>
    <row r="24" spans="2:17" ht="14.4" thickBot="1" x14ac:dyDescent="0.3">
      <c r="B24" s="113"/>
      <c r="C24" s="113"/>
      <c r="D24" s="113"/>
      <c r="E24" s="113"/>
      <c r="F24" s="113"/>
      <c r="G24" s="6"/>
    </row>
    <row r="25" spans="2:17" ht="16.5" customHeight="1" thickBot="1" x14ac:dyDescent="0.3">
      <c r="B25" s="125" t="s">
        <v>104</v>
      </c>
      <c r="C25" s="126" t="s">
        <v>105</v>
      </c>
      <c r="D25" s="127"/>
      <c r="E25" s="127"/>
    </row>
    <row r="26" spans="2:17" ht="16.5" customHeight="1" thickBot="1" x14ac:dyDescent="0.3">
      <c r="B26" s="128" t="s">
        <v>106</v>
      </c>
      <c r="C26" s="129">
        <v>0.06</v>
      </c>
      <c r="D26" s="127"/>
      <c r="E26" s="127"/>
    </row>
    <row r="27" spans="2:17" ht="16.5" customHeight="1" x14ac:dyDescent="0.25">
      <c r="B27" s="127"/>
      <c r="C27" s="130"/>
      <c r="D27" s="127"/>
      <c r="E27" s="127"/>
    </row>
    <row r="28" spans="2:17" ht="14.4" thickBot="1" x14ac:dyDescent="0.3">
      <c r="B28" s="190" t="s">
        <v>49</v>
      </c>
      <c r="C28" s="190"/>
      <c r="D28" s="21"/>
      <c r="E28" s="21"/>
      <c r="H28" s="22"/>
      <c r="I28" s="22"/>
    </row>
    <row r="29" spans="2:17" ht="35.4" customHeight="1" thickBot="1" x14ac:dyDescent="0.3">
      <c r="B29" s="23" t="s">
        <v>5</v>
      </c>
      <c r="C29" s="24" t="s">
        <v>6</v>
      </c>
      <c r="D29" s="97" t="s">
        <v>71</v>
      </c>
      <c r="E29" s="25" t="s">
        <v>7</v>
      </c>
      <c r="F29" s="25" t="s">
        <v>8</v>
      </c>
      <c r="G29" s="25" t="s">
        <v>9</v>
      </c>
      <c r="H29" s="26" t="s">
        <v>10</v>
      </c>
    </row>
    <row r="30" spans="2:17" ht="21" customHeight="1" x14ac:dyDescent="0.25">
      <c r="B30" s="134" t="s">
        <v>11</v>
      </c>
      <c r="C30" s="27" t="s">
        <v>12</v>
      </c>
      <c r="D30" s="91">
        <v>20</v>
      </c>
      <c r="E30" s="28"/>
      <c r="F30" s="29">
        <f>(D30*E30)</f>
        <v>0</v>
      </c>
      <c r="G30" s="30">
        <f>F30*15%</f>
        <v>0</v>
      </c>
      <c r="H30" s="31">
        <f>(F30+G30)</f>
        <v>0</v>
      </c>
    </row>
    <row r="31" spans="2:17" ht="21" customHeight="1" x14ac:dyDescent="0.25">
      <c r="B31" s="135"/>
      <c r="C31" s="32" t="s">
        <v>13</v>
      </c>
      <c r="D31" s="92">
        <v>4</v>
      </c>
      <c r="E31" s="33"/>
      <c r="F31" s="29">
        <f t="shared" ref="F31:F41" si="0">(D31*E31)</f>
        <v>0</v>
      </c>
      <c r="G31" s="30">
        <f>F31*15%</f>
        <v>0</v>
      </c>
      <c r="H31" s="31">
        <f>(F31+G31)</f>
        <v>0</v>
      </c>
    </row>
    <row r="32" spans="2:17" ht="21" customHeight="1" x14ac:dyDescent="0.25">
      <c r="B32" s="135"/>
      <c r="C32" s="32" t="s">
        <v>14</v>
      </c>
      <c r="D32" s="92">
        <v>6</v>
      </c>
      <c r="E32" s="33"/>
      <c r="F32" s="29">
        <f t="shared" si="0"/>
        <v>0</v>
      </c>
      <c r="G32" s="30">
        <f t="shared" ref="G32:G41" si="1">F32*15%</f>
        <v>0</v>
      </c>
      <c r="H32" s="31">
        <f t="shared" ref="H32:H41" si="2">(F32+G32)</f>
        <v>0</v>
      </c>
    </row>
    <row r="33" spans="2:11" ht="21" customHeight="1" thickBot="1" x14ac:dyDescent="0.3">
      <c r="B33" s="136"/>
      <c r="C33" s="34" t="s">
        <v>15</v>
      </c>
      <c r="D33" s="92">
        <v>13</v>
      </c>
      <c r="E33" s="33"/>
      <c r="F33" s="29">
        <f t="shared" si="0"/>
        <v>0</v>
      </c>
      <c r="G33" s="30">
        <f t="shared" si="1"/>
        <v>0</v>
      </c>
      <c r="H33" s="31">
        <f t="shared" si="2"/>
        <v>0</v>
      </c>
    </row>
    <row r="34" spans="2:11" ht="21" customHeight="1" thickBot="1" x14ac:dyDescent="0.3">
      <c r="B34" s="35" t="s">
        <v>16</v>
      </c>
      <c r="C34" s="32" t="s">
        <v>17</v>
      </c>
      <c r="D34" s="92">
        <v>2</v>
      </c>
      <c r="E34" s="33"/>
      <c r="F34" s="29">
        <f t="shared" si="0"/>
        <v>0</v>
      </c>
      <c r="G34" s="30">
        <f t="shared" si="1"/>
        <v>0</v>
      </c>
      <c r="H34" s="31">
        <f t="shared" si="2"/>
        <v>0</v>
      </c>
    </row>
    <row r="35" spans="2:11" ht="21" customHeight="1" thickBot="1" x14ac:dyDescent="0.3">
      <c r="B35" s="36" t="s">
        <v>18</v>
      </c>
      <c r="C35" s="32" t="s">
        <v>19</v>
      </c>
      <c r="D35" s="92">
        <v>13</v>
      </c>
      <c r="E35" s="33"/>
      <c r="F35" s="29">
        <f t="shared" si="0"/>
        <v>0</v>
      </c>
      <c r="G35" s="30">
        <f t="shared" si="1"/>
        <v>0</v>
      </c>
      <c r="H35" s="31">
        <f t="shared" si="2"/>
        <v>0</v>
      </c>
    </row>
    <row r="36" spans="2:11" ht="21" customHeight="1" thickBot="1" x14ac:dyDescent="0.3">
      <c r="B36" s="37" t="s">
        <v>20</v>
      </c>
      <c r="C36" s="34" t="s">
        <v>21</v>
      </c>
      <c r="D36" s="92">
        <v>5</v>
      </c>
      <c r="E36" s="33"/>
      <c r="F36" s="29">
        <f t="shared" si="0"/>
        <v>0</v>
      </c>
      <c r="G36" s="30">
        <f t="shared" si="1"/>
        <v>0</v>
      </c>
      <c r="H36" s="31">
        <f t="shared" si="2"/>
        <v>0</v>
      </c>
    </row>
    <row r="37" spans="2:11" ht="21" customHeight="1" thickBot="1" x14ac:dyDescent="0.3">
      <c r="B37" s="38" t="s">
        <v>22</v>
      </c>
      <c r="C37" s="32" t="s">
        <v>23</v>
      </c>
      <c r="D37" s="92">
        <v>2</v>
      </c>
      <c r="E37" s="33"/>
      <c r="F37" s="29">
        <f t="shared" si="0"/>
        <v>0</v>
      </c>
      <c r="G37" s="30">
        <f t="shared" si="1"/>
        <v>0</v>
      </c>
      <c r="H37" s="31">
        <f t="shared" si="2"/>
        <v>0</v>
      </c>
    </row>
    <row r="38" spans="2:11" ht="21" customHeight="1" x14ac:dyDescent="0.25">
      <c r="B38" s="150" t="s">
        <v>24</v>
      </c>
      <c r="C38" s="34" t="s">
        <v>25</v>
      </c>
      <c r="D38" s="92">
        <v>2</v>
      </c>
      <c r="E38" s="33"/>
      <c r="F38" s="29">
        <f t="shared" si="0"/>
        <v>0</v>
      </c>
      <c r="G38" s="30">
        <f t="shared" si="1"/>
        <v>0</v>
      </c>
      <c r="H38" s="31">
        <f t="shared" si="2"/>
        <v>0</v>
      </c>
    </row>
    <row r="39" spans="2:11" ht="21" customHeight="1" thickBot="1" x14ac:dyDescent="0.3">
      <c r="B39" s="149"/>
      <c r="C39" s="34" t="s">
        <v>26</v>
      </c>
      <c r="D39" s="92">
        <v>5</v>
      </c>
      <c r="E39" s="33"/>
      <c r="F39" s="29">
        <f t="shared" si="0"/>
        <v>0</v>
      </c>
      <c r="G39" s="30">
        <f t="shared" si="1"/>
        <v>0</v>
      </c>
      <c r="H39" s="31">
        <f t="shared" si="2"/>
        <v>0</v>
      </c>
    </row>
    <row r="40" spans="2:11" ht="21" customHeight="1" thickBot="1" x14ac:dyDescent="0.3">
      <c r="B40" s="38" t="s">
        <v>27</v>
      </c>
      <c r="C40" s="32" t="s">
        <v>28</v>
      </c>
      <c r="D40" s="92">
        <v>2</v>
      </c>
      <c r="E40" s="33"/>
      <c r="F40" s="29">
        <f t="shared" si="0"/>
        <v>0</v>
      </c>
      <c r="G40" s="30">
        <f t="shared" si="1"/>
        <v>0</v>
      </c>
      <c r="H40" s="31">
        <f t="shared" si="2"/>
        <v>0</v>
      </c>
    </row>
    <row r="41" spans="2:11" ht="21" customHeight="1" thickBot="1" x14ac:dyDescent="0.3">
      <c r="B41" s="39" t="s">
        <v>29</v>
      </c>
      <c r="C41" s="40" t="s">
        <v>30</v>
      </c>
      <c r="D41" s="93">
        <v>3</v>
      </c>
      <c r="E41" s="41"/>
      <c r="F41" s="29">
        <f t="shared" si="0"/>
        <v>0</v>
      </c>
      <c r="G41" s="30">
        <f t="shared" si="1"/>
        <v>0</v>
      </c>
      <c r="H41" s="31">
        <f t="shared" si="2"/>
        <v>0</v>
      </c>
    </row>
    <row r="42" spans="2:11" ht="21" customHeight="1" thickBot="1" x14ac:dyDescent="0.3">
      <c r="B42" s="142" t="s">
        <v>74</v>
      </c>
      <c r="C42" s="143"/>
      <c r="D42" s="143"/>
      <c r="E42" s="143"/>
      <c r="F42" s="143"/>
      <c r="G42" s="144"/>
      <c r="H42" s="42">
        <f>SUM(H30:H41)</f>
        <v>0</v>
      </c>
      <c r="J42" s="43"/>
    </row>
    <row r="43" spans="2:11" ht="21" customHeight="1" x14ac:dyDescent="0.25">
      <c r="B43" s="20"/>
      <c r="C43" s="20"/>
      <c r="D43" s="20"/>
      <c r="E43" s="20"/>
      <c r="F43" s="6"/>
      <c r="G43" s="6"/>
    </row>
    <row r="44" spans="2:11" s="46" customFormat="1" ht="14.4" thickBot="1" x14ac:dyDescent="0.3">
      <c r="B44" s="44" t="s">
        <v>31</v>
      </c>
      <c r="C44" s="44"/>
      <c r="D44" s="45"/>
      <c r="E44" s="21"/>
      <c r="F44" s="21"/>
      <c r="G44" s="22"/>
      <c r="H44" s="22"/>
      <c r="I44" s="22"/>
      <c r="J44" s="2"/>
      <c r="K44" s="22"/>
    </row>
    <row r="45" spans="2:11" s="46" customFormat="1" ht="28.2" thickBot="1" x14ac:dyDescent="0.3">
      <c r="B45" s="47" t="s">
        <v>5</v>
      </c>
      <c r="C45" s="98" t="s">
        <v>6</v>
      </c>
      <c r="D45" s="48" t="s">
        <v>75</v>
      </c>
      <c r="E45" s="48" t="s">
        <v>7</v>
      </c>
      <c r="F45" s="25" t="s">
        <v>8</v>
      </c>
      <c r="G45" s="25" t="s">
        <v>9</v>
      </c>
      <c r="H45" s="26" t="s">
        <v>10</v>
      </c>
    </row>
    <row r="46" spans="2:11" s="46" customFormat="1" x14ac:dyDescent="0.25">
      <c r="B46" s="137" t="s">
        <v>11</v>
      </c>
      <c r="C46" s="99" t="s">
        <v>52</v>
      </c>
      <c r="D46" s="103">
        <v>19</v>
      </c>
      <c r="E46" s="94"/>
      <c r="F46" s="29">
        <f>(D46*E46)</f>
        <v>0</v>
      </c>
      <c r="G46" s="30">
        <f>F46*15%</f>
        <v>0</v>
      </c>
      <c r="H46" s="31">
        <f>(F46+G46)</f>
        <v>0</v>
      </c>
    </row>
    <row r="47" spans="2:11" s="46" customFormat="1" ht="14.4" thickBot="1" x14ac:dyDescent="0.3">
      <c r="B47" s="137"/>
      <c r="C47" s="61" t="s">
        <v>76</v>
      </c>
      <c r="D47" s="104">
        <v>59</v>
      </c>
      <c r="E47" s="94"/>
      <c r="F47" s="29">
        <f t="shared" ref="F47:F75" si="3">(D47*E47)</f>
        <v>0</v>
      </c>
      <c r="G47" s="30">
        <f t="shared" ref="G47:G75" si="4">F47*15%</f>
        <v>0</v>
      </c>
      <c r="H47" s="31">
        <f t="shared" ref="H47:H75" si="5">(F47+G47)</f>
        <v>0</v>
      </c>
    </row>
    <row r="48" spans="2:11" s="46" customFormat="1" ht="18" customHeight="1" x14ac:dyDescent="0.25">
      <c r="B48" s="137"/>
      <c r="C48" s="60" t="s">
        <v>53</v>
      </c>
      <c r="D48" s="103">
        <v>7</v>
      </c>
      <c r="E48" s="94"/>
      <c r="F48" s="29">
        <f t="shared" si="3"/>
        <v>0</v>
      </c>
      <c r="G48" s="30">
        <f t="shared" si="4"/>
        <v>0</v>
      </c>
      <c r="H48" s="31">
        <f t="shared" si="5"/>
        <v>0</v>
      </c>
    </row>
    <row r="49" spans="2:8" s="46" customFormat="1" ht="18" customHeight="1" thickBot="1" x14ac:dyDescent="0.3">
      <c r="B49" s="137"/>
      <c r="C49" s="49" t="s">
        <v>77</v>
      </c>
      <c r="D49" s="104">
        <v>13</v>
      </c>
      <c r="E49" s="94"/>
      <c r="F49" s="29">
        <f t="shared" si="3"/>
        <v>0</v>
      </c>
      <c r="G49" s="30">
        <f t="shared" si="4"/>
        <v>0</v>
      </c>
      <c r="H49" s="31">
        <f t="shared" si="5"/>
        <v>0</v>
      </c>
    </row>
    <row r="50" spans="2:8" s="46" customFormat="1" ht="18" customHeight="1" x14ac:dyDescent="0.25">
      <c r="B50" s="137"/>
      <c r="C50" s="60" t="s">
        <v>54</v>
      </c>
      <c r="D50" s="103">
        <v>29</v>
      </c>
      <c r="E50" s="94"/>
      <c r="F50" s="29">
        <f t="shared" si="3"/>
        <v>0</v>
      </c>
      <c r="G50" s="30">
        <f t="shared" si="4"/>
        <v>0</v>
      </c>
      <c r="H50" s="31">
        <f t="shared" si="5"/>
        <v>0</v>
      </c>
    </row>
    <row r="51" spans="2:8" s="46" customFormat="1" ht="18" customHeight="1" thickBot="1" x14ac:dyDescent="0.3">
      <c r="B51" s="137"/>
      <c r="C51" s="49" t="s">
        <v>78</v>
      </c>
      <c r="D51" s="104">
        <v>52</v>
      </c>
      <c r="E51" s="94"/>
      <c r="F51" s="29">
        <f t="shared" si="3"/>
        <v>0</v>
      </c>
      <c r="G51" s="30">
        <f t="shared" si="4"/>
        <v>0</v>
      </c>
      <c r="H51" s="31">
        <f t="shared" si="5"/>
        <v>0</v>
      </c>
    </row>
    <row r="52" spans="2:8" s="46" customFormat="1" ht="18" customHeight="1" x14ac:dyDescent="0.25">
      <c r="B52" s="137"/>
      <c r="C52" s="60" t="s">
        <v>55</v>
      </c>
      <c r="D52" s="103">
        <v>9</v>
      </c>
      <c r="E52" s="94"/>
      <c r="F52" s="29">
        <f t="shared" si="3"/>
        <v>0</v>
      </c>
      <c r="G52" s="30">
        <f t="shared" si="4"/>
        <v>0</v>
      </c>
      <c r="H52" s="31">
        <f t="shared" si="5"/>
        <v>0</v>
      </c>
    </row>
    <row r="53" spans="2:8" s="46" customFormat="1" ht="18" customHeight="1" thickBot="1" x14ac:dyDescent="0.3">
      <c r="B53" s="138"/>
      <c r="C53" s="61" t="s">
        <v>79</v>
      </c>
      <c r="D53" s="104">
        <v>45</v>
      </c>
      <c r="E53" s="94"/>
      <c r="F53" s="29">
        <f t="shared" si="3"/>
        <v>0</v>
      </c>
      <c r="G53" s="30">
        <f t="shared" si="4"/>
        <v>0</v>
      </c>
      <c r="H53" s="31">
        <f t="shared" si="5"/>
        <v>0</v>
      </c>
    </row>
    <row r="54" spans="2:8" s="46" customFormat="1" ht="18" customHeight="1" x14ac:dyDescent="0.25">
      <c r="B54" s="139" t="s">
        <v>16</v>
      </c>
      <c r="C54" s="60" t="s">
        <v>56</v>
      </c>
      <c r="D54" s="105">
        <v>1</v>
      </c>
      <c r="E54" s="94"/>
      <c r="F54" s="29">
        <f t="shared" si="3"/>
        <v>0</v>
      </c>
      <c r="G54" s="30">
        <f t="shared" si="4"/>
        <v>0</v>
      </c>
      <c r="H54" s="31">
        <f t="shared" si="5"/>
        <v>0</v>
      </c>
    </row>
    <row r="55" spans="2:8" s="46" customFormat="1" ht="18" customHeight="1" thickBot="1" x14ac:dyDescent="0.3">
      <c r="B55" s="141"/>
      <c r="C55" s="49" t="s">
        <v>80</v>
      </c>
      <c r="D55" s="106">
        <v>4</v>
      </c>
      <c r="E55" s="94"/>
      <c r="F55" s="29">
        <f t="shared" si="3"/>
        <v>0</v>
      </c>
      <c r="G55" s="30">
        <f t="shared" si="4"/>
        <v>0</v>
      </c>
      <c r="H55" s="31">
        <f t="shared" si="5"/>
        <v>0</v>
      </c>
    </row>
    <row r="56" spans="2:8" s="46" customFormat="1" ht="18" customHeight="1" x14ac:dyDescent="0.25">
      <c r="B56" s="139" t="s">
        <v>18</v>
      </c>
      <c r="C56" s="60" t="s">
        <v>57</v>
      </c>
      <c r="D56" s="105">
        <v>4</v>
      </c>
      <c r="E56" s="94"/>
      <c r="F56" s="29">
        <f t="shared" si="3"/>
        <v>0</v>
      </c>
      <c r="G56" s="30">
        <f t="shared" si="4"/>
        <v>0</v>
      </c>
      <c r="H56" s="31">
        <f t="shared" si="5"/>
        <v>0</v>
      </c>
    </row>
    <row r="57" spans="2:8" s="46" customFormat="1" ht="18" customHeight="1" thickBot="1" x14ac:dyDescent="0.3">
      <c r="B57" s="140"/>
      <c r="C57" s="49" t="s">
        <v>81</v>
      </c>
      <c r="D57" s="106">
        <v>27</v>
      </c>
      <c r="E57" s="94"/>
      <c r="F57" s="29">
        <f t="shared" si="3"/>
        <v>0</v>
      </c>
      <c r="G57" s="30">
        <f t="shared" si="4"/>
        <v>0</v>
      </c>
      <c r="H57" s="31">
        <f t="shared" si="5"/>
        <v>0</v>
      </c>
    </row>
    <row r="58" spans="2:8" s="46" customFormat="1" ht="18" customHeight="1" thickBot="1" x14ac:dyDescent="0.3">
      <c r="B58" s="139" t="s">
        <v>20</v>
      </c>
      <c r="C58" s="107" t="s">
        <v>82</v>
      </c>
      <c r="D58" s="108">
        <v>2</v>
      </c>
      <c r="E58" s="94"/>
      <c r="F58" s="29">
        <f t="shared" si="3"/>
        <v>0</v>
      </c>
      <c r="G58" s="30">
        <f t="shared" si="4"/>
        <v>0</v>
      </c>
      <c r="H58" s="31">
        <f t="shared" si="5"/>
        <v>0</v>
      </c>
    </row>
    <row r="59" spans="2:8" s="46" customFormat="1" ht="18" customHeight="1" x14ac:dyDescent="0.25">
      <c r="B59" s="141"/>
      <c r="C59" s="60" t="s">
        <v>59</v>
      </c>
      <c r="D59" s="105">
        <v>7</v>
      </c>
      <c r="E59" s="94"/>
      <c r="F59" s="29">
        <f t="shared" si="3"/>
        <v>0</v>
      </c>
      <c r="G59" s="30">
        <f t="shared" si="4"/>
        <v>0</v>
      </c>
      <c r="H59" s="31">
        <f t="shared" si="5"/>
        <v>0</v>
      </c>
    </row>
    <row r="60" spans="2:8" s="46" customFormat="1" ht="21" customHeight="1" thickBot="1" x14ac:dyDescent="0.3">
      <c r="B60" s="140"/>
      <c r="C60" s="61" t="s">
        <v>83</v>
      </c>
      <c r="D60" s="106">
        <v>17</v>
      </c>
      <c r="E60" s="94"/>
      <c r="F60" s="29">
        <f t="shared" si="3"/>
        <v>0</v>
      </c>
      <c r="G60" s="30">
        <f t="shared" si="4"/>
        <v>0</v>
      </c>
      <c r="H60" s="31">
        <f t="shared" si="5"/>
        <v>0</v>
      </c>
    </row>
    <row r="61" spans="2:8" s="46" customFormat="1" ht="21" customHeight="1" thickBot="1" x14ac:dyDescent="0.3">
      <c r="B61" s="139" t="s">
        <v>32</v>
      </c>
      <c r="C61" s="107" t="s">
        <v>84</v>
      </c>
      <c r="D61" s="108">
        <v>4</v>
      </c>
      <c r="E61" s="94"/>
      <c r="F61" s="29">
        <f t="shared" si="3"/>
        <v>0</v>
      </c>
      <c r="G61" s="30">
        <f t="shared" si="4"/>
        <v>0</v>
      </c>
      <c r="H61" s="31">
        <f t="shared" si="5"/>
        <v>0</v>
      </c>
    </row>
    <row r="62" spans="2:8" s="46" customFormat="1" ht="21" customHeight="1" x14ac:dyDescent="0.25">
      <c r="B62" s="141"/>
      <c r="C62" s="60" t="s">
        <v>60</v>
      </c>
      <c r="D62" s="105">
        <v>2</v>
      </c>
      <c r="E62" s="94"/>
      <c r="F62" s="29">
        <f t="shared" si="3"/>
        <v>0</v>
      </c>
      <c r="G62" s="30">
        <f t="shared" si="4"/>
        <v>0</v>
      </c>
      <c r="H62" s="31">
        <f t="shared" si="5"/>
        <v>0</v>
      </c>
    </row>
    <row r="63" spans="2:8" s="46" customFormat="1" ht="21" customHeight="1" thickBot="1" x14ac:dyDescent="0.3">
      <c r="B63" s="140"/>
      <c r="C63" s="49" t="s">
        <v>85</v>
      </c>
      <c r="D63" s="106">
        <v>4</v>
      </c>
      <c r="E63" s="94"/>
      <c r="F63" s="29">
        <f t="shared" si="3"/>
        <v>0</v>
      </c>
      <c r="G63" s="30">
        <f t="shared" si="4"/>
        <v>0</v>
      </c>
      <c r="H63" s="31">
        <f t="shared" si="5"/>
        <v>0</v>
      </c>
    </row>
    <row r="64" spans="2:8" s="46" customFormat="1" ht="21" customHeight="1" x14ac:dyDescent="0.25">
      <c r="B64" s="139" t="s">
        <v>22</v>
      </c>
      <c r="C64" s="60" t="s">
        <v>61</v>
      </c>
      <c r="D64" s="105">
        <v>2</v>
      </c>
      <c r="E64" s="94"/>
      <c r="F64" s="29">
        <f t="shared" si="3"/>
        <v>0</v>
      </c>
      <c r="G64" s="30">
        <f t="shared" si="4"/>
        <v>0</v>
      </c>
      <c r="H64" s="31">
        <f t="shared" si="5"/>
        <v>0</v>
      </c>
    </row>
    <row r="65" spans="2:13" s="46" customFormat="1" ht="21" customHeight="1" thickBot="1" x14ac:dyDescent="0.3">
      <c r="B65" s="140"/>
      <c r="C65" s="49" t="s">
        <v>86</v>
      </c>
      <c r="D65" s="106">
        <v>4</v>
      </c>
      <c r="E65" s="94"/>
      <c r="F65" s="29">
        <f t="shared" si="3"/>
        <v>0</v>
      </c>
      <c r="G65" s="30">
        <f t="shared" si="4"/>
        <v>0</v>
      </c>
      <c r="H65" s="31">
        <f t="shared" si="5"/>
        <v>0</v>
      </c>
    </row>
    <row r="66" spans="2:13" s="46" customFormat="1" ht="21" customHeight="1" x14ac:dyDescent="0.25">
      <c r="B66" s="159" t="s">
        <v>24</v>
      </c>
      <c r="C66" s="99" t="s">
        <v>62</v>
      </c>
      <c r="D66" s="105">
        <v>5</v>
      </c>
      <c r="E66" s="94"/>
      <c r="F66" s="29">
        <f t="shared" si="3"/>
        <v>0</v>
      </c>
      <c r="G66" s="30">
        <f t="shared" si="4"/>
        <v>0</v>
      </c>
      <c r="H66" s="31">
        <f t="shared" si="5"/>
        <v>0</v>
      </c>
    </row>
    <row r="67" spans="2:13" s="46" customFormat="1" ht="21" customHeight="1" thickBot="1" x14ac:dyDescent="0.3">
      <c r="B67" s="137"/>
      <c r="C67" s="61" t="s">
        <v>87</v>
      </c>
      <c r="D67" s="106">
        <v>4</v>
      </c>
      <c r="E67" s="94"/>
      <c r="F67" s="29">
        <f t="shared" si="3"/>
        <v>0</v>
      </c>
      <c r="G67" s="30">
        <f t="shared" si="4"/>
        <v>0</v>
      </c>
      <c r="H67" s="31">
        <f t="shared" si="5"/>
        <v>0</v>
      </c>
    </row>
    <row r="68" spans="2:13" s="46" customFormat="1" ht="21" customHeight="1" x14ac:dyDescent="0.25">
      <c r="B68" s="137"/>
      <c r="C68" s="99" t="s">
        <v>63</v>
      </c>
      <c r="D68" s="105">
        <v>6</v>
      </c>
      <c r="E68" s="94"/>
      <c r="F68" s="29">
        <f t="shared" si="3"/>
        <v>0</v>
      </c>
      <c r="G68" s="30">
        <f t="shared" si="4"/>
        <v>0</v>
      </c>
      <c r="H68" s="31">
        <f t="shared" si="5"/>
        <v>0</v>
      </c>
    </row>
    <row r="69" spans="2:13" s="46" customFormat="1" ht="21" customHeight="1" thickBot="1" x14ac:dyDescent="0.3">
      <c r="B69" s="137"/>
      <c r="C69" s="109" t="s">
        <v>88</v>
      </c>
      <c r="D69" s="106">
        <v>12</v>
      </c>
      <c r="E69" s="94"/>
      <c r="F69" s="29">
        <f t="shared" si="3"/>
        <v>0</v>
      </c>
      <c r="G69" s="30">
        <f t="shared" si="4"/>
        <v>0</v>
      </c>
      <c r="H69" s="31">
        <f t="shared" si="5"/>
        <v>0</v>
      </c>
    </row>
    <row r="70" spans="2:13" s="46" customFormat="1" ht="21" customHeight="1" x14ac:dyDescent="0.25">
      <c r="B70" s="137"/>
      <c r="C70" s="99" t="s">
        <v>64</v>
      </c>
      <c r="D70" s="105">
        <v>3</v>
      </c>
      <c r="E70" s="94"/>
      <c r="F70" s="29">
        <f t="shared" si="3"/>
        <v>0</v>
      </c>
      <c r="G70" s="30">
        <f t="shared" si="4"/>
        <v>0</v>
      </c>
      <c r="H70" s="31">
        <f t="shared" si="5"/>
        <v>0</v>
      </c>
    </row>
    <row r="71" spans="2:13" s="46" customFormat="1" ht="21" customHeight="1" thickBot="1" x14ac:dyDescent="0.3">
      <c r="B71" s="138"/>
      <c r="C71" s="49" t="s">
        <v>89</v>
      </c>
      <c r="D71" s="106">
        <v>6</v>
      </c>
      <c r="E71" s="94"/>
      <c r="F71" s="29">
        <f t="shared" si="3"/>
        <v>0</v>
      </c>
      <c r="G71" s="30">
        <f t="shared" si="4"/>
        <v>0</v>
      </c>
      <c r="H71" s="31">
        <f t="shared" si="5"/>
        <v>0</v>
      </c>
    </row>
    <row r="72" spans="2:13" s="46" customFormat="1" ht="21" customHeight="1" x14ac:dyDescent="0.25">
      <c r="B72" s="134" t="s">
        <v>27</v>
      </c>
      <c r="C72" s="60" t="s">
        <v>65</v>
      </c>
      <c r="D72" s="105">
        <v>3</v>
      </c>
      <c r="E72" s="94"/>
      <c r="F72" s="29">
        <f t="shared" si="3"/>
        <v>0</v>
      </c>
      <c r="G72" s="30">
        <f t="shared" si="4"/>
        <v>0</v>
      </c>
      <c r="H72" s="31">
        <f t="shared" si="5"/>
        <v>0</v>
      </c>
    </row>
    <row r="73" spans="2:13" s="46" customFormat="1" ht="21" customHeight="1" thickBot="1" x14ac:dyDescent="0.3">
      <c r="B73" s="136"/>
      <c r="C73" s="101" t="s">
        <v>90</v>
      </c>
      <c r="D73" s="106">
        <v>10</v>
      </c>
      <c r="E73" s="94"/>
      <c r="F73" s="29">
        <f t="shared" si="3"/>
        <v>0</v>
      </c>
      <c r="G73" s="30">
        <f t="shared" si="4"/>
        <v>0</v>
      </c>
      <c r="H73" s="31">
        <f t="shared" si="5"/>
        <v>0</v>
      </c>
    </row>
    <row r="74" spans="2:13" s="46" customFormat="1" ht="21" customHeight="1" thickBot="1" x14ac:dyDescent="0.3">
      <c r="B74" s="150" t="s">
        <v>29</v>
      </c>
      <c r="C74" s="35" t="s">
        <v>91</v>
      </c>
      <c r="D74" s="108">
        <v>3</v>
      </c>
      <c r="E74" s="94"/>
      <c r="F74" s="29">
        <f t="shared" si="3"/>
        <v>0</v>
      </c>
      <c r="G74" s="30">
        <f t="shared" si="4"/>
        <v>0</v>
      </c>
      <c r="H74" s="31">
        <f t="shared" si="5"/>
        <v>0</v>
      </c>
    </row>
    <row r="75" spans="2:13" s="46" customFormat="1" ht="21" customHeight="1" x14ac:dyDescent="0.25">
      <c r="B75" s="148"/>
      <c r="C75" s="100" t="s">
        <v>66</v>
      </c>
      <c r="D75" s="110">
        <v>2</v>
      </c>
      <c r="E75" s="94"/>
      <c r="F75" s="29">
        <f t="shared" si="3"/>
        <v>0</v>
      </c>
      <c r="G75" s="30">
        <f t="shared" si="4"/>
        <v>0</v>
      </c>
      <c r="H75" s="31">
        <f t="shared" si="5"/>
        <v>0</v>
      </c>
    </row>
    <row r="76" spans="2:13" s="46" customFormat="1" ht="21" customHeight="1" thickBot="1" x14ac:dyDescent="0.3">
      <c r="B76" s="149"/>
      <c r="C76" s="102" t="s">
        <v>92</v>
      </c>
      <c r="D76" s="111">
        <v>5</v>
      </c>
      <c r="E76" s="94"/>
      <c r="F76" s="29">
        <f>(D76*E76)</f>
        <v>0</v>
      </c>
      <c r="G76" s="30">
        <f>F76*15%</f>
        <v>0</v>
      </c>
      <c r="H76" s="31">
        <f>(F76+G76)</f>
        <v>0</v>
      </c>
    </row>
    <row r="77" spans="2:13" s="46" customFormat="1" ht="21" customHeight="1" thickBot="1" x14ac:dyDescent="0.3">
      <c r="B77" s="142" t="s">
        <v>74</v>
      </c>
      <c r="C77" s="143"/>
      <c r="D77" s="143"/>
      <c r="E77" s="143"/>
      <c r="F77" s="143"/>
      <c r="G77" s="144"/>
      <c r="H77" s="42">
        <f>SUM(H46:H76)</f>
        <v>0</v>
      </c>
    </row>
    <row r="78" spans="2:13" s="46" customFormat="1" ht="21" customHeight="1" x14ac:dyDescent="0.25">
      <c r="B78" s="50"/>
      <c r="C78" s="51"/>
      <c r="D78" s="52"/>
      <c r="E78" s="52"/>
      <c r="F78" s="52"/>
      <c r="G78" s="52"/>
      <c r="H78" s="53"/>
      <c r="I78" s="53"/>
      <c r="J78" s="54"/>
      <c r="K78" s="55"/>
      <c r="L78" s="56"/>
      <c r="M78" s="54"/>
    </row>
    <row r="79" spans="2:13" s="46" customFormat="1" ht="14.4" thickBot="1" x14ac:dyDescent="0.3">
      <c r="B79" s="57" t="s">
        <v>33</v>
      </c>
      <c r="C79" s="58"/>
      <c r="D79" s="22"/>
      <c r="E79" s="21"/>
      <c r="F79" s="21"/>
      <c r="G79" s="22"/>
      <c r="H79" s="22"/>
      <c r="I79" s="22"/>
      <c r="J79" s="22"/>
      <c r="K79" s="22"/>
    </row>
    <row r="80" spans="2:13" s="46" customFormat="1" ht="28.2" thickBot="1" x14ac:dyDescent="0.3">
      <c r="B80" s="47" t="s">
        <v>5</v>
      </c>
      <c r="C80" s="59" t="s">
        <v>6</v>
      </c>
      <c r="D80" s="59" t="s">
        <v>93</v>
      </c>
      <c r="E80" s="48" t="s">
        <v>7</v>
      </c>
      <c r="F80" s="25" t="s">
        <v>8</v>
      </c>
      <c r="G80" s="25" t="s">
        <v>9</v>
      </c>
      <c r="H80" s="26" t="s">
        <v>10</v>
      </c>
    </row>
    <row r="81" spans="2:8" s="46" customFormat="1" x14ac:dyDescent="0.25">
      <c r="B81" s="137" t="s">
        <v>11</v>
      </c>
      <c r="C81" s="99" t="s">
        <v>52</v>
      </c>
      <c r="D81" s="103">
        <v>13</v>
      </c>
      <c r="E81" s="94"/>
      <c r="F81" s="29">
        <f>(D81*E81)</f>
        <v>0</v>
      </c>
      <c r="G81" s="30">
        <f>F81*15%</f>
        <v>0</v>
      </c>
      <c r="H81" s="31">
        <f>(F81+G81)</f>
        <v>0</v>
      </c>
    </row>
    <row r="82" spans="2:8" s="46" customFormat="1" ht="14.4" thickBot="1" x14ac:dyDescent="0.3">
      <c r="B82" s="137"/>
      <c r="C82" s="61" t="s">
        <v>76</v>
      </c>
      <c r="D82" s="104">
        <v>5</v>
      </c>
      <c r="E82" s="94"/>
      <c r="F82" s="29">
        <f t="shared" ref="F82:F107" si="6">(D82*E82)</f>
        <v>0</v>
      </c>
      <c r="G82" s="30">
        <f t="shared" ref="G82:G107" si="7">F82*15%</f>
        <v>0</v>
      </c>
      <c r="H82" s="31">
        <f>(F82+G82)</f>
        <v>0</v>
      </c>
    </row>
    <row r="83" spans="2:8" s="46" customFormat="1" ht="18" customHeight="1" x14ac:dyDescent="0.25">
      <c r="B83" s="137"/>
      <c r="C83" s="60" t="s">
        <v>53</v>
      </c>
      <c r="D83" s="103">
        <v>5</v>
      </c>
      <c r="E83" s="94"/>
      <c r="F83" s="29">
        <f t="shared" si="6"/>
        <v>0</v>
      </c>
      <c r="G83" s="30">
        <f t="shared" si="7"/>
        <v>0</v>
      </c>
      <c r="H83" s="31">
        <f>(F83+G83)</f>
        <v>0</v>
      </c>
    </row>
    <row r="84" spans="2:8" s="46" customFormat="1" ht="18" customHeight="1" thickBot="1" x14ac:dyDescent="0.3">
      <c r="B84" s="137"/>
      <c r="C84" s="49" t="s">
        <v>77</v>
      </c>
      <c r="D84" s="104">
        <v>5</v>
      </c>
      <c r="E84" s="94"/>
      <c r="F84" s="29">
        <f t="shared" si="6"/>
        <v>0</v>
      </c>
      <c r="G84" s="30">
        <f t="shared" si="7"/>
        <v>0</v>
      </c>
      <c r="H84" s="31">
        <f t="shared" ref="H84:H106" si="8">(F84+G84)</f>
        <v>0</v>
      </c>
    </row>
    <row r="85" spans="2:8" s="46" customFormat="1" ht="18" customHeight="1" x14ac:dyDescent="0.25">
      <c r="B85" s="137"/>
      <c r="C85" s="60" t="s">
        <v>54</v>
      </c>
      <c r="D85" s="103">
        <v>10</v>
      </c>
      <c r="E85" s="94"/>
      <c r="F85" s="29">
        <f t="shared" si="6"/>
        <v>0</v>
      </c>
      <c r="G85" s="30">
        <f t="shared" si="7"/>
        <v>0</v>
      </c>
      <c r="H85" s="31">
        <f t="shared" si="8"/>
        <v>0</v>
      </c>
    </row>
    <row r="86" spans="2:8" s="46" customFormat="1" ht="18" customHeight="1" thickBot="1" x14ac:dyDescent="0.3">
      <c r="B86" s="137"/>
      <c r="C86" s="49" t="s">
        <v>78</v>
      </c>
      <c r="D86" s="104">
        <v>10</v>
      </c>
      <c r="E86" s="94"/>
      <c r="F86" s="29">
        <f t="shared" si="6"/>
        <v>0</v>
      </c>
      <c r="G86" s="30">
        <f t="shared" si="7"/>
        <v>0</v>
      </c>
      <c r="H86" s="31">
        <f t="shared" si="8"/>
        <v>0</v>
      </c>
    </row>
    <row r="87" spans="2:8" s="46" customFormat="1" ht="18" customHeight="1" x14ac:dyDescent="0.25">
      <c r="B87" s="137"/>
      <c r="C87" s="60" t="s">
        <v>55</v>
      </c>
      <c r="D87" s="103">
        <v>13</v>
      </c>
      <c r="E87" s="94"/>
      <c r="F87" s="29">
        <f t="shared" si="6"/>
        <v>0</v>
      </c>
      <c r="G87" s="30">
        <f t="shared" si="7"/>
        <v>0</v>
      </c>
      <c r="H87" s="31">
        <f t="shared" si="8"/>
        <v>0</v>
      </c>
    </row>
    <row r="88" spans="2:8" s="46" customFormat="1" ht="18" customHeight="1" thickBot="1" x14ac:dyDescent="0.3">
      <c r="B88" s="138"/>
      <c r="C88" s="61" t="s">
        <v>79</v>
      </c>
      <c r="D88" s="104">
        <v>7</v>
      </c>
      <c r="E88" s="94"/>
      <c r="F88" s="29">
        <f t="shared" si="6"/>
        <v>0</v>
      </c>
      <c r="G88" s="30">
        <f t="shared" si="7"/>
        <v>0</v>
      </c>
      <c r="H88" s="31">
        <f t="shared" si="8"/>
        <v>0</v>
      </c>
    </row>
    <row r="89" spans="2:8" s="46" customFormat="1" ht="18" customHeight="1" x14ac:dyDescent="0.25">
      <c r="B89" s="139" t="s">
        <v>16</v>
      </c>
      <c r="C89" s="60" t="s">
        <v>56</v>
      </c>
      <c r="D89" s="105">
        <v>7</v>
      </c>
      <c r="E89" s="94"/>
      <c r="F89" s="29">
        <f t="shared" si="6"/>
        <v>0</v>
      </c>
      <c r="G89" s="30">
        <f t="shared" si="7"/>
        <v>0</v>
      </c>
      <c r="H89" s="31">
        <f t="shared" si="8"/>
        <v>0</v>
      </c>
    </row>
    <row r="90" spans="2:8" s="46" customFormat="1" ht="18" customHeight="1" thickBot="1" x14ac:dyDescent="0.3">
      <c r="B90" s="141"/>
      <c r="C90" s="49" t="s">
        <v>80</v>
      </c>
      <c r="D90" s="106">
        <v>8</v>
      </c>
      <c r="E90" s="94"/>
      <c r="F90" s="29">
        <f t="shared" si="6"/>
        <v>0</v>
      </c>
      <c r="G90" s="30">
        <f t="shared" si="7"/>
        <v>0</v>
      </c>
      <c r="H90" s="31">
        <f t="shared" si="8"/>
        <v>0</v>
      </c>
    </row>
    <row r="91" spans="2:8" s="46" customFormat="1" ht="18" customHeight="1" x14ac:dyDescent="0.25">
      <c r="B91" s="139" t="s">
        <v>18</v>
      </c>
      <c r="C91" s="60" t="s">
        <v>57</v>
      </c>
      <c r="D91" s="105">
        <v>3</v>
      </c>
      <c r="E91" s="94"/>
      <c r="F91" s="29">
        <f t="shared" si="6"/>
        <v>0</v>
      </c>
      <c r="G91" s="30">
        <f t="shared" si="7"/>
        <v>0</v>
      </c>
      <c r="H91" s="31">
        <f t="shared" si="8"/>
        <v>0</v>
      </c>
    </row>
    <row r="92" spans="2:8" s="46" customFormat="1" ht="18" customHeight="1" thickBot="1" x14ac:dyDescent="0.3">
      <c r="B92" s="140"/>
      <c r="C92" s="49" t="s">
        <v>81</v>
      </c>
      <c r="D92" s="106">
        <v>3</v>
      </c>
      <c r="E92" s="94"/>
      <c r="F92" s="29">
        <f t="shared" si="6"/>
        <v>0</v>
      </c>
      <c r="G92" s="30">
        <f t="shared" si="7"/>
        <v>0</v>
      </c>
      <c r="H92" s="31">
        <f t="shared" si="8"/>
        <v>0</v>
      </c>
    </row>
    <row r="93" spans="2:8" s="46" customFormat="1" ht="18" customHeight="1" thickBot="1" x14ac:dyDescent="0.3">
      <c r="B93" s="139" t="s">
        <v>20</v>
      </c>
      <c r="C93" s="107" t="s">
        <v>58</v>
      </c>
      <c r="D93" s="108">
        <v>1</v>
      </c>
      <c r="E93" s="94"/>
      <c r="F93" s="29">
        <f t="shared" si="6"/>
        <v>0</v>
      </c>
      <c r="G93" s="30">
        <f t="shared" si="7"/>
        <v>0</v>
      </c>
      <c r="H93" s="31">
        <f t="shared" si="8"/>
        <v>0</v>
      </c>
    </row>
    <row r="94" spans="2:8" s="46" customFormat="1" ht="18" customHeight="1" x14ac:dyDescent="0.25">
      <c r="B94" s="141"/>
      <c r="C94" s="60" t="s">
        <v>59</v>
      </c>
      <c r="D94" s="105">
        <v>3</v>
      </c>
      <c r="E94" s="94"/>
      <c r="F94" s="29">
        <f t="shared" si="6"/>
        <v>0</v>
      </c>
      <c r="G94" s="30">
        <f t="shared" si="7"/>
        <v>0</v>
      </c>
      <c r="H94" s="31">
        <f t="shared" si="8"/>
        <v>0</v>
      </c>
    </row>
    <row r="95" spans="2:8" s="46" customFormat="1" ht="21" customHeight="1" thickBot="1" x14ac:dyDescent="0.3">
      <c r="B95" s="140"/>
      <c r="C95" s="61" t="s">
        <v>83</v>
      </c>
      <c r="D95" s="106">
        <v>2</v>
      </c>
      <c r="E95" s="94"/>
      <c r="F95" s="29">
        <f t="shared" si="6"/>
        <v>0</v>
      </c>
      <c r="G95" s="30">
        <f t="shared" si="7"/>
        <v>0</v>
      </c>
      <c r="H95" s="31">
        <f t="shared" si="8"/>
        <v>0</v>
      </c>
    </row>
    <row r="96" spans="2:8" s="46" customFormat="1" ht="21" customHeight="1" thickBot="1" x14ac:dyDescent="0.3">
      <c r="B96" s="139" t="s">
        <v>32</v>
      </c>
      <c r="C96" s="107" t="s">
        <v>67</v>
      </c>
      <c r="D96" s="108">
        <v>2</v>
      </c>
      <c r="E96" s="94"/>
      <c r="F96" s="29">
        <f t="shared" si="6"/>
        <v>0</v>
      </c>
      <c r="G96" s="30">
        <f t="shared" si="7"/>
        <v>0</v>
      </c>
      <c r="H96" s="31">
        <f t="shared" si="8"/>
        <v>0</v>
      </c>
    </row>
    <row r="97" spans="2:11" s="46" customFormat="1" ht="21" customHeight="1" thickBot="1" x14ac:dyDescent="0.3">
      <c r="B97" s="141"/>
      <c r="C97" s="60" t="s">
        <v>60</v>
      </c>
      <c r="D97" s="105">
        <v>1</v>
      </c>
      <c r="E97" s="94"/>
      <c r="F97" s="29">
        <f t="shared" si="6"/>
        <v>0</v>
      </c>
      <c r="G97" s="30">
        <f t="shared" si="7"/>
        <v>0</v>
      </c>
      <c r="H97" s="31">
        <f t="shared" si="8"/>
        <v>0</v>
      </c>
    </row>
    <row r="98" spans="2:11" s="46" customFormat="1" ht="21" customHeight="1" thickBot="1" x14ac:dyDescent="0.3">
      <c r="B98" s="134" t="s">
        <v>22</v>
      </c>
      <c r="C98" s="107" t="s">
        <v>61</v>
      </c>
      <c r="D98" s="108">
        <v>1</v>
      </c>
      <c r="E98" s="94"/>
      <c r="F98" s="29">
        <f t="shared" si="6"/>
        <v>0</v>
      </c>
      <c r="G98" s="30">
        <f t="shared" si="7"/>
        <v>0</v>
      </c>
      <c r="H98" s="31">
        <f t="shared" si="8"/>
        <v>0</v>
      </c>
    </row>
    <row r="99" spans="2:11" s="46" customFormat="1" ht="21" customHeight="1" thickBot="1" x14ac:dyDescent="0.3">
      <c r="B99" s="135"/>
      <c r="C99" s="109" t="s">
        <v>87</v>
      </c>
      <c r="D99" s="106">
        <v>2</v>
      </c>
      <c r="E99" s="94"/>
      <c r="F99" s="29">
        <f t="shared" si="6"/>
        <v>0</v>
      </c>
      <c r="G99" s="30">
        <f t="shared" si="7"/>
        <v>0</v>
      </c>
      <c r="H99" s="31">
        <f t="shared" si="8"/>
        <v>0</v>
      </c>
    </row>
    <row r="100" spans="2:11" s="46" customFormat="1" ht="21" customHeight="1" x14ac:dyDescent="0.25">
      <c r="B100" s="135"/>
      <c r="C100" s="99" t="s">
        <v>63</v>
      </c>
      <c r="D100" s="105">
        <v>4</v>
      </c>
      <c r="E100" s="94"/>
      <c r="F100" s="29">
        <f t="shared" si="6"/>
        <v>0</v>
      </c>
      <c r="G100" s="30">
        <f t="shared" si="7"/>
        <v>0</v>
      </c>
      <c r="H100" s="31">
        <f t="shared" si="8"/>
        <v>0</v>
      </c>
    </row>
    <row r="101" spans="2:11" s="46" customFormat="1" ht="21" customHeight="1" thickBot="1" x14ac:dyDescent="0.3">
      <c r="B101" s="135"/>
      <c r="C101" s="109" t="s">
        <v>88</v>
      </c>
      <c r="D101" s="106">
        <v>10</v>
      </c>
      <c r="E101" s="94"/>
      <c r="F101" s="29">
        <f t="shared" si="6"/>
        <v>0</v>
      </c>
      <c r="G101" s="30">
        <f t="shared" si="7"/>
        <v>0</v>
      </c>
      <c r="H101" s="31">
        <f t="shared" si="8"/>
        <v>0</v>
      </c>
    </row>
    <row r="102" spans="2:11" s="46" customFormat="1" ht="21" customHeight="1" x14ac:dyDescent="0.25">
      <c r="B102" s="135"/>
      <c r="C102" s="99" t="s">
        <v>64</v>
      </c>
      <c r="D102" s="105">
        <v>2</v>
      </c>
      <c r="E102" s="94"/>
      <c r="F102" s="29">
        <f t="shared" si="6"/>
        <v>0</v>
      </c>
      <c r="G102" s="30">
        <f t="shared" si="7"/>
        <v>0</v>
      </c>
      <c r="H102" s="31">
        <f t="shared" si="8"/>
        <v>0</v>
      </c>
    </row>
    <row r="103" spans="2:11" s="46" customFormat="1" ht="21" customHeight="1" thickBot="1" x14ac:dyDescent="0.3">
      <c r="B103" s="136"/>
      <c r="C103" s="49" t="s">
        <v>89</v>
      </c>
      <c r="D103" s="106">
        <v>1</v>
      </c>
      <c r="E103" s="94"/>
      <c r="F103" s="29">
        <f t="shared" si="6"/>
        <v>0</v>
      </c>
      <c r="G103" s="30">
        <f t="shared" si="7"/>
        <v>0</v>
      </c>
      <c r="H103" s="31">
        <f t="shared" si="8"/>
        <v>0</v>
      </c>
    </row>
    <row r="104" spans="2:11" s="46" customFormat="1" ht="21" customHeight="1" x14ac:dyDescent="0.25">
      <c r="B104" s="134" t="s">
        <v>27</v>
      </c>
      <c r="C104" s="60" t="s">
        <v>65</v>
      </c>
      <c r="D104" s="105">
        <v>4</v>
      </c>
      <c r="E104" s="94"/>
      <c r="F104" s="29">
        <f t="shared" si="6"/>
        <v>0</v>
      </c>
      <c r="G104" s="30">
        <f t="shared" si="7"/>
        <v>0</v>
      </c>
      <c r="H104" s="31">
        <f t="shared" si="8"/>
        <v>0</v>
      </c>
    </row>
    <row r="105" spans="2:11" s="46" customFormat="1" ht="21" customHeight="1" thickBot="1" x14ac:dyDescent="0.3">
      <c r="B105" s="136"/>
      <c r="C105" s="101" t="s">
        <v>90</v>
      </c>
      <c r="D105" s="106">
        <v>4</v>
      </c>
      <c r="E105" s="94"/>
      <c r="F105" s="29">
        <f t="shared" si="6"/>
        <v>0</v>
      </c>
      <c r="G105" s="30">
        <f t="shared" si="7"/>
        <v>0</v>
      </c>
      <c r="H105" s="31">
        <f t="shared" si="8"/>
        <v>0</v>
      </c>
    </row>
    <row r="106" spans="2:11" s="46" customFormat="1" ht="21" customHeight="1" thickBot="1" x14ac:dyDescent="0.3">
      <c r="B106" s="139" t="s">
        <v>29</v>
      </c>
      <c r="C106" s="35" t="s">
        <v>68</v>
      </c>
      <c r="D106" s="108">
        <v>1</v>
      </c>
      <c r="E106" s="94"/>
      <c r="F106" s="29">
        <f t="shared" si="6"/>
        <v>0</v>
      </c>
      <c r="G106" s="30">
        <f t="shared" si="7"/>
        <v>0</v>
      </c>
      <c r="H106" s="31">
        <f t="shared" si="8"/>
        <v>0</v>
      </c>
    </row>
    <row r="107" spans="2:11" s="46" customFormat="1" ht="21" customHeight="1" thickBot="1" x14ac:dyDescent="0.3">
      <c r="B107" s="140"/>
      <c r="C107" s="102" t="s">
        <v>92</v>
      </c>
      <c r="D107" s="111">
        <v>2</v>
      </c>
      <c r="E107" s="94"/>
      <c r="F107" s="29">
        <f t="shared" si="6"/>
        <v>0</v>
      </c>
      <c r="G107" s="30">
        <f t="shared" si="7"/>
        <v>0</v>
      </c>
      <c r="H107" s="31">
        <f>(F107+G107)</f>
        <v>0</v>
      </c>
    </row>
    <row r="108" spans="2:11" s="46" customFormat="1" ht="21" customHeight="1" thickBot="1" x14ac:dyDescent="0.3">
      <c r="B108" s="142" t="s">
        <v>74</v>
      </c>
      <c r="C108" s="143"/>
      <c r="D108" s="143"/>
      <c r="E108" s="143"/>
      <c r="F108" s="143"/>
      <c r="G108" s="144"/>
      <c r="H108" s="42">
        <f>SUM(H81:H107)</f>
        <v>0</v>
      </c>
    </row>
    <row r="109" spans="2:11" s="46" customFormat="1" x14ac:dyDescent="0.25">
      <c r="B109" s="62"/>
      <c r="C109" s="51"/>
      <c r="D109" s="52"/>
      <c r="E109" s="52"/>
      <c r="F109" s="52"/>
      <c r="G109" s="54"/>
      <c r="H109" s="54"/>
      <c r="I109" s="63"/>
      <c r="J109" s="56"/>
      <c r="K109" s="54"/>
    </row>
    <row r="110" spans="2:11" s="46" customFormat="1" ht="14.4" thickBot="1" x14ac:dyDescent="0.3">
      <c r="B110" s="44" t="s">
        <v>34</v>
      </c>
      <c r="C110" s="44"/>
      <c r="D110" s="45"/>
      <c r="E110" s="21"/>
      <c r="F110" s="21"/>
      <c r="G110" s="45"/>
      <c r="H110" s="45"/>
      <c r="I110" s="45"/>
      <c r="J110" s="56"/>
      <c r="K110" s="54"/>
    </row>
    <row r="111" spans="2:11" s="46" customFormat="1" ht="28.2" thickBot="1" x14ac:dyDescent="0.3">
      <c r="B111" s="47" t="s">
        <v>5</v>
      </c>
      <c r="C111" s="59" t="s">
        <v>6</v>
      </c>
      <c r="D111" s="59" t="s">
        <v>35</v>
      </c>
      <c r="E111" s="59" t="s">
        <v>7</v>
      </c>
      <c r="F111" s="48" t="s">
        <v>8</v>
      </c>
      <c r="G111" s="48" t="s">
        <v>9</v>
      </c>
      <c r="H111" s="64" t="s">
        <v>10</v>
      </c>
    </row>
    <row r="112" spans="2:11" s="46" customFormat="1" ht="22.2" customHeight="1" thickBot="1" x14ac:dyDescent="0.3">
      <c r="B112" s="148" t="s">
        <v>11</v>
      </c>
      <c r="C112" s="107" t="s">
        <v>52</v>
      </c>
      <c r="D112" s="112">
        <v>12</v>
      </c>
      <c r="E112" s="94"/>
      <c r="F112" s="29">
        <f>(D112*E112)</f>
        <v>0</v>
      </c>
      <c r="G112" s="65">
        <f>F112*15%</f>
        <v>0</v>
      </c>
      <c r="H112" s="31">
        <f>(F112+G112)</f>
        <v>0</v>
      </c>
    </row>
    <row r="113" spans="2:10" s="46" customFormat="1" ht="22.2" customHeight="1" thickBot="1" x14ac:dyDescent="0.3">
      <c r="B113" s="148"/>
      <c r="C113" s="107" t="s">
        <v>53</v>
      </c>
      <c r="D113" s="112">
        <v>2</v>
      </c>
      <c r="E113" s="95"/>
      <c r="F113" s="29">
        <f t="shared" ref="F113:F126" si="9">(D113*E113)</f>
        <v>0</v>
      </c>
      <c r="G113" s="65">
        <f t="shared" ref="G113:G126" si="10">F113*15%</f>
        <v>0</v>
      </c>
      <c r="H113" s="31">
        <f t="shared" ref="H113:H126" si="11">(F113+G113)</f>
        <v>0</v>
      </c>
    </row>
    <row r="114" spans="2:10" s="46" customFormat="1" ht="22.2" customHeight="1" thickBot="1" x14ac:dyDescent="0.3">
      <c r="B114" s="148"/>
      <c r="C114" s="107" t="s">
        <v>54</v>
      </c>
      <c r="D114" s="112">
        <v>17</v>
      </c>
      <c r="E114" s="95"/>
      <c r="F114" s="29">
        <f t="shared" si="9"/>
        <v>0</v>
      </c>
      <c r="G114" s="65">
        <f t="shared" si="10"/>
        <v>0</v>
      </c>
      <c r="H114" s="31">
        <f t="shared" si="11"/>
        <v>0</v>
      </c>
    </row>
    <row r="115" spans="2:10" s="46" customFormat="1" ht="22.2" customHeight="1" thickBot="1" x14ac:dyDescent="0.3">
      <c r="B115" s="149"/>
      <c r="C115" s="35" t="s">
        <v>55</v>
      </c>
      <c r="D115" s="112">
        <v>15</v>
      </c>
      <c r="E115" s="95"/>
      <c r="F115" s="29">
        <f t="shared" si="9"/>
        <v>0</v>
      </c>
      <c r="G115" s="65">
        <f t="shared" si="10"/>
        <v>0</v>
      </c>
      <c r="H115" s="31">
        <f t="shared" si="11"/>
        <v>0</v>
      </c>
    </row>
    <row r="116" spans="2:10" s="46" customFormat="1" ht="22.2" customHeight="1" thickBot="1" x14ac:dyDescent="0.3">
      <c r="B116" s="38" t="s">
        <v>16</v>
      </c>
      <c r="C116" s="107" t="s">
        <v>56</v>
      </c>
      <c r="D116" s="112">
        <v>2</v>
      </c>
      <c r="E116" s="95"/>
      <c r="F116" s="29">
        <f t="shared" si="9"/>
        <v>0</v>
      </c>
      <c r="G116" s="65">
        <f t="shared" si="10"/>
        <v>0</v>
      </c>
      <c r="H116" s="31">
        <f t="shared" si="11"/>
        <v>0</v>
      </c>
    </row>
    <row r="117" spans="2:10" s="46" customFormat="1" ht="22.2" customHeight="1" thickBot="1" x14ac:dyDescent="0.3">
      <c r="B117" s="36" t="s">
        <v>18</v>
      </c>
      <c r="C117" s="107" t="s">
        <v>57</v>
      </c>
      <c r="D117" s="112">
        <v>5</v>
      </c>
      <c r="E117" s="95"/>
      <c r="F117" s="29">
        <f t="shared" si="9"/>
        <v>0</v>
      </c>
      <c r="G117" s="65">
        <f t="shared" si="10"/>
        <v>0</v>
      </c>
      <c r="H117" s="31">
        <f t="shared" si="11"/>
        <v>0</v>
      </c>
    </row>
    <row r="118" spans="2:10" s="46" customFormat="1" ht="22.2" customHeight="1" thickBot="1" x14ac:dyDescent="0.3">
      <c r="B118" s="150" t="s">
        <v>20</v>
      </c>
      <c r="C118" s="107" t="s">
        <v>58</v>
      </c>
      <c r="D118" s="112">
        <v>1</v>
      </c>
      <c r="E118" s="95"/>
      <c r="F118" s="29">
        <f t="shared" si="9"/>
        <v>0</v>
      </c>
      <c r="G118" s="65">
        <f t="shared" si="10"/>
        <v>0</v>
      </c>
      <c r="H118" s="31">
        <f t="shared" si="11"/>
        <v>0</v>
      </c>
    </row>
    <row r="119" spans="2:10" s="46" customFormat="1" ht="22.2" customHeight="1" thickBot="1" x14ac:dyDescent="0.3">
      <c r="B119" s="149"/>
      <c r="C119" s="35" t="s">
        <v>59</v>
      </c>
      <c r="D119" s="112">
        <v>4</v>
      </c>
      <c r="E119" s="95"/>
      <c r="F119" s="29">
        <f t="shared" si="9"/>
        <v>0</v>
      </c>
      <c r="G119" s="65">
        <f t="shared" si="10"/>
        <v>0</v>
      </c>
      <c r="H119" s="31">
        <f t="shared" si="11"/>
        <v>0</v>
      </c>
    </row>
    <row r="120" spans="2:10" s="46" customFormat="1" ht="22.2" customHeight="1" thickBot="1" x14ac:dyDescent="0.3">
      <c r="B120" s="151" t="s">
        <v>32</v>
      </c>
      <c r="C120" s="107" t="s">
        <v>67</v>
      </c>
      <c r="D120" s="112">
        <v>3</v>
      </c>
      <c r="E120" s="95"/>
      <c r="F120" s="29">
        <f t="shared" si="9"/>
        <v>0</v>
      </c>
      <c r="G120" s="65">
        <f t="shared" si="10"/>
        <v>0</v>
      </c>
      <c r="H120" s="31">
        <f t="shared" si="11"/>
        <v>0</v>
      </c>
    </row>
    <row r="121" spans="2:10" s="46" customFormat="1" ht="22.2" customHeight="1" thickBot="1" x14ac:dyDescent="0.3">
      <c r="B121" s="152"/>
      <c r="C121" s="107" t="s">
        <v>69</v>
      </c>
      <c r="D121" s="112">
        <v>1</v>
      </c>
      <c r="E121" s="95"/>
      <c r="F121" s="29">
        <f t="shared" si="9"/>
        <v>0</v>
      </c>
      <c r="G121" s="65">
        <f t="shared" si="10"/>
        <v>0</v>
      </c>
      <c r="H121" s="31">
        <f t="shared" si="11"/>
        <v>0</v>
      </c>
    </row>
    <row r="122" spans="2:10" s="46" customFormat="1" ht="22.2" customHeight="1" thickBot="1" x14ac:dyDescent="0.3">
      <c r="B122" s="36" t="s">
        <v>22</v>
      </c>
      <c r="C122" s="107" t="s">
        <v>61</v>
      </c>
      <c r="D122" s="112">
        <v>2</v>
      </c>
      <c r="E122" s="95"/>
      <c r="F122" s="29">
        <f t="shared" si="9"/>
        <v>0</v>
      </c>
      <c r="G122" s="65">
        <f t="shared" si="10"/>
        <v>0</v>
      </c>
      <c r="H122" s="31">
        <f t="shared" si="11"/>
        <v>0</v>
      </c>
    </row>
    <row r="123" spans="2:10" s="46" customFormat="1" ht="22.2" customHeight="1" thickBot="1" x14ac:dyDescent="0.3">
      <c r="B123" s="150" t="s">
        <v>24</v>
      </c>
      <c r="C123" s="35" t="s">
        <v>63</v>
      </c>
      <c r="D123" s="112">
        <v>6</v>
      </c>
      <c r="E123" s="95"/>
      <c r="F123" s="29">
        <f t="shared" si="9"/>
        <v>0</v>
      </c>
      <c r="G123" s="65">
        <f t="shared" si="10"/>
        <v>0</v>
      </c>
      <c r="H123" s="31">
        <f t="shared" si="11"/>
        <v>0</v>
      </c>
    </row>
    <row r="124" spans="2:10" s="46" customFormat="1" ht="22.2" customHeight="1" thickBot="1" x14ac:dyDescent="0.3">
      <c r="B124" s="149"/>
      <c r="C124" s="107" t="s">
        <v>64</v>
      </c>
      <c r="D124" s="112">
        <v>2</v>
      </c>
      <c r="E124" s="95"/>
      <c r="F124" s="29">
        <f t="shared" si="9"/>
        <v>0</v>
      </c>
      <c r="G124" s="65">
        <f t="shared" si="10"/>
        <v>0</v>
      </c>
      <c r="H124" s="31">
        <f t="shared" si="11"/>
        <v>0</v>
      </c>
    </row>
    <row r="125" spans="2:10" s="46" customFormat="1" ht="22.2" customHeight="1" thickBot="1" x14ac:dyDescent="0.3">
      <c r="B125" s="36" t="s">
        <v>27</v>
      </c>
      <c r="C125" s="107" t="s">
        <v>65</v>
      </c>
      <c r="D125" s="112">
        <v>2</v>
      </c>
      <c r="E125" s="95"/>
      <c r="F125" s="29">
        <f t="shared" si="9"/>
        <v>0</v>
      </c>
      <c r="G125" s="65">
        <f t="shared" si="10"/>
        <v>0</v>
      </c>
      <c r="H125" s="31">
        <f t="shared" si="11"/>
        <v>0</v>
      </c>
    </row>
    <row r="126" spans="2:10" s="46" customFormat="1" ht="22.2" customHeight="1" thickBot="1" x14ac:dyDescent="0.3">
      <c r="B126" s="150" t="s">
        <v>29</v>
      </c>
      <c r="C126" s="35" t="s">
        <v>70</v>
      </c>
      <c r="D126" s="112">
        <v>2</v>
      </c>
      <c r="E126" s="95"/>
      <c r="F126" s="29">
        <f t="shared" si="9"/>
        <v>0</v>
      </c>
      <c r="G126" s="65">
        <f t="shared" si="10"/>
        <v>0</v>
      </c>
      <c r="H126" s="31">
        <f t="shared" si="11"/>
        <v>0</v>
      </c>
    </row>
    <row r="127" spans="2:10" s="46" customFormat="1" ht="22.2" customHeight="1" thickBot="1" x14ac:dyDescent="0.3">
      <c r="B127" s="148"/>
      <c r="C127" s="35" t="s">
        <v>66</v>
      </c>
      <c r="D127" s="112">
        <v>2</v>
      </c>
      <c r="E127" s="96"/>
      <c r="F127" s="29">
        <f>(D127*E127)</f>
        <v>0</v>
      </c>
      <c r="G127" s="65">
        <f>F127*15%</f>
        <v>0</v>
      </c>
      <c r="H127" s="31">
        <f>(F127+G127)</f>
        <v>0</v>
      </c>
    </row>
    <row r="128" spans="2:10" s="46" customFormat="1" ht="21" customHeight="1" thickBot="1" x14ac:dyDescent="0.3">
      <c r="B128" s="142" t="s">
        <v>74</v>
      </c>
      <c r="C128" s="143"/>
      <c r="D128" s="143"/>
      <c r="E128" s="143"/>
      <c r="F128" s="143"/>
      <c r="G128" s="144"/>
      <c r="H128" s="42">
        <f>SUM(H112:H127)</f>
        <v>0</v>
      </c>
      <c r="J128" s="21"/>
    </row>
    <row r="129" spans="2:11" x14ac:dyDescent="0.25">
      <c r="B129" s="66"/>
      <c r="C129" s="67"/>
      <c r="D129" s="68"/>
      <c r="E129" s="4"/>
      <c r="F129" s="4"/>
      <c r="G129" s="69"/>
      <c r="H129" s="70"/>
      <c r="I129" s="4"/>
      <c r="J129" s="70"/>
      <c r="K129" s="4"/>
    </row>
    <row r="130" spans="2:11" ht="14.4" thickBot="1" x14ac:dyDescent="0.3">
      <c r="B130" s="44" t="s">
        <v>36</v>
      </c>
      <c r="C130" s="71"/>
      <c r="D130" s="71"/>
      <c r="E130" s="22"/>
      <c r="F130" s="22"/>
      <c r="G130" s="22"/>
      <c r="H130" s="22"/>
      <c r="I130" s="22"/>
      <c r="J130" s="71"/>
    </row>
    <row r="131" spans="2:11" ht="28.2" thickBot="1" x14ac:dyDescent="0.3">
      <c r="B131" s="72" t="s">
        <v>5</v>
      </c>
      <c r="C131" s="73" t="s">
        <v>6</v>
      </c>
      <c r="D131" s="64" t="s">
        <v>37</v>
      </c>
      <c r="E131" s="48" t="s">
        <v>7</v>
      </c>
      <c r="F131" s="48" t="s">
        <v>8</v>
      </c>
      <c r="G131" s="48" t="s">
        <v>9</v>
      </c>
      <c r="H131" s="64" t="s">
        <v>10</v>
      </c>
    </row>
    <row r="132" spans="2:11" ht="21.6" customHeight="1" thickBot="1" x14ac:dyDescent="0.3">
      <c r="B132" s="74" t="s">
        <v>24</v>
      </c>
      <c r="C132" s="75" t="s">
        <v>63</v>
      </c>
      <c r="D132" s="76">
        <v>1</v>
      </c>
      <c r="E132" s="77"/>
      <c r="F132" s="78">
        <f>(D132*E132)</f>
        <v>0</v>
      </c>
      <c r="G132" s="79">
        <f>F132*15%</f>
        <v>0</v>
      </c>
      <c r="H132" s="124">
        <f>(F132+G132)</f>
        <v>0</v>
      </c>
    </row>
    <row r="133" spans="2:11" x14ac:dyDescent="0.25">
      <c r="B133" s="71"/>
      <c r="C133" s="71"/>
      <c r="D133" s="71"/>
      <c r="E133" s="71"/>
      <c r="F133" s="71"/>
      <c r="G133" s="71"/>
      <c r="H133" s="71"/>
      <c r="I133" s="71"/>
    </row>
    <row r="134" spans="2:11" ht="14.4" thickBot="1" x14ac:dyDescent="0.3">
      <c r="B134" s="44" t="s">
        <v>38</v>
      </c>
      <c r="C134" s="71"/>
      <c r="D134" s="71"/>
      <c r="E134" s="71"/>
      <c r="F134" s="71"/>
      <c r="G134" s="71"/>
      <c r="H134" s="71"/>
      <c r="I134" s="71"/>
      <c r="J134" s="71"/>
    </row>
    <row r="135" spans="2:11" ht="29.25" customHeight="1" thickBot="1" x14ac:dyDescent="0.3">
      <c r="B135" s="23" t="s">
        <v>72</v>
      </c>
      <c r="C135" s="24" t="s">
        <v>95</v>
      </c>
      <c r="D135" s="123" t="s">
        <v>39</v>
      </c>
      <c r="E135" s="25" t="s">
        <v>7</v>
      </c>
      <c r="F135" s="25" t="s">
        <v>97</v>
      </c>
      <c r="G135" s="25" t="s">
        <v>9</v>
      </c>
      <c r="H135" s="26" t="s">
        <v>10</v>
      </c>
      <c r="I135" s="71"/>
      <c r="J135" s="71"/>
    </row>
    <row r="136" spans="2:11" ht="16.5" customHeight="1" x14ac:dyDescent="0.25">
      <c r="B136" s="117" t="s">
        <v>94</v>
      </c>
      <c r="C136" s="145" t="s">
        <v>96</v>
      </c>
      <c r="D136" s="118">
        <f>SUM(D30:D41)</f>
        <v>77</v>
      </c>
      <c r="E136" s="80"/>
      <c r="F136" s="81">
        <f>E136*D136</f>
        <v>0</v>
      </c>
      <c r="G136" s="81">
        <f>F136*15%</f>
        <v>0</v>
      </c>
      <c r="H136" s="82">
        <f>F136+G136</f>
        <v>0</v>
      </c>
      <c r="I136" s="71"/>
      <c r="J136" s="71"/>
    </row>
    <row r="137" spans="2:11" x14ac:dyDescent="0.25">
      <c r="B137" s="114" t="s">
        <v>40</v>
      </c>
      <c r="C137" s="146"/>
      <c r="D137" s="115">
        <f>SUM(D46:D76)</f>
        <v>370</v>
      </c>
      <c r="E137" s="83"/>
      <c r="F137" s="81">
        <f t="shared" ref="F137:F139" si="12">E137*D137</f>
        <v>0</v>
      </c>
      <c r="G137" s="81">
        <f t="shared" ref="G137:G139" si="13">F137*15%</f>
        <v>0</v>
      </c>
      <c r="H137" s="82">
        <f t="shared" ref="H137:H140" si="14">F137+G137</f>
        <v>0</v>
      </c>
      <c r="I137" s="71"/>
      <c r="J137" s="71"/>
    </row>
    <row r="138" spans="2:11" x14ac:dyDescent="0.25">
      <c r="B138" s="114" t="s">
        <v>41</v>
      </c>
      <c r="C138" s="146"/>
      <c r="D138" s="115">
        <f>SUM(D81:D107)</f>
        <v>129</v>
      </c>
      <c r="E138" s="83"/>
      <c r="F138" s="81">
        <f t="shared" si="12"/>
        <v>0</v>
      </c>
      <c r="G138" s="81">
        <f t="shared" si="13"/>
        <v>0</v>
      </c>
      <c r="H138" s="82">
        <f t="shared" si="14"/>
        <v>0</v>
      </c>
      <c r="I138" s="71"/>
      <c r="J138" s="71"/>
    </row>
    <row r="139" spans="2:11" x14ac:dyDescent="0.25">
      <c r="B139" s="114" t="s">
        <v>42</v>
      </c>
      <c r="C139" s="146"/>
      <c r="D139" s="115">
        <f>SUM(D112:D127)</f>
        <v>78</v>
      </c>
      <c r="E139" s="83"/>
      <c r="F139" s="81">
        <f t="shared" si="12"/>
        <v>0</v>
      </c>
      <c r="G139" s="81">
        <f t="shared" si="13"/>
        <v>0</v>
      </c>
      <c r="H139" s="82">
        <f t="shared" si="14"/>
        <v>0</v>
      </c>
      <c r="I139" s="71"/>
      <c r="J139" s="71"/>
    </row>
    <row r="140" spans="2:11" ht="14.4" thickBot="1" x14ac:dyDescent="0.3">
      <c r="B140" s="119" t="s">
        <v>43</v>
      </c>
      <c r="C140" s="147"/>
      <c r="D140" s="120">
        <f>SUM(D132)</f>
        <v>1</v>
      </c>
      <c r="E140" s="121"/>
      <c r="F140" s="81">
        <f>E140*D140</f>
        <v>0</v>
      </c>
      <c r="G140" s="81">
        <f>F140*15%</f>
        <v>0</v>
      </c>
      <c r="H140" s="82">
        <f t="shared" si="14"/>
        <v>0</v>
      </c>
      <c r="I140" s="71"/>
      <c r="J140" s="71"/>
    </row>
    <row r="141" spans="2:11" ht="14.4" thickBot="1" x14ac:dyDescent="0.3">
      <c r="B141" s="122" t="s">
        <v>44</v>
      </c>
      <c r="C141" s="116"/>
      <c r="D141" s="84">
        <f>SUM(D136:D140)</f>
        <v>655</v>
      </c>
      <c r="E141" s="84"/>
      <c r="F141" s="84"/>
      <c r="G141" s="85"/>
      <c r="H141" s="86">
        <f>SUM(H136:H140)</f>
        <v>0</v>
      </c>
      <c r="I141" s="71"/>
      <c r="J141" s="71"/>
    </row>
    <row r="142" spans="2:11" x14ac:dyDescent="0.25">
      <c r="B142" s="71"/>
      <c r="C142" s="71"/>
      <c r="D142" s="71"/>
      <c r="E142" s="71"/>
      <c r="F142" s="71"/>
      <c r="G142" s="71"/>
      <c r="H142" s="71"/>
      <c r="I142" s="71"/>
      <c r="J142" s="71"/>
    </row>
    <row r="143" spans="2:11" ht="14.4" thickBot="1" x14ac:dyDescent="0.3">
      <c r="B143" s="2"/>
      <c r="H143" s="4"/>
    </row>
    <row r="144" spans="2:11" ht="21" customHeight="1" thickBot="1" x14ac:dyDescent="0.3">
      <c r="B144" s="181" t="s">
        <v>51</v>
      </c>
      <c r="C144" s="182"/>
      <c r="D144" s="182"/>
      <c r="E144" s="182"/>
      <c r="F144" s="182"/>
      <c r="G144" s="183"/>
      <c r="H144" s="87">
        <f>H42+H77+H108+H128+H132+H141</f>
        <v>0</v>
      </c>
    </row>
    <row r="145" spans="2:13" ht="18" customHeight="1" thickBot="1" x14ac:dyDescent="0.3">
      <c r="B145" s="181" t="s">
        <v>107</v>
      </c>
      <c r="C145" s="182"/>
      <c r="D145" s="182"/>
      <c r="E145" s="182"/>
      <c r="F145" s="182"/>
      <c r="G145" s="183"/>
      <c r="H145" s="132">
        <f>H144*1.06</f>
        <v>0</v>
      </c>
      <c r="I145" s="89"/>
      <c r="J145" s="89"/>
      <c r="K145" s="89"/>
      <c r="L145" s="89"/>
      <c r="M145" s="131"/>
    </row>
    <row r="146" spans="2:13" ht="18" customHeight="1" thickBot="1" x14ac:dyDescent="0.3">
      <c r="B146" s="181" t="s">
        <v>108</v>
      </c>
      <c r="C146" s="182"/>
      <c r="D146" s="182"/>
      <c r="E146" s="182"/>
      <c r="F146" s="182"/>
      <c r="G146" s="183"/>
      <c r="H146" s="132">
        <f>H145*1.06</f>
        <v>0</v>
      </c>
      <c r="I146" s="89"/>
      <c r="J146" s="89"/>
      <c r="K146" s="89"/>
      <c r="L146" s="89"/>
      <c r="M146" s="131"/>
    </row>
    <row r="147" spans="2:13" ht="18" customHeight="1" thickBot="1" x14ac:dyDescent="0.3">
      <c r="B147" s="181" t="s">
        <v>109</v>
      </c>
      <c r="C147" s="182"/>
      <c r="D147" s="182"/>
      <c r="E147" s="182"/>
      <c r="F147" s="182"/>
      <c r="G147" s="183"/>
      <c r="H147" s="133">
        <f>H145+H146+H144</f>
        <v>0</v>
      </c>
      <c r="I147" s="89"/>
      <c r="J147" s="89"/>
      <c r="K147" s="89"/>
      <c r="L147" s="89"/>
      <c r="M147" s="131"/>
    </row>
    <row r="148" spans="2:13" x14ac:dyDescent="0.25">
      <c r="B148" s="2"/>
    </row>
    <row r="149" spans="2:13" ht="23.25" customHeight="1" thickBot="1" x14ac:dyDescent="0.3">
      <c r="B149" s="88"/>
      <c r="E149" s="88"/>
    </row>
    <row r="150" spans="2:13" x14ac:dyDescent="0.25">
      <c r="B150" s="89" t="s">
        <v>45</v>
      </c>
      <c r="E150" s="89" t="s">
        <v>46</v>
      </c>
    </row>
    <row r="151" spans="2:13" x14ac:dyDescent="0.25">
      <c r="B151" s="2"/>
    </row>
    <row r="152" spans="2:13" x14ac:dyDescent="0.25">
      <c r="B152" s="90"/>
      <c r="E152" s="90"/>
    </row>
    <row r="153" spans="2:13" ht="14.4" thickBot="1" x14ac:dyDescent="0.3">
      <c r="B153" s="88"/>
      <c r="E153" s="88"/>
    </row>
    <row r="154" spans="2:13" x14ac:dyDescent="0.25">
      <c r="B154" s="89" t="s">
        <v>47</v>
      </c>
      <c r="E154" s="89" t="s">
        <v>48</v>
      </c>
    </row>
    <row r="155" spans="2:13" x14ac:dyDescent="0.25">
      <c r="B155" s="2"/>
      <c r="C155" s="2"/>
    </row>
    <row r="156" spans="2:13" ht="15" customHeight="1" x14ac:dyDescent="0.25">
      <c r="B156" s="2"/>
      <c r="C156" s="2"/>
    </row>
    <row r="157" spans="2:13" ht="15" customHeight="1" x14ac:dyDescent="0.25"/>
    <row r="160" spans="2:13" x14ac:dyDescent="0.25">
      <c r="C160" s="8"/>
    </row>
  </sheetData>
  <protectedRanges>
    <protectedRange sqref="C25:C27" name="Range1_14_2_1_2_1_2_2_2_2_1_2_1_2_2_3_1_1_1_3"/>
  </protectedRanges>
  <mergeCells count="56">
    <mergeCell ref="B145:G145"/>
    <mergeCell ref="B146:G146"/>
    <mergeCell ref="B147:G147"/>
    <mergeCell ref="B144:G144"/>
    <mergeCell ref="B12:F12"/>
    <mergeCell ref="B38:B39"/>
    <mergeCell ref="B13:F13"/>
    <mergeCell ref="B14:F14"/>
    <mergeCell ref="B17:F17"/>
    <mergeCell ref="B18:F18"/>
    <mergeCell ref="B19:F19"/>
    <mergeCell ref="B20:F20"/>
    <mergeCell ref="B28:C28"/>
    <mergeCell ref="B21:F21"/>
    <mergeCell ref="B22:F22"/>
    <mergeCell ref="B30:B33"/>
    <mergeCell ref="B2:F2"/>
    <mergeCell ref="C3:F3"/>
    <mergeCell ref="C4:F4"/>
    <mergeCell ref="C5:F5"/>
    <mergeCell ref="B6:F6"/>
    <mergeCell ref="B7:F7"/>
    <mergeCell ref="B8:F8"/>
    <mergeCell ref="B9:F9"/>
    <mergeCell ref="B10:F10"/>
    <mergeCell ref="B11:F11"/>
    <mergeCell ref="B23:F23"/>
    <mergeCell ref="B15:F15"/>
    <mergeCell ref="B42:G42"/>
    <mergeCell ref="B46:B53"/>
    <mergeCell ref="B66:B71"/>
    <mergeCell ref="B16:F16"/>
    <mergeCell ref="B74:B76"/>
    <mergeCell ref="B77:G77"/>
    <mergeCell ref="B54:B55"/>
    <mergeCell ref="B56:B57"/>
    <mergeCell ref="B64:B65"/>
    <mergeCell ref="B61:B63"/>
    <mergeCell ref="B58:B60"/>
    <mergeCell ref="B72:B73"/>
    <mergeCell ref="B128:G128"/>
    <mergeCell ref="C136:C140"/>
    <mergeCell ref="B104:B105"/>
    <mergeCell ref="B108:G108"/>
    <mergeCell ref="B106:B107"/>
    <mergeCell ref="B112:B115"/>
    <mergeCell ref="B118:B119"/>
    <mergeCell ref="B120:B121"/>
    <mergeCell ref="B123:B124"/>
    <mergeCell ref="B126:B127"/>
    <mergeCell ref="B98:B103"/>
    <mergeCell ref="B81:B88"/>
    <mergeCell ref="B91:B92"/>
    <mergeCell ref="B93:B95"/>
    <mergeCell ref="B96:B97"/>
    <mergeCell ref="B89:B90"/>
  </mergeCells>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PRICING TEMPLATE -ABET</vt:lpstr>
      <vt:lpstr>'PRICING TEMPLATE -ABET'!Print_Area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Bethuel Sivhada</cp:lastModifiedBy>
  <dcterms:created xsi:type="dcterms:W3CDTF">2024-04-23T09:20:54Z</dcterms:created>
  <dcterms:modified xsi:type="dcterms:W3CDTF">2025-05-22T12:27:00Z</dcterms:modified>
</cp:coreProperties>
</file>