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lysaa-my.sharepoint.com/personal/bertussteyn_flysaa_com/Documents/Documents/Documents/Operational Purchasing May 2013/Operational Purchasing/Tenders/Solar RFP/Publication/"/>
    </mc:Choice>
  </mc:AlternateContent>
  <xr:revisionPtr revIDLastSave="98" documentId="8_{15231570-1D40-490E-A7EF-F7D33B443036}" xr6:coauthVersionLast="47" xr6:coauthVersionMax="47" xr10:uidLastSave="{C06B1946-51E5-45B8-9A77-9C5BBCAACCD0}"/>
  <bookViews>
    <workbookView xWindow="-120" yWindow="-120" windowWidth="20730" windowHeight="11160" tabRatio="757" xr2:uid="{00000000-000D-0000-FFFF-FFFF00000000}"/>
  </bookViews>
  <sheets>
    <sheet name="Inverter Grid-Tie - 50 &amp; 150kVA" sheetId="1" r:id="rId1"/>
    <sheet name="Solar Panels 400W-550W" sheetId="2" r:id="rId2"/>
    <sheet name="Li-Ion Battery" sheetId="3" r:id="rId3"/>
    <sheet name="DC Fused Combiner DB" sheetId="4" r:id="rId4"/>
    <sheet name="ChangeOv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G27" i="5"/>
  <c r="G27" i="4"/>
  <c r="G27" i="3"/>
  <c r="G27" i="2" l="1"/>
  <c r="G31" i="1" l="1"/>
  <c r="M29" i="1"/>
  <c r="L31" i="1"/>
  <c r="L30" i="1"/>
  <c r="M30" i="1"/>
  <c r="M31" i="1" l="1"/>
  <c r="K33" i="1"/>
</calcChain>
</file>

<file path=xl/sharedStrings.xml><?xml version="1.0" encoding="utf-8"?>
<sst xmlns="http://schemas.openxmlformats.org/spreadsheetml/2006/main" count="604" uniqueCount="87">
  <si>
    <t>Solar Equipment Specifications</t>
  </si>
  <si>
    <t>150kVA</t>
  </si>
  <si>
    <t>Description</t>
  </si>
  <si>
    <t>Item #</t>
  </si>
  <si>
    <t>50 Hz</t>
  </si>
  <si>
    <t>380 -420 V</t>
  </si>
  <si>
    <t>Nr. Of Phases</t>
  </si>
  <si>
    <t>3Ph</t>
  </si>
  <si>
    <t>Input Frequency</t>
  </si>
  <si>
    <t>Output Frequency</t>
  </si>
  <si>
    <t>Inverter Input</t>
  </si>
  <si>
    <t>Inverter Output</t>
  </si>
  <si>
    <t>Current Input (AC) AC supply Mains</t>
  </si>
  <si>
    <t>Vac in</t>
  </si>
  <si>
    <t>F in</t>
  </si>
  <si>
    <t xml:space="preserve"> Amps</t>
  </si>
  <si>
    <t>Ph</t>
  </si>
  <si>
    <t>Units</t>
  </si>
  <si>
    <t>Voltage Input Nominal (AC) , 3 / N / PE, 230/400V</t>
  </si>
  <si>
    <t>AC  - VOLTAGE  &amp; CURRENT</t>
  </si>
  <si>
    <t>DC - VOLTAGE &amp; CURRENT</t>
  </si>
  <si>
    <t xml:space="preserve">INVERTER </t>
  </si>
  <si>
    <t>Inverter Size</t>
  </si>
  <si>
    <t>Grid-Tied</t>
  </si>
  <si>
    <t>Inverter Type</t>
  </si>
  <si>
    <t>kVA</t>
  </si>
  <si>
    <t>Specification</t>
  </si>
  <si>
    <t>Grid-Tied / Hybrid / Off-Grid</t>
  </si>
  <si>
    <t>20A</t>
  </si>
  <si>
    <t>20A - 50A</t>
  </si>
  <si>
    <t>SAA</t>
  </si>
  <si>
    <t>Maximum Current Input (DC)</t>
  </si>
  <si>
    <t>Imax. DC In</t>
  </si>
  <si>
    <t>39A / 39A / 39A / 39A</t>
  </si>
  <si>
    <t>Short Circuit Current  PV</t>
  </si>
  <si>
    <t>Voltage Input (DC)  Vmax. PV</t>
  </si>
  <si>
    <t>V DC in PV</t>
  </si>
  <si>
    <t>1100</t>
  </si>
  <si>
    <t>MPPT Range</t>
  </si>
  <si>
    <t>200V  to 1000V</t>
  </si>
  <si>
    <t>V DC  PV</t>
  </si>
  <si>
    <t>Number of Channels</t>
  </si>
  <si>
    <t>N/A</t>
  </si>
  <si>
    <t>Four</t>
  </si>
  <si>
    <t>Four minimum</t>
  </si>
  <si>
    <t>IP66</t>
  </si>
  <si>
    <t>Required</t>
  </si>
  <si>
    <t>Recommended</t>
  </si>
  <si>
    <t>Specify</t>
  </si>
  <si>
    <t>Isc  PV</t>
  </si>
  <si>
    <t>48A / 48A / 48A / 48A</t>
  </si>
  <si>
    <t>Nominal Voltage Output (AC)</t>
  </si>
  <si>
    <t>Vac out</t>
  </si>
  <si>
    <t>Hz</t>
  </si>
  <si>
    <t>Output Current Maximum (Imax)</t>
  </si>
  <si>
    <t>Amps</t>
  </si>
  <si>
    <t>95.6 A</t>
  </si>
  <si>
    <t>Rated Power Output, Active</t>
  </si>
  <si>
    <t>kW</t>
  </si>
  <si>
    <t>Power Factor Range</t>
  </si>
  <si>
    <t>1.0  - 0.8</t>
  </si>
  <si>
    <t>250A</t>
  </si>
  <si>
    <t>Maximum Power Output, Apparent</t>
  </si>
  <si>
    <t>Temperature</t>
  </si>
  <si>
    <t>Deg C</t>
  </si>
  <si>
    <t>-30 Dec C to +60 Deg C</t>
  </si>
  <si>
    <t>Protective Class</t>
  </si>
  <si>
    <t>Class</t>
  </si>
  <si>
    <t>Class I</t>
  </si>
  <si>
    <t>Inverter Topology</t>
  </si>
  <si>
    <t>Non-Isolated</t>
  </si>
  <si>
    <t>50 kVA</t>
  </si>
  <si>
    <t>Index of Protection  (IP rating)</t>
  </si>
  <si>
    <t>Isol/Non Isol</t>
  </si>
  <si>
    <t>YES</t>
  </si>
  <si>
    <t xml:space="preserve">. . . . . . . . . . . . . . . . . . . . . . . . . . . . </t>
  </si>
  <si>
    <t xml:space="preserve"> Output</t>
  </si>
  <si>
    <t>Solar PanelType</t>
  </si>
  <si>
    <t>Solar Input</t>
  </si>
  <si>
    <t xml:space="preserve">Solar Panel </t>
  </si>
  <si>
    <t>Solar Panel Size</t>
  </si>
  <si>
    <t>Solar Panel Topology</t>
  </si>
  <si>
    <t>Solar Panel Type</t>
  </si>
  <si>
    <t xml:space="preserve">Solar Battery </t>
  </si>
  <si>
    <t>Solar Battery Size</t>
  </si>
  <si>
    <t>Solar Battery Topology</t>
  </si>
  <si>
    <t>Solar Battery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</si>
</sst>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0" fillId="0" borderId="32" xfId="0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42" xfId="0" applyBorder="1"/>
    <xf numFmtId="0" fontId="0" fillId="0" borderId="9" xfId="0" applyBorder="1"/>
    <xf numFmtId="0" fontId="0" fillId="0" borderId="43" xfId="0" applyBorder="1"/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39" xfId="0" applyFont="1" applyBorder="1"/>
    <xf numFmtId="0" fontId="0" fillId="0" borderId="45" xfId="0" applyBorder="1"/>
    <xf numFmtId="0" fontId="0" fillId="0" borderId="16" xfId="0" applyBorder="1"/>
    <xf numFmtId="0" fontId="0" fillId="0" borderId="22" xfId="0" applyBorder="1"/>
    <xf numFmtId="0" fontId="0" fillId="0" borderId="15" xfId="0" applyBorder="1"/>
    <xf numFmtId="0" fontId="0" fillId="0" borderId="17" xfId="0" applyBorder="1"/>
    <xf numFmtId="0" fontId="3" fillId="0" borderId="0" xfId="0" applyFont="1"/>
    <xf numFmtId="15" fontId="0" fillId="0" borderId="0" xfId="0" applyNumberFormat="1" applyAlignment="1">
      <alignment horizontal="center"/>
    </xf>
    <xf numFmtId="0" fontId="0" fillId="0" borderId="13" xfId="0" quotePrefix="1" applyBorder="1" applyAlignment="1">
      <alignment horizontal="center"/>
    </xf>
    <xf numFmtId="0" fontId="1" fillId="0" borderId="41" xfId="0" applyFont="1" applyBorder="1"/>
    <xf numFmtId="0" fontId="1" fillId="0" borderId="46" xfId="0" applyFont="1" applyBorder="1" applyAlignment="1">
      <alignment horizontal="center"/>
    </xf>
    <xf numFmtId="0" fontId="0" fillId="0" borderId="21" xfId="0" applyBorder="1"/>
    <xf numFmtId="0" fontId="0" fillId="0" borderId="5" xfId="0" applyBorder="1" applyAlignment="1">
      <alignment horizontal="center"/>
    </xf>
    <xf numFmtId="0" fontId="0" fillId="0" borderId="39" xfId="0" applyBorder="1"/>
    <xf numFmtId="0" fontId="0" fillId="0" borderId="29" xfId="0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quotePrefix="1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quotePrefix="1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/>
    <xf numFmtId="0" fontId="1" fillId="0" borderId="8" xfId="0" applyFont="1" applyBorder="1"/>
    <xf numFmtId="0" fontId="3" fillId="0" borderId="0" xfId="0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/>
    <xf numFmtId="0" fontId="0" fillId="5" borderId="37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/>
    <xf numFmtId="0" fontId="0" fillId="0" borderId="52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/>
    </xf>
    <xf numFmtId="0" fontId="2" fillId="4" borderId="15" xfId="0" applyFont="1" applyFill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1" fillId="0" borderId="33" xfId="0" applyFont="1" applyBorder="1" applyAlignment="1">
      <alignment horizontal="center"/>
    </xf>
    <xf numFmtId="0" fontId="2" fillId="2" borderId="39" xfId="0" applyFont="1" applyFill="1" applyBorder="1" applyAlignment="1">
      <alignment horizontal="center" textRotation="90"/>
    </xf>
    <xf numFmtId="0" fontId="2" fillId="2" borderId="40" xfId="0" applyFont="1" applyFill="1" applyBorder="1" applyAlignment="1">
      <alignment horizontal="center" textRotation="90"/>
    </xf>
    <xf numFmtId="0" fontId="2" fillId="2" borderId="41" xfId="0" applyFont="1" applyFill="1" applyBorder="1" applyAlignment="1">
      <alignment horizontal="center" textRotation="90"/>
    </xf>
    <xf numFmtId="0" fontId="0" fillId="5" borderId="30" xfId="0" applyFill="1" applyBorder="1" applyAlignment="1">
      <alignment horizont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"/>
  <sheetViews>
    <sheetView tabSelected="1" topLeftCell="A5" workbookViewId="0">
      <pane xSplit="9" ySplit="2" topLeftCell="J7" activePane="bottomRight" state="frozen"/>
      <selection activeCell="A5" sqref="A5"/>
      <selection pane="topRight" activeCell="J5" sqref="J5"/>
      <selection pane="bottomLeft" activeCell="A7" sqref="A7"/>
      <selection pane="bottomRight" activeCell="C33" sqref="C33"/>
    </sheetView>
  </sheetViews>
  <sheetFormatPr defaultRowHeight="15" x14ac:dyDescent="0.25"/>
  <cols>
    <col min="2" max="2" width="6.5703125" style="1" customWidth="1"/>
    <col min="3" max="3" width="6.5703125" style="1" bestFit="1" customWidth="1"/>
    <col min="4" max="4" width="43.85546875" customWidth="1"/>
    <col min="5" max="5" width="12.42578125" customWidth="1"/>
    <col min="6" max="7" width="21.85546875" style="1" customWidth="1"/>
    <col min="8" max="8" width="9.140625" style="1"/>
    <col min="9" max="9" width="14.5703125" style="1" bestFit="1" customWidth="1"/>
    <col min="10" max="10" width="29.7109375" bestFit="1" customWidth="1"/>
  </cols>
  <sheetData>
    <row r="1" spans="2:10" ht="18.75" x14ac:dyDescent="0.3">
      <c r="B1" s="62" t="s">
        <v>30</v>
      </c>
      <c r="F1" s="38">
        <v>45229</v>
      </c>
    </row>
    <row r="2" spans="2:10" ht="18.75" x14ac:dyDescent="0.3">
      <c r="B2" s="37" t="s">
        <v>0</v>
      </c>
    </row>
    <row r="4" spans="2:10" ht="15.75" thickBot="1" x14ac:dyDescent="0.3"/>
    <row r="5" spans="2:10" ht="15.75" thickBot="1" x14ac:dyDescent="0.3">
      <c r="F5" s="72"/>
      <c r="G5" s="73"/>
    </row>
    <row r="6" spans="2:10" ht="15.75" thickBot="1" x14ac:dyDescent="0.3">
      <c r="B6" s="7"/>
      <c r="C6" s="4" t="s">
        <v>3</v>
      </c>
      <c r="D6" s="8" t="s">
        <v>2</v>
      </c>
      <c r="E6" s="31" t="s">
        <v>17</v>
      </c>
      <c r="F6" s="80" t="s">
        <v>26</v>
      </c>
      <c r="G6" s="80"/>
      <c r="H6" s="3" t="s">
        <v>46</v>
      </c>
      <c r="I6" s="66" t="s">
        <v>47</v>
      </c>
      <c r="J6" s="61" t="s">
        <v>48</v>
      </c>
    </row>
    <row r="7" spans="2:10" ht="27" customHeight="1" thickBot="1" x14ac:dyDescent="0.3">
      <c r="B7" s="81" t="s">
        <v>24</v>
      </c>
      <c r="C7" s="72" t="s">
        <v>21</v>
      </c>
      <c r="D7" s="80"/>
      <c r="E7" s="31"/>
      <c r="F7" s="22"/>
      <c r="G7" s="48"/>
      <c r="H7" s="63"/>
      <c r="I7" s="67"/>
      <c r="J7" s="64"/>
    </row>
    <row r="8" spans="2:10" x14ac:dyDescent="0.25">
      <c r="B8" s="82"/>
      <c r="C8" s="5">
        <v>1</v>
      </c>
      <c r="D8" s="17" t="s">
        <v>22</v>
      </c>
      <c r="E8" s="23" t="s">
        <v>25</v>
      </c>
      <c r="F8" s="9" t="s">
        <v>71</v>
      </c>
      <c r="G8" s="49" t="s">
        <v>1</v>
      </c>
      <c r="H8" s="65"/>
      <c r="I8" s="20" t="s">
        <v>74</v>
      </c>
      <c r="J8" s="60" t="s">
        <v>75</v>
      </c>
    </row>
    <row r="9" spans="2:10" x14ac:dyDescent="0.25">
      <c r="B9" s="82"/>
      <c r="C9" s="6">
        <v>2</v>
      </c>
      <c r="D9" s="16" t="s">
        <v>27</v>
      </c>
      <c r="E9" s="24" t="s">
        <v>42</v>
      </c>
      <c r="F9" s="10" t="s">
        <v>23</v>
      </c>
      <c r="G9" s="50" t="s">
        <v>23</v>
      </c>
      <c r="H9" s="10" t="s">
        <v>74</v>
      </c>
      <c r="I9" s="2"/>
      <c r="J9" s="60" t="s">
        <v>75</v>
      </c>
    </row>
    <row r="10" spans="2:10" x14ac:dyDescent="0.25">
      <c r="B10" s="82"/>
      <c r="C10" s="6">
        <v>3</v>
      </c>
      <c r="D10" s="16" t="s">
        <v>41</v>
      </c>
      <c r="E10" s="24" t="s">
        <v>42</v>
      </c>
      <c r="F10" s="10" t="s">
        <v>43</v>
      </c>
      <c r="G10" s="50" t="s">
        <v>44</v>
      </c>
      <c r="H10" s="10" t="s">
        <v>74</v>
      </c>
      <c r="I10" s="2"/>
      <c r="J10" s="60" t="s">
        <v>75</v>
      </c>
    </row>
    <row r="11" spans="2:10" x14ac:dyDescent="0.25">
      <c r="B11" s="82"/>
      <c r="C11" s="6">
        <v>4</v>
      </c>
      <c r="D11" s="16" t="s">
        <v>63</v>
      </c>
      <c r="E11" s="24" t="s">
        <v>64</v>
      </c>
      <c r="F11" s="47" t="s">
        <v>65</v>
      </c>
      <c r="G11" s="51" t="s">
        <v>65</v>
      </c>
      <c r="H11" s="10" t="s">
        <v>74</v>
      </c>
      <c r="I11" s="2"/>
      <c r="J11" s="60" t="s">
        <v>75</v>
      </c>
    </row>
    <row r="12" spans="2:10" x14ac:dyDescent="0.25">
      <c r="B12" s="82"/>
      <c r="C12" s="6">
        <v>5</v>
      </c>
      <c r="D12" s="16" t="s">
        <v>66</v>
      </c>
      <c r="E12" s="42" t="s">
        <v>67</v>
      </c>
      <c r="F12" s="10" t="s">
        <v>68</v>
      </c>
      <c r="G12" s="50" t="s">
        <v>68</v>
      </c>
      <c r="H12" s="10" t="s">
        <v>74</v>
      </c>
      <c r="I12" s="2"/>
      <c r="J12" s="60" t="s">
        <v>75</v>
      </c>
    </row>
    <row r="13" spans="2:10" x14ac:dyDescent="0.25">
      <c r="B13" s="82"/>
      <c r="C13" s="6">
        <v>4</v>
      </c>
      <c r="D13" s="16" t="s">
        <v>69</v>
      </c>
      <c r="E13" s="24" t="s">
        <v>73</v>
      </c>
      <c r="F13" s="47" t="s">
        <v>70</v>
      </c>
      <c r="G13" s="51" t="s">
        <v>70</v>
      </c>
      <c r="H13" s="10" t="s">
        <v>74</v>
      </c>
      <c r="I13" s="2"/>
      <c r="J13" s="60" t="s">
        <v>75</v>
      </c>
    </row>
    <row r="14" spans="2:10" ht="15.75" thickBot="1" x14ac:dyDescent="0.3">
      <c r="B14" s="82"/>
      <c r="C14" s="6">
        <v>6</v>
      </c>
      <c r="D14" s="16" t="s">
        <v>72</v>
      </c>
      <c r="E14" s="25" t="s">
        <v>42</v>
      </c>
      <c r="F14" s="43" t="s">
        <v>45</v>
      </c>
      <c r="G14" s="52" t="s">
        <v>45</v>
      </c>
      <c r="H14" s="12" t="s">
        <v>74</v>
      </c>
      <c r="I14" s="21"/>
      <c r="J14" s="60" t="s">
        <v>75</v>
      </c>
    </row>
    <row r="15" spans="2:10" ht="16.5" customHeight="1" thickBot="1" x14ac:dyDescent="0.3">
      <c r="B15" s="83"/>
      <c r="C15" s="72" t="s">
        <v>19</v>
      </c>
      <c r="D15" s="80"/>
      <c r="E15" s="40"/>
      <c r="F15" s="41"/>
      <c r="G15" s="53"/>
      <c r="H15" s="63"/>
      <c r="I15" s="67"/>
      <c r="J15" s="64"/>
    </row>
    <row r="16" spans="2:10" ht="15" customHeight="1" x14ac:dyDescent="0.25">
      <c r="B16" s="74" t="s">
        <v>10</v>
      </c>
      <c r="C16" s="5">
        <v>7</v>
      </c>
      <c r="D16" s="17" t="s">
        <v>18</v>
      </c>
      <c r="E16" s="32" t="s">
        <v>13</v>
      </c>
      <c r="F16" s="26" t="s">
        <v>5</v>
      </c>
      <c r="G16" s="54" t="s">
        <v>5</v>
      </c>
      <c r="H16" s="59" t="s">
        <v>74</v>
      </c>
      <c r="I16" s="20"/>
      <c r="J16" s="60"/>
    </row>
    <row r="17" spans="2:13" x14ac:dyDescent="0.25">
      <c r="B17" s="75"/>
      <c r="C17" s="6">
        <v>8</v>
      </c>
      <c r="D17" s="16" t="s">
        <v>6</v>
      </c>
      <c r="E17" s="33" t="s">
        <v>16</v>
      </c>
      <c r="F17" s="27" t="s">
        <v>7</v>
      </c>
      <c r="G17" s="50" t="s">
        <v>7</v>
      </c>
      <c r="H17" s="10" t="s">
        <v>74</v>
      </c>
      <c r="I17" s="2"/>
      <c r="J17" s="60"/>
    </row>
    <row r="18" spans="2:13" x14ac:dyDescent="0.25">
      <c r="B18" s="75"/>
      <c r="C18" s="6">
        <v>9</v>
      </c>
      <c r="D18" s="16" t="s">
        <v>8</v>
      </c>
      <c r="E18" s="33" t="s">
        <v>14</v>
      </c>
      <c r="F18" s="27" t="s">
        <v>4</v>
      </c>
      <c r="G18" s="50" t="s">
        <v>4</v>
      </c>
      <c r="H18" s="10" t="s">
        <v>74</v>
      </c>
      <c r="I18" s="2"/>
      <c r="J18" s="60"/>
    </row>
    <row r="19" spans="2:13" ht="15.75" thickBot="1" x14ac:dyDescent="0.3">
      <c r="B19" s="75"/>
      <c r="C19" s="6">
        <v>10</v>
      </c>
      <c r="D19" s="18" t="s">
        <v>12</v>
      </c>
      <c r="E19" s="34" t="s">
        <v>15</v>
      </c>
      <c r="F19" s="28" t="s">
        <v>28</v>
      </c>
      <c r="G19" s="55" t="s">
        <v>29</v>
      </c>
      <c r="H19" s="65"/>
      <c r="I19" s="2" t="s">
        <v>74</v>
      </c>
      <c r="J19" s="60"/>
    </row>
    <row r="20" spans="2:13" ht="15.75" thickBot="1" x14ac:dyDescent="0.3">
      <c r="B20" s="75"/>
      <c r="C20" s="72" t="s">
        <v>20</v>
      </c>
      <c r="D20" s="80"/>
      <c r="E20" s="44"/>
      <c r="F20" s="45"/>
      <c r="G20" s="56"/>
      <c r="H20" s="68"/>
      <c r="I20" s="84"/>
      <c r="J20" s="85"/>
    </row>
    <row r="21" spans="2:13" x14ac:dyDescent="0.25">
      <c r="B21" s="75"/>
      <c r="C21" s="6">
        <v>11</v>
      </c>
      <c r="D21" s="19" t="s">
        <v>35</v>
      </c>
      <c r="E21" s="35" t="s">
        <v>36</v>
      </c>
      <c r="F21" s="46" t="s">
        <v>37</v>
      </c>
      <c r="G21" s="57" t="s">
        <v>37</v>
      </c>
      <c r="H21" s="9"/>
      <c r="I21" s="71" t="s">
        <v>74</v>
      </c>
      <c r="J21" s="60"/>
    </row>
    <row r="22" spans="2:13" x14ac:dyDescent="0.25">
      <c r="B22" s="75"/>
      <c r="C22" s="6">
        <v>12</v>
      </c>
      <c r="D22" s="16" t="s">
        <v>38</v>
      </c>
      <c r="E22" s="33" t="s">
        <v>40</v>
      </c>
      <c r="F22" s="39" t="s">
        <v>39</v>
      </c>
      <c r="G22" s="58" t="s">
        <v>39</v>
      </c>
      <c r="H22" s="10"/>
      <c r="I22" s="2" t="s">
        <v>74</v>
      </c>
      <c r="J22" s="60"/>
    </row>
    <row r="23" spans="2:13" x14ac:dyDescent="0.25">
      <c r="B23" s="75"/>
      <c r="C23" s="6">
        <v>13</v>
      </c>
      <c r="D23" s="16" t="s">
        <v>31</v>
      </c>
      <c r="E23" s="33" t="s">
        <v>32</v>
      </c>
      <c r="F23" s="27" t="s">
        <v>33</v>
      </c>
      <c r="G23" s="14" t="s">
        <v>33</v>
      </c>
      <c r="H23" s="10"/>
      <c r="I23" s="2" t="s">
        <v>74</v>
      </c>
      <c r="J23" s="60"/>
    </row>
    <row r="24" spans="2:13" ht="15.75" thickBot="1" x14ac:dyDescent="0.3">
      <c r="B24" s="75"/>
      <c r="C24" s="6">
        <v>14</v>
      </c>
      <c r="D24" s="16" t="s">
        <v>34</v>
      </c>
      <c r="E24" s="33" t="s">
        <v>49</v>
      </c>
      <c r="F24" s="27" t="s">
        <v>50</v>
      </c>
      <c r="G24" s="14" t="s">
        <v>50</v>
      </c>
      <c r="H24" s="12"/>
      <c r="I24" s="21" t="s">
        <v>74</v>
      </c>
      <c r="J24" s="60"/>
    </row>
    <row r="25" spans="2:13" ht="15.75" thickBot="1" x14ac:dyDescent="0.3">
      <c r="B25" s="76"/>
      <c r="C25" s="11"/>
      <c r="D25" s="18"/>
      <c r="E25" s="36"/>
      <c r="F25" s="30"/>
      <c r="G25" s="52"/>
      <c r="H25" s="63"/>
      <c r="I25" s="67"/>
      <c r="J25" s="64"/>
    </row>
    <row r="26" spans="2:13" ht="15" customHeight="1" x14ac:dyDescent="0.25">
      <c r="B26" s="77" t="s">
        <v>11</v>
      </c>
      <c r="C26" s="13">
        <v>15</v>
      </c>
      <c r="D26" s="23" t="s">
        <v>51</v>
      </c>
      <c r="E26" s="35" t="s">
        <v>52</v>
      </c>
      <c r="F26" s="29" t="s">
        <v>5</v>
      </c>
      <c r="G26" s="49" t="s">
        <v>5</v>
      </c>
      <c r="H26" s="20" t="s">
        <v>74</v>
      </c>
      <c r="I26" s="20"/>
      <c r="J26" s="60"/>
    </row>
    <row r="27" spans="2:13" x14ac:dyDescent="0.25">
      <c r="B27" s="78"/>
      <c r="C27" s="14">
        <v>16</v>
      </c>
      <c r="D27" s="24" t="s">
        <v>9</v>
      </c>
      <c r="E27" s="33" t="s">
        <v>53</v>
      </c>
      <c r="F27" s="27" t="s">
        <v>4</v>
      </c>
      <c r="G27" s="50" t="s">
        <v>4</v>
      </c>
      <c r="H27" s="2" t="s">
        <v>74</v>
      </c>
      <c r="I27" s="2"/>
      <c r="J27" s="60"/>
    </row>
    <row r="28" spans="2:13" x14ac:dyDescent="0.25">
      <c r="B28" s="78"/>
      <c r="C28" s="14">
        <v>17</v>
      </c>
      <c r="D28" s="24" t="s">
        <v>6</v>
      </c>
      <c r="E28" s="33" t="s">
        <v>16</v>
      </c>
      <c r="F28" s="27" t="s">
        <v>7</v>
      </c>
      <c r="G28" s="50" t="s">
        <v>7</v>
      </c>
      <c r="H28" s="2" t="s">
        <v>74</v>
      </c>
      <c r="I28" s="2"/>
      <c r="J28" s="60"/>
    </row>
    <row r="29" spans="2:13" x14ac:dyDescent="0.25">
      <c r="B29" s="78"/>
      <c r="C29" s="14">
        <v>18</v>
      </c>
      <c r="D29" s="24" t="s">
        <v>54</v>
      </c>
      <c r="E29" s="33" t="s">
        <v>55</v>
      </c>
      <c r="F29" s="27" t="s">
        <v>56</v>
      </c>
      <c r="G29" s="50" t="s">
        <v>61</v>
      </c>
      <c r="H29" s="65"/>
      <c r="I29" s="2" t="s">
        <v>74</v>
      </c>
      <c r="J29" s="60"/>
      <c r="K29">
        <f>SQRT(3)*L29*M29</f>
        <v>59236.137618855595</v>
      </c>
      <c r="L29">
        <v>380</v>
      </c>
      <c r="M29">
        <f>90</f>
        <v>90</v>
      </c>
    </row>
    <row r="30" spans="2:13" x14ac:dyDescent="0.25">
      <c r="B30" s="78"/>
      <c r="C30" s="14">
        <v>19</v>
      </c>
      <c r="D30" s="24" t="s">
        <v>57</v>
      </c>
      <c r="E30" s="33" t="s">
        <v>58</v>
      </c>
      <c r="F30" s="27">
        <v>50000</v>
      </c>
      <c r="G30" s="50">
        <v>150000</v>
      </c>
      <c r="H30" s="65"/>
      <c r="I30" s="2" t="s">
        <v>74</v>
      </c>
      <c r="J30" s="60"/>
      <c r="K30">
        <f>50000</f>
        <v>50000</v>
      </c>
      <c r="L30">
        <f>380</f>
        <v>380</v>
      </c>
      <c r="M30">
        <f>K30/(SQRT(3)*L30)</f>
        <v>75.967140682845496</v>
      </c>
    </row>
    <row r="31" spans="2:13" x14ac:dyDescent="0.25">
      <c r="B31" s="78"/>
      <c r="C31" s="14">
        <v>20</v>
      </c>
      <c r="D31" s="24" t="s">
        <v>62</v>
      </c>
      <c r="E31" s="33" t="s">
        <v>25</v>
      </c>
      <c r="F31" s="27">
        <v>59200</v>
      </c>
      <c r="G31" s="50">
        <f>G30/0.8</f>
        <v>187500</v>
      </c>
      <c r="H31" s="65"/>
      <c r="I31" s="2" t="s">
        <v>74</v>
      </c>
      <c r="J31" s="60"/>
      <c r="K31">
        <f>150000</f>
        <v>150000</v>
      </c>
      <c r="L31">
        <f>380</f>
        <v>380</v>
      </c>
      <c r="M31">
        <f>K31/(SQRT(3)*L31)</f>
        <v>227.90142204853652</v>
      </c>
    </row>
    <row r="32" spans="2:13" ht="15.75" thickBot="1" x14ac:dyDescent="0.3">
      <c r="B32" s="78"/>
      <c r="C32" s="14">
        <v>21</v>
      </c>
      <c r="D32" s="24" t="s">
        <v>59</v>
      </c>
      <c r="E32" s="33" t="s">
        <v>42</v>
      </c>
      <c r="F32" s="27" t="s">
        <v>60</v>
      </c>
      <c r="G32" s="50" t="s">
        <v>60</v>
      </c>
      <c r="H32" s="65"/>
      <c r="I32" s="21" t="s">
        <v>74</v>
      </c>
      <c r="J32" s="60"/>
    </row>
    <row r="33" spans="2:11" ht="15.75" thickBot="1" x14ac:dyDescent="0.3">
      <c r="B33" s="79"/>
      <c r="C33" s="15"/>
      <c r="D33" s="25"/>
      <c r="E33" s="36"/>
      <c r="F33" s="30"/>
      <c r="G33" s="52"/>
      <c r="H33" s="63"/>
      <c r="I33" s="67"/>
      <c r="J33" s="64"/>
      <c r="K33">
        <f>K31/0.8</f>
        <v>187500</v>
      </c>
    </row>
  </sheetData>
  <mergeCells count="8">
    <mergeCell ref="F5:G5"/>
    <mergeCell ref="B16:B25"/>
    <mergeCell ref="B26:B33"/>
    <mergeCell ref="C15:D15"/>
    <mergeCell ref="C20:D20"/>
    <mergeCell ref="C7:D7"/>
    <mergeCell ref="B7:B15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9"/>
  <sheetViews>
    <sheetView topLeftCell="A10" workbookViewId="0">
      <selection activeCell="C28" sqref="C28"/>
    </sheetView>
  </sheetViews>
  <sheetFormatPr defaultRowHeight="15" x14ac:dyDescent="0.25"/>
  <cols>
    <col min="4" max="4" width="45" bestFit="1" customWidth="1"/>
    <col min="6" max="7" width="20.42578125" bestFit="1" customWidth="1"/>
    <col min="9" max="9" width="14.5703125" bestFit="1" customWidth="1"/>
    <col min="10" max="10" width="29.7109375" bestFit="1" customWidth="1"/>
  </cols>
  <sheetData>
    <row r="1" spans="2:10" ht="15.75" thickBot="1" x14ac:dyDescent="0.3"/>
    <row r="2" spans="2:10" ht="15.75" thickBot="1" x14ac:dyDescent="0.3">
      <c r="B2" s="7"/>
      <c r="C2" s="4" t="s">
        <v>3</v>
      </c>
      <c r="D2" s="8" t="s">
        <v>2</v>
      </c>
      <c r="E2" s="31" t="s">
        <v>17</v>
      </c>
      <c r="F2" s="80" t="s">
        <v>26</v>
      </c>
      <c r="G2" s="80"/>
      <c r="H2" s="3" t="s">
        <v>46</v>
      </c>
      <c r="I2" s="66" t="s">
        <v>47</v>
      </c>
      <c r="J2" s="61" t="s">
        <v>48</v>
      </c>
    </row>
    <row r="3" spans="2:10" ht="15.75" thickBot="1" x14ac:dyDescent="0.3">
      <c r="B3" s="81" t="s">
        <v>82</v>
      </c>
      <c r="C3" s="72" t="s">
        <v>79</v>
      </c>
      <c r="D3" s="80"/>
      <c r="E3" s="31"/>
      <c r="F3" s="22"/>
      <c r="G3" s="48"/>
      <c r="H3" s="63"/>
      <c r="I3" s="67"/>
      <c r="J3" s="64"/>
    </row>
    <row r="4" spans="2:10" x14ac:dyDescent="0.25">
      <c r="B4" s="82"/>
      <c r="C4" s="5">
        <v>1</v>
      </c>
      <c r="D4" s="17" t="s">
        <v>80</v>
      </c>
      <c r="E4" s="23" t="s">
        <v>25</v>
      </c>
      <c r="F4" s="9" t="s">
        <v>71</v>
      </c>
      <c r="G4" s="49" t="s">
        <v>1</v>
      </c>
      <c r="H4" s="65"/>
      <c r="I4" s="20" t="s">
        <v>74</v>
      </c>
      <c r="J4" s="60"/>
    </row>
    <row r="5" spans="2:10" x14ac:dyDescent="0.25">
      <c r="B5" s="82"/>
      <c r="C5" s="6">
        <v>2</v>
      </c>
      <c r="D5" s="16" t="s">
        <v>27</v>
      </c>
      <c r="E5" s="24" t="s">
        <v>42</v>
      </c>
      <c r="F5" s="10" t="s">
        <v>23</v>
      </c>
      <c r="G5" s="50" t="s">
        <v>23</v>
      </c>
      <c r="H5" s="10" t="s">
        <v>74</v>
      </c>
      <c r="I5" s="2"/>
      <c r="J5" s="60"/>
    </row>
    <row r="6" spans="2:10" x14ac:dyDescent="0.25">
      <c r="B6" s="82"/>
      <c r="C6" s="6">
        <v>3</v>
      </c>
      <c r="D6" s="16" t="s">
        <v>41</v>
      </c>
      <c r="E6" s="24" t="s">
        <v>42</v>
      </c>
      <c r="F6" s="10" t="s">
        <v>43</v>
      </c>
      <c r="G6" s="50" t="s">
        <v>44</v>
      </c>
      <c r="H6" s="10" t="s">
        <v>74</v>
      </c>
      <c r="I6" s="2"/>
      <c r="J6" s="60"/>
    </row>
    <row r="7" spans="2:10" x14ac:dyDescent="0.25">
      <c r="B7" s="82"/>
      <c r="C7" s="6">
        <v>4</v>
      </c>
      <c r="D7" s="16" t="s">
        <v>63</v>
      </c>
      <c r="E7" s="24" t="s">
        <v>64</v>
      </c>
      <c r="F7" s="47" t="s">
        <v>65</v>
      </c>
      <c r="G7" s="51" t="s">
        <v>65</v>
      </c>
      <c r="H7" s="10" t="s">
        <v>74</v>
      </c>
      <c r="I7" s="2"/>
      <c r="J7" s="60"/>
    </row>
    <row r="8" spans="2:10" x14ac:dyDescent="0.25">
      <c r="B8" s="82"/>
      <c r="C8" s="6">
        <v>5</v>
      </c>
      <c r="D8" s="16" t="s">
        <v>66</v>
      </c>
      <c r="E8" s="42" t="s">
        <v>67</v>
      </c>
      <c r="F8" s="10" t="s">
        <v>68</v>
      </c>
      <c r="G8" s="50" t="s">
        <v>68</v>
      </c>
      <c r="H8" s="10" t="s">
        <v>74</v>
      </c>
      <c r="I8" s="2"/>
      <c r="J8" s="60"/>
    </row>
    <row r="9" spans="2:10" x14ac:dyDescent="0.25">
      <c r="B9" s="82"/>
      <c r="C9" s="6">
        <v>4</v>
      </c>
      <c r="D9" s="16" t="s">
        <v>81</v>
      </c>
      <c r="E9" s="24" t="s">
        <v>73</v>
      </c>
      <c r="F9" s="47" t="s">
        <v>70</v>
      </c>
      <c r="G9" s="51" t="s">
        <v>70</v>
      </c>
      <c r="H9" s="10" t="s">
        <v>74</v>
      </c>
      <c r="I9" s="2"/>
      <c r="J9" s="60"/>
    </row>
    <row r="10" spans="2:10" ht="15.75" thickBot="1" x14ac:dyDescent="0.3">
      <c r="B10" s="82"/>
      <c r="C10" s="6">
        <v>6</v>
      </c>
      <c r="D10" s="16" t="s">
        <v>72</v>
      </c>
      <c r="E10" s="25" t="s">
        <v>42</v>
      </c>
      <c r="F10" s="43" t="s">
        <v>45</v>
      </c>
      <c r="G10" s="52" t="s">
        <v>45</v>
      </c>
      <c r="H10" s="12" t="s">
        <v>74</v>
      </c>
      <c r="I10" s="21"/>
      <c r="J10" s="60"/>
    </row>
    <row r="11" spans="2:10" ht="15.75" thickBot="1" x14ac:dyDescent="0.3">
      <c r="B11" s="83"/>
      <c r="C11" s="72" t="s">
        <v>19</v>
      </c>
      <c r="D11" s="80"/>
      <c r="E11" s="40"/>
      <c r="F11" s="41"/>
      <c r="G11" s="53"/>
      <c r="H11" s="63"/>
      <c r="I11" s="67"/>
      <c r="J11" s="64"/>
    </row>
    <row r="12" spans="2:10" x14ac:dyDescent="0.25">
      <c r="B12" s="74" t="s">
        <v>78</v>
      </c>
      <c r="C12" s="5">
        <v>7</v>
      </c>
      <c r="D12" s="17" t="s">
        <v>18</v>
      </c>
      <c r="E12" s="32" t="s">
        <v>13</v>
      </c>
      <c r="F12" s="26" t="s">
        <v>5</v>
      </c>
      <c r="G12" s="54" t="s">
        <v>5</v>
      </c>
      <c r="H12" s="59" t="s">
        <v>74</v>
      </c>
      <c r="I12" s="20"/>
      <c r="J12" s="60"/>
    </row>
    <row r="13" spans="2:10" x14ac:dyDescent="0.25">
      <c r="B13" s="75"/>
      <c r="C13" s="6">
        <v>8</v>
      </c>
      <c r="D13" s="16" t="s">
        <v>6</v>
      </c>
      <c r="E13" s="33" t="s">
        <v>16</v>
      </c>
      <c r="F13" s="27" t="s">
        <v>7</v>
      </c>
      <c r="G13" s="50" t="s">
        <v>7</v>
      </c>
      <c r="H13" s="10" t="s">
        <v>74</v>
      </c>
      <c r="I13" s="2"/>
      <c r="J13" s="60"/>
    </row>
    <row r="14" spans="2:10" x14ac:dyDescent="0.25">
      <c r="B14" s="75"/>
      <c r="C14" s="6">
        <v>9</v>
      </c>
      <c r="D14" s="16" t="s">
        <v>8</v>
      </c>
      <c r="E14" s="33" t="s">
        <v>14</v>
      </c>
      <c r="F14" s="27" t="s">
        <v>4</v>
      </c>
      <c r="G14" s="50" t="s">
        <v>4</v>
      </c>
      <c r="H14" s="10" t="s">
        <v>74</v>
      </c>
      <c r="I14" s="2"/>
      <c r="J14" s="60"/>
    </row>
    <row r="15" spans="2:10" ht="15.75" thickBot="1" x14ac:dyDescent="0.3">
      <c r="B15" s="75"/>
      <c r="C15" s="6">
        <v>10</v>
      </c>
      <c r="D15" s="18" t="s">
        <v>12</v>
      </c>
      <c r="E15" s="34" t="s">
        <v>15</v>
      </c>
      <c r="F15" s="28" t="s">
        <v>28</v>
      </c>
      <c r="G15" s="55" t="s">
        <v>29</v>
      </c>
      <c r="H15" s="65"/>
      <c r="I15" s="2" t="s">
        <v>74</v>
      </c>
      <c r="J15" s="60"/>
    </row>
    <row r="16" spans="2:10" ht="15.75" thickBot="1" x14ac:dyDescent="0.3">
      <c r="B16" s="75"/>
      <c r="C16" s="72" t="s">
        <v>20</v>
      </c>
      <c r="D16" s="80"/>
      <c r="E16" s="44"/>
      <c r="F16" s="45"/>
      <c r="G16" s="56"/>
      <c r="H16" s="68"/>
      <c r="I16" s="84"/>
      <c r="J16" s="85"/>
    </row>
    <row r="17" spans="2:10" x14ac:dyDescent="0.25">
      <c r="B17" s="75"/>
      <c r="C17" s="6">
        <v>11</v>
      </c>
      <c r="D17" s="19" t="s">
        <v>35</v>
      </c>
      <c r="E17" s="35" t="s">
        <v>36</v>
      </c>
      <c r="F17" s="46" t="s">
        <v>37</v>
      </c>
      <c r="G17" s="57" t="s">
        <v>37</v>
      </c>
      <c r="H17" s="9"/>
      <c r="I17" s="71" t="s">
        <v>74</v>
      </c>
      <c r="J17" s="60"/>
    </row>
    <row r="18" spans="2:10" x14ac:dyDescent="0.25">
      <c r="B18" s="75"/>
      <c r="C18" s="6">
        <v>12</v>
      </c>
      <c r="D18" s="16" t="s">
        <v>38</v>
      </c>
      <c r="E18" s="33" t="s">
        <v>40</v>
      </c>
      <c r="F18" s="39" t="s">
        <v>39</v>
      </c>
      <c r="G18" s="58" t="s">
        <v>39</v>
      </c>
      <c r="H18" s="10"/>
      <c r="I18" s="2" t="s">
        <v>74</v>
      </c>
      <c r="J18" s="60"/>
    </row>
    <row r="19" spans="2:10" x14ac:dyDescent="0.25">
      <c r="B19" s="75"/>
      <c r="C19" s="6">
        <v>13</v>
      </c>
      <c r="D19" s="16" t="s">
        <v>31</v>
      </c>
      <c r="E19" s="33" t="s">
        <v>32</v>
      </c>
      <c r="F19" s="27" t="s">
        <v>33</v>
      </c>
      <c r="G19" s="14" t="s">
        <v>33</v>
      </c>
      <c r="H19" s="10"/>
      <c r="I19" s="2" t="s">
        <v>74</v>
      </c>
      <c r="J19" s="60"/>
    </row>
    <row r="20" spans="2:10" ht="15.75" thickBot="1" x14ac:dyDescent="0.3">
      <c r="B20" s="75"/>
      <c r="C20" s="6">
        <v>14</v>
      </c>
      <c r="D20" s="16" t="s">
        <v>34</v>
      </c>
      <c r="E20" s="33" t="s">
        <v>49</v>
      </c>
      <c r="F20" s="27" t="s">
        <v>50</v>
      </c>
      <c r="G20" s="14" t="s">
        <v>50</v>
      </c>
      <c r="H20" s="12"/>
      <c r="I20" s="21" t="s">
        <v>74</v>
      </c>
      <c r="J20" s="60"/>
    </row>
    <row r="21" spans="2:10" ht="15.75" thickBot="1" x14ac:dyDescent="0.3">
      <c r="B21" s="76"/>
      <c r="C21" s="11"/>
      <c r="D21" s="18"/>
      <c r="E21" s="36"/>
      <c r="F21" s="30"/>
      <c r="G21" s="52"/>
      <c r="H21" s="63"/>
      <c r="I21" s="67"/>
      <c r="J21" s="64"/>
    </row>
    <row r="22" spans="2:10" x14ac:dyDescent="0.25">
      <c r="B22" s="77" t="s">
        <v>76</v>
      </c>
      <c r="C22" s="13">
        <v>15</v>
      </c>
      <c r="D22" s="23" t="s">
        <v>51</v>
      </c>
      <c r="E22" s="35" t="s">
        <v>52</v>
      </c>
      <c r="F22" s="29" t="s">
        <v>5</v>
      </c>
      <c r="G22" s="49" t="s">
        <v>5</v>
      </c>
      <c r="H22" s="20" t="s">
        <v>74</v>
      </c>
      <c r="I22" s="20"/>
      <c r="J22" s="60"/>
    </row>
    <row r="23" spans="2:10" x14ac:dyDescent="0.25">
      <c r="B23" s="78"/>
      <c r="C23" s="14">
        <v>16</v>
      </c>
      <c r="D23" s="24" t="s">
        <v>9</v>
      </c>
      <c r="E23" s="33" t="s">
        <v>53</v>
      </c>
      <c r="F23" s="27" t="s">
        <v>4</v>
      </c>
      <c r="G23" s="50" t="s">
        <v>4</v>
      </c>
      <c r="H23" s="2" t="s">
        <v>74</v>
      </c>
      <c r="I23" s="2"/>
      <c r="J23" s="60"/>
    </row>
    <row r="24" spans="2:10" x14ac:dyDescent="0.25">
      <c r="B24" s="78"/>
      <c r="C24" s="14">
        <v>17</v>
      </c>
      <c r="D24" s="24" t="s">
        <v>6</v>
      </c>
      <c r="E24" s="33" t="s">
        <v>16</v>
      </c>
      <c r="F24" s="27" t="s">
        <v>7</v>
      </c>
      <c r="G24" s="50" t="s">
        <v>7</v>
      </c>
      <c r="H24" s="2" t="s">
        <v>74</v>
      </c>
      <c r="I24" s="2"/>
      <c r="J24" s="60"/>
    </row>
    <row r="25" spans="2:10" x14ac:dyDescent="0.25">
      <c r="B25" s="78"/>
      <c r="C25" s="14">
        <v>18</v>
      </c>
      <c r="D25" s="24" t="s">
        <v>54</v>
      </c>
      <c r="E25" s="33" t="s">
        <v>55</v>
      </c>
      <c r="F25" s="27" t="s">
        <v>56</v>
      </c>
      <c r="G25" s="50" t="s">
        <v>61</v>
      </c>
      <c r="H25" s="65"/>
      <c r="I25" s="2" t="s">
        <v>74</v>
      </c>
      <c r="J25" s="60"/>
    </row>
    <row r="26" spans="2:10" x14ac:dyDescent="0.25">
      <c r="B26" s="78"/>
      <c r="C26" s="14">
        <v>19</v>
      </c>
      <c r="D26" s="24" t="s">
        <v>57</v>
      </c>
      <c r="E26" s="33" t="s">
        <v>58</v>
      </c>
      <c r="F26" s="27">
        <v>50000</v>
      </c>
      <c r="G26" s="50">
        <v>150000</v>
      </c>
      <c r="H26" s="65"/>
      <c r="I26" s="2" t="s">
        <v>74</v>
      </c>
      <c r="J26" s="60"/>
    </row>
    <row r="27" spans="2:10" x14ac:dyDescent="0.25">
      <c r="B27" s="78"/>
      <c r="C27" s="14">
        <v>20</v>
      </c>
      <c r="D27" s="24" t="s">
        <v>62</v>
      </c>
      <c r="E27" s="33" t="s">
        <v>25</v>
      </c>
      <c r="F27" s="27">
        <v>59200</v>
      </c>
      <c r="G27" s="50">
        <f>G26/0.8</f>
        <v>187500</v>
      </c>
      <c r="H27" s="65"/>
      <c r="I27" s="2" t="s">
        <v>74</v>
      </c>
      <c r="J27" s="60"/>
    </row>
    <row r="28" spans="2:10" ht="15.75" thickBot="1" x14ac:dyDescent="0.3">
      <c r="B28" s="78"/>
      <c r="C28" s="14">
        <v>21</v>
      </c>
      <c r="D28" s="24" t="s">
        <v>59</v>
      </c>
      <c r="E28" s="33" t="s">
        <v>42</v>
      </c>
      <c r="F28" s="27" t="s">
        <v>60</v>
      </c>
      <c r="G28" s="50" t="s">
        <v>60</v>
      </c>
      <c r="H28" s="65"/>
      <c r="I28" s="21" t="s">
        <v>74</v>
      </c>
      <c r="J28" s="60"/>
    </row>
    <row r="29" spans="2:10" ht="15.75" thickBot="1" x14ac:dyDescent="0.3">
      <c r="B29" s="79"/>
      <c r="C29" s="15"/>
      <c r="D29" s="25"/>
      <c r="E29" s="36"/>
      <c r="F29" s="30"/>
      <c r="G29" s="52"/>
      <c r="H29" s="63"/>
      <c r="I29" s="67"/>
      <c r="J29" s="64"/>
    </row>
  </sheetData>
  <mergeCells count="7">
    <mergeCell ref="B22:B29"/>
    <mergeCell ref="F2:G2"/>
    <mergeCell ref="B3:B11"/>
    <mergeCell ref="C3:D3"/>
    <mergeCell ref="C11:D11"/>
    <mergeCell ref="B12:B21"/>
    <mergeCell ref="C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9"/>
  <sheetViews>
    <sheetView topLeftCell="A10" workbookViewId="0">
      <selection activeCell="C28" sqref="C28"/>
    </sheetView>
  </sheetViews>
  <sheetFormatPr defaultRowHeight="15" x14ac:dyDescent="0.25"/>
  <cols>
    <col min="4" max="4" width="45" bestFit="1" customWidth="1"/>
    <col min="6" max="7" width="20.42578125" bestFit="1" customWidth="1"/>
    <col min="8" max="8" width="11.5703125" customWidth="1"/>
    <col min="9" max="9" width="14.5703125" bestFit="1" customWidth="1"/>
    <col min="10" max="10" width="29.7109375" bestFit="1" customWidth="1"/>
  </cols>
  <sheetData>
    <row r="1" spans="2:10" ht="15.75" thickBot="1" x14ac:dyDescent="0.3"/>
    <row r="2" spans="2:10" ht="15.75" thickBot="1" x14ac:dyDescent="0.3">
      <c r="B2" s="7"/>
      <c r="C2" s="4" t="s">
        <v>3</v>
      </c>
      <c r="D2" s="8" t="s">
        <v>2</v>
      </c>
      <c r="E2" s="31" t="s">
        <v>17</v>
      </c>
      <c r="F2" s="80" t="s">
        <v>26</v>
      </c>
      <c r="G2" s="80"/>
      <c r="H2" s="3" t="s">
        <v>46</v>
      </c>
      <c r="I2" s="66" t="s">
        <v>47</v>
      </c>
      <c r="J2" s="61" t="s">
        <v>48</v>
      </c>
    </row>
    <row r="3" spans="2:10" ht="15.75" thickBot="1" x14ac:dyDescent="0.3">
      <c r="B3" s="81" t="s">
        <v>86</v>
      </c>
      <c r="C3" s="72" t="s">
        <v>83</v>
      </c>
      <c r="D3" s="80"/>
      <c r="E3" s="31"/>
      <c r="F3" s="22"/>
      <c r="G3" s="48"/>
      <c r="H3" s="63"/>
      <c r="I3" s="67"/>
      <c r="J3" s="64"/>
    </row>
    <row r="4" spans="2:10" x14ac:dyDescent="0.25">
      <c r="B4" s="82"/>
      <c r="C4" s="5">
        <v>1</v>
      </c>
      <c r="D4" s="17" t="s">
        <v>84</v>
      </c>
      <c r="E4" s="23" t="s">
        <v>25</v>
      </c>
      <c r="F4" s="9" t="s">
        <v>71</v>
      </c>
      <c r="G4" s="49" t="s">
        <v>1</v>
      </c>
      <c r="H4" s="65"/>
      <c r="I4" s="20" t="s">
        <v>74</v>
      </c>
      <c r="J4" s="60"/>
    </row>
    <row r="5" spans="2:10" x14ac:dyDescent="0.25">
      <c r="B5" s="82"/>
      <c r="C5" s="6">
        <v>2</v>
      </c>
      <c r="D5" s="16" t="s">
        <v>27</v>
      </c>
      <c r="E5" s="24" t="s">
        <v>42</v>
      </c>
      <c r="F5" s="10" t="s">
        <v>23</v>
      </c>
      <c r="G5" s="50" t="s">
        <v>23</v>
      </c>
      <c r="H5" s="10" t="s">
        <v>74</v>
      </c>
      <c r="I5" s="2"/>
      <c r="J5" s="60"/>
    </row>
    <row r="6" spans="2:10" x14ac:dyDescent="0.25">
      <c r="B6" s="82"/>
      <c r="C6" s="6">
        <v>3</v>
      </c>
      <c r="D6" s="16" t="s">
        <v>41</v>
      </c>
      <c r="E6" s="24" t="s">
        <v>42</v>
      </c>
      <c r="F6" s="10" t="s">
        <v>43</v>
      </c>
      <c r="G6" s="50" t="s">
        <v>44</v>
      </c>
      <c r="H6" s="10" t="s">
        <v>74</v>
      </c>
      <c r="I6" s="2"/>
      <c r="J6" s="60"/>
    </row>
    <row r="7" spans="2:10" x14ac:dyDescent="0.25">
      <c r="B7" s="82"/>
      <c r="C7" s="6">
        <v>4</v>
      </c>
      <c r="D7" s="16" t="s">
        <v>63</v>
      </c>
      <c r="E7" s="24" t="s">
        <v>64</v>
      </c>
      <c r="F7" s="47" t="s">
        <v>65</v>
      </c>
      <c r="G7" s="51" t="s">
        <v>65</v>
      </c>
      <c r="H7" s="10" t="s">
        <v>74</v>
      </c>
      <c r="I7" s="2"/>
      <c r="J7" s="60"/>
    </row>
    <row r="8" spans="2:10" x14ac:dyDescent="0.25">
      <c r="B8" s="82"/>
      <c r="C8" s="6">
        <v>5</v>
      </c>
      <c r="D8" s="16" t="s">
        <v>66</v>
      </c>
      <c r="E8" s="42" t="s">
        <v>67</v>
      </c>
      <c r="F8" s="10" t="s">
        <v>68</v>
      </c>
      <c r="G8" s="50" t="s">
        <v>68</v>
      </c>
      <c r="H8" s="10" t="s">
        <v>74</v>
      </c>
      <c r="I8" s="2"/>
      <c r="J8" s="60"/>
    </row>
    <row r="9" spans="2:10" x14ac:dyDescent="0.25">
      <c r="B9" s="82"/>
      <c r="C9" s="6">
        <v>4</v>
      </c>
      <c r="D9" s="16" t="s">
        <v>85</v>
      </c>
      <c r="E9" s="24" t="s">
        <v>73</v>
      </c>
      <c r="F9" s="47" t="s">
        <v>70</v>
      </c>
      <c r="G9" s="51" t="s">
        <v>70</v>
      </c>
      <c r="H9" s="10" t="s">
        <v>74</v>
      </c>
      <c r="I9" s="2"/>
      <c r="J9" s="60"/>
    </row>
    <row r="10" spans="2:10" ht="15.75" thickBot="1" x14ac:dyDescent="0.3">
      <c r="B10" s="82"/>
      <c r="C10" s="6">
        <v>6</v>
      </c>
      <c r="D10" s="16" t="s">
        <v>72</v>
      </c>
      <c r="E10" s="25" t="s">
        <v>42</v>
      </c>
      <c r="F10" s="43" t="s">
        <v>45</v>
      </c>
      <c r="G10" s="52" t="s">
        <v>45</v>
      </c>
      <c r="H10" s="12" t="s">
        <v>74</v>
      </c>
      <c r="I10" s="21"/>
      <c r="J10" s="60"/>
    </row>
    <row r="11" spans="2:10" ht="15.75" thickBot="1" x14ac:dyDescent="0.3">
      <c r="B11" s="83"/>
      <c r="C11" s="72" t="s">
        <v>19</v>
      </c>
      <c r="D11" s="80"/>
      <c r="E11" s="40"/>
      <c r="F11" s="41"/>
      <c r="G11" s="53"/>
      <c r="H11" s="63"/>
      <c r="I11" s="67"/>
      <c r="J11" s="64"/>
    </row>
    <row r="12" spans="2:10" x14ac:dyDescent="0.25">
      <c r="B12" s="74" t="s">
        <v>78</v>
      </c>
      <c r="C12" s="5">
        <v>7</v>
      </c>
      <c r="D12" s="17" t="s">
        <v>18</v>
      </c>
      <c r="E12" s="32" t="s">
        <v>13</v>
      </c>
      <c r="F12" s="26" t="s">
        <v>5</v>
      </c>
      <c r="G12" s="54" t="s">
        <v>5</v>
      </c>
      <c r="H12" s="59" t="s">
        <v>74</v>
      </c>
      <c r="I12" s="20"/>
      <c r="J12" s="60"/>
    </row>
    <row r="13" spans="2:10" x14ac:dyDescent="0.25">
      <c r="B13" s="75"/>
      <c r="C13" s="6">
        <v>8</v>
      </c>
      <c r="D13" s="16" t="s">
        <v>6</v>
      </c>
      <c r="E13" s="33" t="s">
        <v>16</v>
      </c>
      <c r="F13" s="27" t="s">
        <v>7</v>
      </c>
      <c r="G13" s="50" t="s">
        <v>7</v>
      </c>
      <c r="H13" s="10" t="s">
        <v>74</v>
      </c>
      <c r="I13" s="2"/>
      <c r="J13" s="60"/>
    </row>
    <row r="14" spans="2:10" x14ac:dyDescent="0.25">
      <c r="B14" s="75"/>
      <c r="C14" s="6">
        <v>9</v>
      </c>
      <c r="D14" s="16" t="s">
        <v>8</v>
      </c>
      <c r="E14" s="33" t="s">
        <v>14</v>
      </c>
      <c r="F14" s="27" t="s">
        <v>4</v>
      </c>
      <c r="G14" s="50" t="s">
        <v>4</v>
      </c>
      <c r="H14" s="10" t="s">
        <v>74</v>
      </c>
      <c r="I14" s="2"/>
      <c r="J14" s="60"/>
    </row>
    <row r="15" spans="2:10" ht="15.75" thickBot="1" x14ac:dyDescent="0.3">
      <c r="B15" s="75"/>
      <c r="C15" s="6">
        <v>10</v>
      </c>
      <c r="D15" s="18" t="s">
        <v>12</v>
      </c>
      <c r="E15" s="34" t="s">
        <v>15</v>
      </c>
      <c r="F15" s="28" t="s">
        <v>28</v>
      </c>
      <c r="G15" s="55" t="s">
        <v>29</v>
      </c>
      <c r="H15" s="65"/>
      <c r="I15" s="2" t="s">
        <v>74</v>
      </c>
      <c r="J15" s="60"/>
    </row>
    <row r="16" spans="2:10" ht="15.75" thickBot="1" x14ac:dyDescent="0.3">
      <c r="B16" s="75"/>
      <c r="C16" s="72" t="s">
        <v>20</v>
      </c>
      <c r="D16" s="80"/>
      <c r="E16" s="44"/>
      <c r="F16" s="45"/>
      <c r="G16" s="56"/>
      <c r="H16" s="68"/>
      <c r="I16" s="69"/>
      <c r="J16" s="70"/>
    </row>
    <row r="17" spans="2:10" x14ac:dyDescent="0.25">
      <c r="B17" s="75"/>
      <c r="C17" s="6">
        <v>11</v>
      </c>
      <c r="D17" s="19" t="s">
        <v>35</v>
      </c>
      <c r="E17" s="35" t="s">
        <v>36</v>
      </c>
      <c r="F17" s="46" t="s">
        <v>37</v>
      </c>
      <c r="G17" s="57" t="s">
        <v>37</v>
      </c>
      <c r="H17" s="9"/>
      <c r="I17" s="71" t="s">
        <v>74</v>
      </c>
      <c r="J17" s="60"/>
    </row>
    <row r="18" spans="2:10" x14ac:dyDescent="0.25">
      <c r="B18" s="75"/>
      <c r="C18" s="6">
        <v>12</v>
      </c>
      <c r="D18" s="16" t="s">
        <v>38</v>
      </c>
      <c r="E18" s="33" t="s">
        <v>40</v>
      </c>
      <c r="F18" s="39" t="s">
        <v>39</v>
      </c>
      <c r="G18" s="58" t="s">
        <v>39</v>
      </c>
      <c r="H18" s="10"/>
      <c r="I18" s="2" t="s">
        <v>74</v>
      </c>
      <c r="J18" s="60"/>
    </row>
    <row r="19" spans="2:10" x14ac:dyDescent="0.25">
      <c r="B19" s="75"/>
      <c r="C19" s="6">
        <v>13</v>
      </c>
      <c r="D19" s="16" t="s">
        <v>31</v>
      </c>
      <c r="E19" s="33" t="s">
        <v>32</v>
      </c>
      <c r="F19" s="27" t="s">
        <v>33</v>
      </c>
      <c r="G19" s="14" t="s">
        <v>33</v>
      </c>
      <c r="H19" s="10"/>
      <c r="I19" s="2" t="s">
        <v>74</v>
      </c>
      <c r="J19" s="60"/>
    </row>
    <row r="20" spans="2:10" ht="15.75" thickBot="1" x14ac:dyDescent="0.3">
      <c r="B20" s="75"/>
      <c r="C20" s="6">
        <v>14</v>
      </c>
      <c r="D20" s="16" t="s">
        <v>34</v>
      </c>
      <c r="E20" s="33" t="s">
        <v>49</v>
      </c>
      <c r="F20" s="27" t="s">
        <v>50</v>
      </c>
      <c r="G20" s="14" t="s">
        <v>50</v>
      </c>
      <c r="H20" s="12"/>
      <c r="I20" s="21" t="s">
        <v>74</v>
      </c>
      <c r="J20" s="60"/>
    </row>
    <row r="21" spans="2:10" ht="15.75" thickBot="1" x14ac:dyDescent="0.3">
      <c r="B21" s="76"/>
      <c r="C21" s="11"/>
      <c r="D21" s="18"/>
      <c r="E21" s="36"/>
      <c r="F21" s="30"/>
      <c r="G21" s="52"/>
      <c r="H21" s="63"/>
      <c r="I21" s="67"/>
      <c r="J21" s="64"/>
    </row>
    <row r="22" spans="2:10" x14ac:dyDescent="0.25">
      <c r="B22" s="77" t="s">
        <v>76</v>
      </c>
      <c r="C22" s="13">
        <v>15</v>
      </c>
      <c r="D22" s="23" t="s">
        <v>51</v>
      </c>
      <c r="E22" s="35" t="s">
        <v>52</v>
      </c>
      <c r="F22" s="29" t="s">
        <v>5</v>
      </c>
      <c r="G22" s="49" t="s">
        <v>5</v>
      </c>
      <c r="H22" s="20" t="s">
        <v>74</v>
      </c>
      <c r="I22" s="20"/>
      <c r="J22" s="60"/>
    </row>
    <row r="23" spans="2:10" x14ac:dyDescent="0.25">
      <c r="B23" s="78"/>
      <c r="C23" s="14">
        <v>16</v>
      </c>
      <c r="D23" s="24" t="s">
        <v>9</v>
      </c>
      <c r="E23" s="33" t="s">
        <v>53</v>
      </c>
      <c r="F23" s="27" t="s">
        <v>4</v>
      </c>
      <c r="G23" s="50" t="s">
        <v>4</v>
      </c>
      <c r="H23" s="2" t="s">
        <v>74</v>
      </c>
      <c r="I23" s="2"/>
      <c r="J23" s="60"/>
    </row>
    <row r="24" spans="2:10" x14ac:dyDescent="0.25">
      <c r="B24" s="78"/>
      <c r="C24" s="14">
        <v>17</v>
      </c>
      <c r="D24" s="24" t="s">
        <v>6</v>
      </c>
      <c r="E24" s="33" t="s">
        <v>16</v>
      </c>
      <c r="F24" s="27" t="s">
        <v>7</v>
      </c>
      <c r="G24" s="50" t="s">
        <v>7</v>
      </c>
      <c r="H24" s="2" t="s">
        <v>74</v>
      </c>
      <c r="I24" s="2"/>
      <c r="J24" s="60"/>
    </row>
    <row r="25" spans="2:10" x14ac:dyDescent="0.25">
      <c r="B25" s="78"/>
      <c r="C25" s="14">
        <v>18</v>
      </c>
      <c r="D25" s="24" t="s">
        <v>54</v>
      </c>
      <c r="E25" s="33" t="s">
        <v>55</v>
      </c>
      <c r="F25" s="27" t="s">
        <v>56</v>
      </c>
      <c r="G25" s="50" t="s">
        <v>61</v>
      </c>
      <c r="H25" s="65"/>
      <c r="I25" s="2" t="s">
        <v>74</v>
      </c>
      <c r="J25" s="60"/>
    </row>
    <row r="26" spans="2:10" x14ac:dyDescent="0.25">
      <c r="B26" s="78"/>
      <c r="C26" s="14">
        <v>19</v>
      </c>
      <c r="D26" s="24" t="s">
        <v>57</v>
      </c>
      <c r="E26" s="33" t="s">
        <v>58</v>
      </c>
      <c r="F26" s="27">
        <v>50000</v>
      </c>
      <c r="G26" s="50">
        <v>150000</v>
      </c>
      <c r="H26" s="65"/>
      <c r="I26" s="2" t="s">
        <v>74</v>
      </c>
      <c r="J26" s="60"/>
    </row>
    <row r="27" spans="2:10" x14ac:dyDescent="0.25">
      <c r="B27" s="78"/>
      <c r="C27" s="14">
        <v>20</v>
      </c>
      <c r="D27" s="24" t="s">
        <v>62</v>
      </c>
      <c r="E27" s="33" t="s">
        <v>25</v>
      </c>
      <c r="F27" s="27">
        <v>59200</v>
      </c>
      <c r="G27" s="50">
        <f>G26/0.8</f>
        <v>187500</v>
      </c>
      <c r="H27" s="65"/>
      <c r="I27" s="2" t="s">
        <v>74</v>
      </c>
      <c r="J27" s="60"/>
    </row>
    <row r="28" spans="2:10" ht="15.75" thickBot="1" x14ac:dyDescent="0.3">
      <c r="B28" s="78"/>
      <c r="C28" s="14">
        <v>21</v>
      </c>
      <c r="D28" s="24" t="s">
        <v>59</v>
      </c>
      <c r="E28" s="33" t="s">
        <v>42</v>
      </c>
      <c r="F28" s="27" t="s">
        <v>60</v>
      </c>
      <c r="G28" s="50" t="s">
        <v>60</v>
      </c>
      <c r="H28" s="65"/>
      <c r="I28" s="21" t="s">
        <v>74</v>
      </c>
      <c r="J28" s="60"/>
    </row>
    <row r="29" spans="2:10" ht="15.75" thickBot="1" x14ac:dyDescent="0.3">
      <c r="B29" s="79"/>
      <c r="C29" s="15"/>
      <c r="D29" s="25"/>
      <c r="E29" s="36"/>
      <c r="F29" s="30"/>
      <c r="G29" s="52"/>
      <c r="H29" s="63"/>
      <c r="I29" s="67"/>
      <c r="J29" s="64"/>
    </row>
  </sheetData>
  <mergeCells count="7">
    <mergeCell ref="B22:B29"/>
    <mergeCell ref="F2:G2"/>
    <mergeCell ref="B3:B11"/>
    <mergeCell ref="C3:D3"/>
    <mergeCell ref="C11:D11"/>
    <mergeCell ref="B12:B21"/>
    <mergeCell ref="C16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9"/>
  <sheetViews>
    <sheetView topLeftCell="A5" workbookViewId="0">
      <selection activeCell="C28" sqref="C28"/>
    </sheetView>
  </sheetViews>
  <sheetFormatPr defaultRowHeight="15" x14ac:dyDescent="0.25"/>
  <cols>
    <col min="4" max="4" width="45" bestFit="1" customWidth="1"/>
    <col min="6" max="7" width="20.42578125" bestFit="1" customWidth="1"/>
    <col min="8" max="8" width="10.42578125" customWidth="1"/>
    <col min="9" max="9" width="13.85546875" customWidth="1"/>
    <col min="10" max="10" width="29.7109375" bestFit="1" customWidth="1"/>
  </cols>
  <sheetData>
    <row r="1" spans="2:10" ht="15.75" thickBot="1" x14ac:dyDescent="0.3"/>
    <row r="2" spans="2:10" ht="15.75" thickBot="1" x14ac:dyDescent="0.3">
      <c r="B2" s="7"/>
      <c r="C2" s="4" t="s">
        <v>3</v>
      </c>
      <c r="D2" s="8" t="s">
        <v>2</v>
      </c>
      <c r="E2" s="31" t="s">
        <v>17</v>
      </c>
      <c r="F2" s="80" t="s">
        <v>26</v>
      </c>
      <c r="G2" s="80"/>
      <c r="H2" s="3" t="s">
        <v>46</v>
      </c>
      <c r="I2" s="66" t="s">
        <v>47</v>
      </c>
      <c r="J2" s="61" t="s">
        <v>48</v>
      </c>
    </row>
    <row r="3" spans="2:10" ht="15.75" thickBot="1" x14ac:dyDescent="0.3">
      <c r="B3" s="81" t="s">
        <v>77</v>
      </c>
      <c r="C3" s="72" t="s">
        <v>79</v>
      </c>
      <c r="D3" s="80"/>
      <c r="E3" s="31"/>
      <c r="F3" s="22"/>
      <c r="G3" s="48"/>
      <c r="H3" s="63"/>
      <c r="I3" s="67"/>
      <c r="J3" s="64"/>
    </row>
    <row r="4" spans="2:10" x14ac:dyDescent="0.25">
      <c r="B4" s="82"/>
      <c r="C4" s="5">
        <v>1</v>
      </c>
      <c r="D4" s="17" t="s">
        <v>80</v>
      </c>
      <c r="E4" s="23" t="s">
        <v>25</v>
      </c>
      <c r="F4" s="9" t="s">
        <v>71</v>
      </c>
      <c r="G4" s="49" t="s">
        <v>1</v>
      </c>
      <c r="H4" s="65"/>
      <c r="I4" s="20" t="s">
        <v>74</v>
      </c>
      <c r="J4" s="60"/>
    </row>
    <row r="5" spans="2:10" x14ac:dyDescent="0.25">
      <c r="B5" s="82"/>
      <c r="C5" s="6">
        <v>2</v>
      </c>
      <c r="D5" s="16" t="s">
        <v>27</v>
      </c>
      <c r="E5" s="24" t="s">
        <v>42</v>
      </c>
      <c r="F5" s="10" t="s">
        <v>23</v>
      </c>
      <c r="G5" s="50" t="s">
        <v>23</v>
      </c>
      <c r="H5" s="10" t="s">
        <v>74</v>
      </c>
      <c r="I5" s="2"/>
      <c r="J5" s="60"/>
    </row>
    <row r="6" spans="2:10" x14ac:dyDescent="0.25">
      <c r="B6" s="82"/>
      <c r="C6" s="6">
        <v>3</v>
      </c>
      <c r="D6" s="16" t="s">
        <v>41</v>
      </c>
      <c r="E6" s="24" t="s">
        <v>42</v>
      </c>
      <c r="F6" s="10" t="s">
        <v>43</v>
      </c>
      <c r="G6" s="50" t="s">
        <v>44</v>
      </c>
      <c r="H6" s="10" t="s">
        <v>74</v>
      </c>
      <c r="I6" s="2"/>
      <c r="J6" s="60"/>
    </row>
    <row r="7" spans="2:10" x14ac:dyDescent="0.25">
      <c r="B7" s="82"/>
      <c r="C7" s="6">
        <v>4</v>
      </c>
      <c r="D7" s="16" t="s">
        <v>63</v>
      </c>
      <c r="E7" s="24" t="s">
        <v>64</v>
      </c>
      <c r="F7" s="47" t="s">
        <v>65</v>
      </c>
      <c r="G7" s="51" t="s">
        <v>65</v>
      </c>
      <c r="H7" s="10" t="s">
        <v>74</v>
      </c>
      <c r="I7" s="2"/>
      <c r="J7" s="60"/>
    </row>
    <row r="8" spans="2:10" x14ac:dyDescent="0.25">
      <c r="B8" s="82"/>
      <c r="C8" s="6">
        <v>5</v>
      </c>
      <c r="D8" s="16" t="s">
        <v>66</v>
      </c>
      <c r="E8" s="42" t="s">
        <v>67</v>
      </c>
      <c r="F8" s="10" t="s">
        <v>68</v>
      </c>
      <c r="G8" s="50" t="s">
        <v>68</v>
      </c>
      <c r="H8" s="10" t="s">
        <v>74</v>
      </c>
      <c r="I8" s="2"/>
      <c r="J8" s="60"/>
    </row>
    <row r="9" spans="2:10" x14ac:dyDescent="0.25">
      <c r="B9" s="82"/>
      <c r="C9" s="6">
        <v>4</v>
      </c>
      <c r="D9" s="16" t="s">
        <v>81</v>
      </c>
      <c r="E9" s="24" t="s">
        <v>73</v>
      </c>
      <c r="F9" s="47" t="s">
        <v>70</v>
      </c>
      <c r="G9" s="51" t="s">
        <v>70</v>
      </c>
      <c r="H9" s="10" t="s">
        <v>74</v>
      </c>
      <c r="I9" s="2"/>
      <c r="J9" s="60"/>
    </row>
    <row r="10" spans="2:10" ht="15.75" thickBot="1" x14ac:dyDescent="0.3">
      <c r="B10" s="82"/>
      <c r="C10" s="6">
        <v>6</v>
      </c>
      <c r="D10" s="16" t="s">
        <v>72</v>
      </c>
      <c r="E10" s="25" t="s">
        <v>42</v>
      </c>
      <c r="F10" s="43" t="s">
        <v>45</v>
      </c>
      <c r="G10" s="52" t="s">
        <v>45</v>
      </c>
      <c r="H10" s="12" t="s">
        <v>74</v>
      </c>
      <c r="I10" s="21"/>
      <c r="J10" s="60"/>
    </row>
    <row r="11" spans="2:10" ht="15.75" thickBot="1" x14ac:dyDescent="0.3">
      <c r="B11" s="83"/>
      <c r="C11" s="72" t="s">
        <v>19</v>
      </c>
      <c r="D11" s="80"/>
      <c r="E11" s="40"/>
      <c r="F11" s="41"/>
      <c r="G11" s="53"/>
      <c r="H11" s="63"/>
      <c r="I11" s="67"/>
      <c r="J11" s="64"/>
    </row>
    <row r="12" spans="2:10" x14ac:dyDescent="0.25">
      <c r="B12" s="74" t="s">
        <v>78</v>
      </c>
      <c r="C12" s="5">
        <v>7</v>
      </c>
      <c r="D12" s="17" t="s">
        <v>18</v>
      </c>
      <c r="E12" s="32" t="s">
        <v>13</v>
      </c>
      <c r="F12" s="26" t="s">
        <v>5</v>
      </c>
      <c r="G12" s="54" t="s">
        <v>5</v>
      </c>
      <c r="H12" s="59" t="s">
        <v>74</v>
      </c>
      <c r="I12" s="20"/>
      <c r="J12" s="60"/>
    </row>
    <row r="13" spans="2:10" x14ac:dyDescent="0.25">
      <c r="B13" s="75"/>
      <c r="C13" s="6">
        <v>8</v>
      </c>
      <c r="D13" s="16" t="s">
        <v>6</v>
      </c>
      <c r="E13" s="33" t="s">
        <v>16</v>
      </c>
      <c r="F13" s="27" t="s">
        <v>7</v>
      </c>
      <c r="G13" s="50" t="s">
        <v>7</v>
      </c>
      <c r="H13" s="10" t="s">
        <v>74</v>
      </c>
      <c r="I13" s="2"/>
      <c r="J13" s="60"/>
    </row>
    <row r="14" spans="2:10" x14ac:dyDescent="0.25">
      <c r="B14" s="75"/>
      <c r="C14" s="6">
        <v>9</v>
      </c>
      <c r="D14" s="16" t="s">
        <v>8</v>
      </c>
      <c r="E14" s="33" t="s">
        <v>14</v>
      </c>
      <c r="F14" s="27" t="s">
        <v>4</v>
      </c>
      <c r="G14" s="50" t="s">
        <v>4</v>
      </c>
      <c r="H14" s="10" t="s">
        <v>74</v>
      </c>
      <c r="I14" s="2"/>
      <c r="J14" s="60"/>
    </row>
    <row r="15" spans="2:10" ht="15.75" thickBot="1" x14ac:dyDescent="0.3">
      <c r="B15" s="75"/>
      <c r="C15" s="6">
        <v>10</v>
      </c>
      <c r="D15" s="18" t="s">
        <v>12</v>
      </c>
      <c r="E15" s="34" t="s">
        <v>15</v>
      </c>
      <c r="F15" s="28" t="s">
        <v>28</v>
      </c>
      <c r="G15" s="55" t="s">
        <v>29</v>
      </c>
      <c r="H15" s="65"/>
      <c r="I15" s="2" t="s">
        <v>74</v>
      </c>
      <c r="J15" s="60"/>
    </row>
    <row r="16" spans="2:10" ht="15.75" thickBot="1" x14ac:dyDescent="0.3">
      <c r="B16" s="75"/>
      <c r="C16" s="72" t="s">
        <v>20</v>
      </c>
      <c r="D16" s="80"/>
      <c r="E16" s="44"/>
      <c r="F16" s="45"/>
      <c r="G16" s="56"/>
      <c r="H16" s="68"/>
      <c r="I16" s="84"/>
      <c r="J16" s="85"/>
    </row>
    <row r="17" spans="2:10" x14ac:dyDescent="0.25">
      <c r="B17" s="75"/>
      <c r="C17" s="6">
        <v>11</v>
      </c>
      <c r="D17" s="19" t="s">
        <v>35</v>
      </c>
      <c r="E17" s="35" t="s">
        <v>36</v>
      </c>
      <c r="F17" s="46" t="s">
        <v>37</v>
      </c>
      <c r="G17" s="57" t="s">
        <v>37</v>
      </c>
      <c r="H17" s="9"/>
      <c r="I17" s="71" t="s">
        <v>74</v>
      </c>
      <c r="J17" s="60"/>
    </row>
    <row r="18" spans="2:10" x14ac:dyDescent="0.25">
      <c r="B18" s="75"/>
      <c r="C18" s="6">
        <v>12</v>
      </c>
      <c r="D18" s="16" t="s">
        <v>38</v>
      </c>
      <c r="E18" s="33" t="s">
        <v>40</v>
      </c>
      <c r="F18" s="39" t="s">
        <v>39</v>
      </c>
      <c r="G18" s="58" t="s">
        <v>39</v>
      </c>
      <c r="H18" s="10"/>
      <c r="I18" s="2" t="s">
        <v>74</v>
      </c>
      <c r="J18" s="60"/>
    </row>
    <row r="19" spans="2:10" x14ac:dyDescent="0.25">
      <c r="B19" s="75"/>
      <c r="C19" s="6">
        <v>13</v>
      </c>
      <c r="D19" s="16" t="s">
        <v>31</v>
      </c>
      <c r="E19" s="33" t="s">
        <v>32</v>
      </c>
      <c r="F19" s="27" t="s">
        <v>33</v>
      </c>
      <c r="G19" s="14" t="s">
        <v>33</v>
      </c>
      <c r="H19" s="10"/>
      <c r="I19" s="2" t="s">
        <v>74</v>
      </c>
      <c r="J19" s="60"/>
    </row>
    <row r="20" spans="2:10" ht="15.75" thickBot="1" x14ac:dyDescent="0.3">
      <c r="B20" s="75"/>
      <c r="C20" s="6">
        <v>14</v>
      </c>
      <c r="D20" s="16" t="s">
        <v>34</v>
      </c>
      <c r="E20" s="33" t="s">
        <v>49</v>
      </c>
      <c r="F20" s="27" t="s">
        <v>50</v>
      </c>
      <c r="G20" s="14" t="s">
        <v>50</v>
      </c>
      <c r="H20" s="12"/>
      <c r="I20" s="21" t="s">
        <v>74</v>
      </c>
      <c r="J20" s="60"/>
    </row>
    <row r="21" spans="2:10" ht="15.75" thickBot="1" x14ac:dyDescent="0.3">
      <c r="B21" s="76"/>
      <c r="C21" s="11"/>
      <c r="D21" s="18"/>
      <c r="E21" s="36"/>
      <c r="F21" s="30"/>
      <c r="G21" s="52"/>
      <c r="H21" s="63"/>
      <c r="I21" s="67"/>
      <c r="J21" s="64"/>
    </row>
    <row r="22" spans="2:10" x14ac:dyDescent="0.25">
      <c r="B22" s="77" t="s">
        <v>76</v>
      </c>
      <c r="C22" s="13">
        <v>15</v>
      </c>
      <c r="D22" s="23" t="s">
        <v>51</v>
      </c>
      <c r="E22" s="35" t="s">
        <v>52</v>
      </c>
      <c r="F22" s="29" t="s">
        <v>5</v>
      </c>
      <c r="G22" s="49" t="s">
        <v>5</v>
      </c>
      <c r="H22" s="20" t="s">
        <v>74</v>
      </c>
      <c r="I22" s="20"/>
      <c r="J22" s="60"/>
    </row>
    <row r="23" spans="2:10" x14ac:dyDescent="0.25">
      <c r="B23" s="78"/>
      <c r="C23" s="14">
        <v>16</v>
      </c>
      <c r="D23" s="24" t="s">
        <v>9</v>
      </c>
      <c r="E23" s="33" t="s">
        <v>53</v>
      </c>
      <c r="F23" s="27" t="s">
        <v>4</v>
      </c>
      <c r="G23" s="50" t="s">
        <v>4</v>
      </c>
      <c r="H23" s="2" t="s">
        <v>74</v>
      </c>
      <c r="I23" s="2"/>
      <c r="J23" s="60"/>
    </row>
    <row r="24" spans="2:10" x14ac:dyDescent="0.25">
      <c r="B24" s="78"/>
      <c r="C24" s="14">
        <v>17</v>
      </c>
      <c r="D24" s="24" t="s">
        <v>6</v>
      </c>
      <c r="E24" s="33" t="s">
        <v>16</v>
      </c>
      <c r="F24" s="27" t="s">
        <v>7</v>
      </c>
      <c r="G24" s="50" t="s">
        <v>7</v>
      </c>
      <c r="H24" s="2" t="s">
        <v>74</v>
      </c>
      <c r="I24" s="2"/>
      <c r="J24" s="60"/>
    </row>
    <row r="25" spans="2:10" x14ac:dyDescent="0.25">
      <c r="B25" s="78"/>
      <c r="C25" s="14">
        <v>18</v>
      </c>
      <c r="D25" s="24" t="s">
        <v>54</v>
      </c>
      <c r="E25" s="33" t="s">
        <v>55</v>
      </c>
      <c r="F25" s="27" t="s">
        <v>56</v>
      </c>
      <c r="G25" s="50" t="s">
        <v>61</v>
      </c>
      <c r="H25" s="65"/>
      <c r="I25" s="2" t="s">
        <v>74</v>
      </c>
      <c r="J25" s="60"/>
    </row>
    <row r="26" spans="2:10" x14ac:dyDescent="0.25">
      <c r="B26" s="78"/>
      <c r="C26" s="14">
        <v>19</v>
      </c>
      <c r="D26" s="24" t="s">
        <v>57</v>
      </c>
      <c r="E26" s="33" t="s">
        <v>58</v>
      </c>
      <c r="F26" s="27">
        <v>50000</v>
      </c>
      <c r="G26" s="50">
        <v>150000</v>
      </c>
      <c r="H26" s="65"/>
      <c r="I26" s="2" t="s">
        <v>74</v>
      </c>
      <c r="J26" s="60"/>
    </row>
    <row r="27" spans="2:10" x14ac:dyDescent="0.25">
      <c r="B27" s="78"/>
      <c r="C27" s="14">
        <v>20</v>
      </c>
      <c r="D27" s="24" t="s">
        <v>62</v>
      </c>
      <c r="E27" s="33" t="s">
        <v>25</v>
      </c>
      <c r="F27" s="27">
        <v>59200</v>
      </c>
      <c r="G27" s="50">
        <f>G26/0.8</f>
        <v>187500</v>
      </c>
      <c r="H27" s="65"/>
      <c r="I27" s="2" t="s">
        <v>74</v>
      </c>
      <c r="J27" s="60"/>
    </row>
    <row r="28" spans="2:10" ht="15.75" thickBot="1" x14ac:dyDescent="0.3">
      <c r="B28" s="78"/>
      <c r="C28" s="14">
        <v>21</v>
      </c>
      <c r="D28" s="24" t="s">
        <v>59</v>
      </c>
      <c r="E28" s="33" t="s">
        <v>42</v>
      </c>
      <c r="F28" s="27" t="s">
        <v>60</v>
      </c>
      <c r="G28" s="50" t="s">
        <v>60</v>
      </c>
      <c r="H28" s="65"/>
      <c r="I28" s="21" t="s">
        <v>74</v>
      </c>
      <c r="J28" s="60"/>
    </row>
    <row r="29" spans="2:10" ht="15.75" thickBot="1" x14ac:dyDescent="0.3">
      <c r="B29" s="79"/>
      <c r="C29" s="15"/>
      <c r="D29" s="25"/>
      <c r="E29" s="36"/>
      <c r="F29" s="30"/>
      <c r="G29" s="52"/>
      <c r="H29" s="63"/>
      <c r="I29" s="67"/>
      <c r="J29" s="64"/>
    </row>
  </sheetData>
  <mergeCells count="7">
    <mergeCell ref="B22:B29"/>
    <mergeCell ref="F2:G2"/>
    <mergeCell ref="B3:B11"/>
    <mergeCell ref="C3:D3"/>
    <mergeCell ref="C11:D11"/>
    <mergeCell ref="B12:B21"/>
    <mergeCell ref="C16:D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9"/>
  <sheetViews>
    <sheetView topLeftCell="A5" workbookViewId="0">
      <selection activeCell="C28" sqref="C28"/>
    </sheetView>
  </sheetViews>
  <sheetFormatPr defaultRowHeight="15" x14ac:dyDescent="0.25"/>
  <cols>
    <col min="4" max="4" width="45" bestFit="1" customWidth="1"/>
    <col min="6" max="7" width="20.42578125" bestFit="1" customWidth="1"/>
    <col min="9" max="9" width="14.5703125" bestFit="1" customWidth="1"/>
    <col min="10" max="10" width="29.7109375" bestFit="1" customWidth="1"/>
  </cols>
  <sheetData>
    <row r="1" spans="2:10" ht="15.75" thickBot="1" x14ac:dyDescent="0.3"/>
    <row r="2" spans="2:10" ht="15.75" thickBot="1" x14ac:dyDescent="0.3">
      <c r="B2" s="7"/>
      <c r="C2" s="4" t="s">
        <v>3</v>
      </c>
      <c r="D2" s="8" t="s">
        <v>2</v>
      </c>
      <c r="E2" s="31" t="s">
        <v>17</v>
      </c>
      <c r="F2" s="80" t="s">
        <v>26</v>
      </c>
      <c r="G2" s="80"/>
      <c r="H2" s="3" t="s">
        <v>46</v>
      </c>
      <c r="I2" s="66" t="s">
        <v>47</v>
      </c>
      <c r="J2" s="61" t="s">
        <v>48</v>
      </c>
    </row>
    <row r="3" spans="2:10" ht="15.75" thickBot="1" x14ac:dyDescent="0.3">
      <c r="B3" s="81" t="s">
        <v>77</v>
      </c>
      <c r="C3" s="72" t="s">
        <v>79</v>
      </c>
      <c r="D3" s="80"/>
      <c r="E3" s="31"/>
      <c r="F3" s="22"/>
      <c r="G3" s="48"/>
      <c r="H3" s="63"/>
      <c r="I3" s="67"/>
      <c r="J3" s="64"/>
    </row>
    <row r="4" spans="2:10" x14ac:dyDescent="0.25">
      <c r="B4" s="82"/>
      <c r="C4" s="5">
        <v>1</v>
      </c>
      <c r="D4" s="17" t="s">
        <v>80</v>
      </c>
      <c r="E4" s="23" t="s">
        <v>25</v>
      </c>
      <c r="F4" s="9" t="s">
        <v>71</v>
      </c>
      <c r="G4" s="49" t="s">
        <v>1</v>
      </c>
      <c r="H4" s="65"/>
      <c r="I4" s="20" t="s">
        <v>74</v>
      </c>
      <c r="J4" s="60"/>
    </row>
    <row r="5" spans="2:10" x14ac:dyDescent="0.25">
      <c r="B5" s="82"/>
      <c r="C5" s="6">
        <v>2</v>
      </c>
      <c r="D5" s="16" t="s">
        <v>27</v>
      </c>
      <c r="E5" s="24" t="s">
        <v>42</v>
      </c>
      <c r="F5" s="10" t="s">
        <v>23</v>
      </c>
      <c r="G5" s="50" t="s">
        <v>23</v>
      </c>
      <c r="H5" s="10" t="s">
        <v>74</v>
      </c>
      <c r="I5" s="2"/>
      <c r="J5" s="60"/>
    </row>
    <row r="6" spans="2:10" x14ac:dyDescent="0.25">
      <c r="B6" s="82"/>
      <c r="C6" s="6">
        <v>3</v>
      </c>
      <c r="D6" s="16" t="s">
        <v>41</v>
      </c>
      <c r="E6" s="24" t="s">
        <v>42</v>
      </c>
      <c r="F6" s="10" t="s">
        <v>43</v>
      </c>
      <c r="G6" s="50" t="s">
        <v>44</v>
      </c>
      <c r="H6" s="10" t="s">
        <v>74</v>
      </c>
      <c r="I6" s="2"/>
      <c r="J6" s="60"/>
    </row>
    <row r="7" spans="2:10" x14ac:dyDescent="0.25">
      <c r="B7" s="82"/>
      <c r="C7" s="6">
        <v>4</v>
      </c>
      <c r="D7" s="16" t="s">
        <v>63</v>
      </c>
      <c r="E7" s="24" t="s">
        <v>64</v>
      </c>
      <c r="F7" s="47" t="s">
        <v>65</v>
      </c>
      <c r="G7" s="51" t="s">
        <v>65</v>
      </c>
      <c r="H7" s="10" t="s">
        <v>74</v>
      </c>
      <c r="I7" s="2"/>
      <c r="J7" s="60"/>
    </row>
    <row r="8" spans="2:10" x14ac:dyDescent="0.25">
      <c r="B8" s="82"/>
      <c r="C8" s="6">
        <v>5</v>
      </c>
      <c r="D8" s="16" t="s">
        <v>66</v>
      </c>
      <c r="E8" s="42" t="s">
        <v>67</v>
      </c>
      <c r="F8" s="10" t="s">
        <v>68</v>
      </c>
      <c r="G8" s="50" t="s">
        <v>68</v>
      </c>
      <c r="H8" s="10" t="s">
        <v>74</v>
      </c>
      <c r="I8" s="2"/>
      <c r="J8" s="60"/>
    </row>
    <row r="9" spans="2:10" x14ac:dyDescent="0.25">
      <c r="B9" s="82"/>
      <c r="C9" s="6">
        <v>4</v>
      </c>
      <c r="D9" s="16" t="s">
        <v>81</v>
      </c>
      <c r="E9" s="24" t="s">
        <v>73</v>
      </c>
      <c r="F9" s="47" t="s">
        <v>70</v>
      </c>
      <c r="G9" s="51" t="s">
        <v>70</v>
      </c>
      <c r="H9" s="10" t="s">
        <v>74</v>
      </c>
      <c r="I9" s="2"/>
      <c r="J9" s="60"/>
    </row>
    <row r="10" spans="2:10" ht="15.75" thickBot="1" x14ac:dyDescent="0.3">
      <c r="B10" s="82"/>
      <c r="C10" s="6">
        <v>6</v>
      </c>
      <c r="D10" s="16" t="s">
        <v>72</v>
      </c>
      <c r="E10" s="25" t="s">
        <v>42</v>
      </c>
      <c r="F10" s="43" t="s">
        <v>45</v>
      </c>
      <c r="G10" s="52" t="s">
        <v>45</v>
      </c>
      <c r="H10" s="12" t="s">
        <v>74</v>
      </c>
      <c r="I10" s="21"/>
      <c r="J10" s="60"/>
    </row>
    <row r="11" spans="2:10" ht="15.75" thickBot="1" x14ac:dyDescent="0.3">
      <c r="B11" s="83"/>
      <c r="C11" s="72" t="s">
        <v>19</v>
      </c>
      <c r="D11" s="80"/>
      <c r="E11" s="40"/>
      <c r="F11" s="41"/>
      <c r="G11" s="53"/>
      <c r="H11" s="63"/>
      <c r="I11" s="67"/>
      <c r="J11" s="64"/>
    </row>
    <row r="12" spans="2:10" x14ac:dyDescent="0.25">
      <c r="B12" s="74" t="s">
        <v>78</v>
      </c>
      <c r="C12" s="5">
        <v>7</v>
      </c>
      <c r="D12" s="17" t="s">
        <v>18</v>
      </c>
      <c r="E12" s="32" t="s">
        <v>13</v>
      </c>
      <c r="F12" s="26" t="s">
        <v>5</v>
      </c>
      <c r="G12" s="54" t="s">
        <v>5</v>
      </c>
      <c r="H12" s="59" t="s">
        <v>74</v>
      </c>
      <c r="I12" s="20"/>
      <c r="J12" s="60"/>
    </row>
    <row r="13" spans="2:10" x14ac:dyDescent="0.25">
      <c r="B13" s="75"/>
      <c r="C13" s="6">
        <v>8</v>
      </c>
      <c r="D13" s="16" t="s">
        <v>6</v>
      </c>
      <c r="E13" s="33" t="s">
        <v>16</v>
      </c>
      <c r="F13" s="27" t="s">
        <v>7</v>
      </c>
      <c r="G13" s="50" t="s">
        <v>7</v>
      </c>
      <c r="H13" s="10" t="s">
        <v>74</v>
      </c>
      <c r="I13" s="2"/>
      <c r="J13" s="60"/>
    </row>
    <row r="14" spans="2:10" x14ac:dyDescent="0.25">
      <c r="B14" s="75"/>
      <c r="C14" s="6">
        <v>9</v>
      </c>
      <c r="D14" s="16" t="s">
        <v>8</v>
      </c>
      <c r="E14" s="33" t="s">
        <v>14</v>
      </c>
      <c r="F14" s="27" t="s">
        <v>4</v>
      </c>
      <c r="G14" s="50" t="s">
        <v>4</v>
      </c>
      <c r="H14" s="10" t="s">
        <v>74</v>
      </c>
      <c r="I14" s="2"/>
      <c r="J14" s="60"/>
    </row>
    <row r="15" spans="2:10" ht="15.75" thickBot="1" x14ac:dyDescent="0.3">
      <c r="B15" s="75"/>
      <c r="C15" s="6">
        <v>10</v>
      </c>
      <c r="D15" s="18" t="s">
        <v>12</v>
      </c>
      <c r="E15" s="34" t="s">
        <v>15</v>
      </c>
      <c r="F15" s="28" t="s">
        <v>28</v>
      </c>
      <c r="G15" s="55" t="s">
        <v>29</v>
      </c>
      <c r="H15" s="65"/>
      <c r="I15" s="2" t="s">
        <v>74</v>
      </c>
      <c r="J15" s="60"/>
    </row>
    <row r="16" spans="2:10" ht="15.75" thickBot="1" x14ac:dyDescent="0.3">
      <c r="B16" s="75"/>
      <c r="C16" s="72" t="s">
        <v>20</v>
      </c>
      <c r="D16" s="80"/>
      <c r="E16" s="44"/>
      <c r="F16" s="45"/>
      <c r="G16" s="56"/>
      <c r="H16" s="68"/>
      <c r="I16" s="84"/>
      <c r="J16" s="85"/>
    </row>
    <row r="17" spans="2:10" x14ac:dyDescent="0.25">
      <c r="B17" s="75"/>
      <c r="C17" s="6">
        <v>11</v>
      </c>
      <c r="D17" s="19" t="s">
        <v>35</v>
      </c>
      <c r="E17" s="35" t="s">
        <v>36</v>
      </c>
      <c r="F17" s="46" t="s">
        <v>37</v>
      </c>
      <c r="G17" s="57" t="s">
        <v>37</v>
      </c>
      <c r="H17" s="9"/>
      <c r="I17" s="71" t="s">
        <v>74</v>
      </c>
      <c r="J17" s="60"/>
    </row>
    <row r="18" spans="2:10" x14ac:dyDescent="0.25">
      <c r="B18" s="75"/>
      <c r="C18" s="6">
        <v>12</v>
      </c>
      <c r="D18" s="16" t="s">
        <v>38</v>
      </c>
      <c r="E18" s="33" t="s">
        <v>40</v>
      </c>
      <c r="F18" s="39" t="s">
        <v>39</v>
      </c>
      <c r="G18" s="58" t="s">
        <v>39</v>
      </c>
      <c r="H18" s="10"/>
      <c r="I18" s="2" t="s">
        <v>74</v>
      </c>
      <c r="J18" s="60"/>
    </row>
    <row r="19" spans="2:10" x14ac:dyDescent="0.25">
      <c r="B19" s="75"/>
      <c r="C19" s="6">
        <v>13</v>
      </c>
      <c r="D19" s="16" t="s">
        <v>31</v>
      </c>
      <c r="E19" s="33" t="s">
        <v>32</v>
      </c>
      <c r="F19" s="27" t="s">
        <v>33</v>
      </c>
      <c r="G19" s="14" t="s">
        <v>33</v>
      </c>
      <c r="H19" s="10"/>
      <c r="I19" s="2" t="s">
        <v>74</v>
      </c>
      <c r="J19" s="60"/>
    </row>
    <row r="20" spans="2:10" ht="15.75" thickBot="1" x14ac:dyDescent="0.3">
      <c r="B20" s="75"/>
      <c r="C20" s="6">
        <v>14</v>
      </c>
      <c r="D20" s="16" t="s">
        <v>34</v>
      </c>
      <c r="E20" s="33" t="s">
        <v>49</v>
      </c>
      <c r="F20" s="27" t="s">
        <v>50</v>
      </c>
      <c r="G20" s="14" t="s">
        <v>50</v>
      </c>
      <c r="H20" s="12"/>
      <c r="I20" s="21" t="s">
        <v>74</v>
      </c>
      <c r="J20" s="60"/>
    </row>
    <row r="21" spans="2:10" ht="15.75" thickBot="1" x14ac:dyDescent="0.3">
      <c r="B21" s="76"/>
      <c r="C21" s="11"/>
      <c r="D21" s="18"/>
      <c r="E21" s="36"/>
      <c r="F21" s="30"/>
      <c r="G21" s="52"/>
      <c r="H21" s="63"/>
      <c r="I21" s="67"/>
      <c r="J21" s="64"/>
    </row>
    <row r="22" spans="2:10" x14ac:dyDescent="0.25">
      <c r="B22" s="77" t="s">
        <v>76</v>
      </c>
      <c r="C22" s="13">
        <v>15</v>
      </c>
      <c r="D22" s="23" t="s">
        <v>51</v>
      </c>
      <c r="E22" s="35" t="s">
        <v>52</v>
      </c>
      <c r="F22" s="29" t="s">
        <v>5</v>
      </c>
      <c r="G22" s="49" t="s">
        <v>5</v>
      </c>
      <c r="H22" s="20" t="s">
        <v>74</v>
      </c>
      <c r="I22" s="20"/>
      <c r="J22" s="60"/>
    </row>
    <row r="23" spans="2:10" x14ac:dyDescent="0.25">
      <c r="B23" s="78"/>
      <c r="C23" s="14">
        <v>16</v>
      </c>
      <c r="D23" s="24" t="s">
        <v>9</v>
      </c>
      <c r="E23" s="33" t="s">
        <v>53</v>
      </c>
      <c r="F23" s="27" t="s">
        <v>4</v>
      </c>
      <c r="G23" s="50" t="s">
        <v>4</v>
      </c>
      <c r="H23" s="2" t="s">
        <v>74</v>
      </c>
      <c r="I23" s="2"/>
      <c r="J23" s="60"/>
    </row>
    <row r="24" spans="2:10" x14ac:dyDescent="0.25">
      <c r="B24" s="78"/>
      <c r="C24" s="14">
        <v>17</v>
      </c>
      <c r="D24" s="24" t="s">
        <v>6</v>
      </c>
      <c r="E24" s="33" t="s">
        <v>16</v>
      </c>
      <c r="F24" s="27" t="s">
        <v>7</v>
      </c>
      <c r="G24" s="50" t="s">
        <v>7</v>
      </c>
      <c r="H24" s="2" t="s">
        <v>74</v>
      </c>
      <c r="I24" s="2"/>
      <c r="J24" s="60"/>
    </row>
    <row r="25" spans="2:10" x14ac:dyDescent="0.25">
      <c r="B25" s="78"/>
      <c r="C25" s="14">
        <v>18</v>
      </c>
      <c r="D25" s="24" t="s">
        <v>54</v>
      </c>
      <c r="E25" s="33" t="s">
        <v>55</v>
      </c>
      <c r="F25" s="27" t="s">
        <v>56</v>
      </c>
      <c r="G25" s="50" t="s">
        <v>61</v>
      </c>
      <c r="H25" s="65"/>
      <c r="I25" s="2" t="s">
        <v>74</v>
      </c>
      <c r="J25" s="60"/>
    </row>
    <row r="26" spans="2:10" x14ac:dyDescent="0.25">
      <c r="B26" s="78"/>
      <c r="C26" s="14">
        <v>19</v>
      </c>
      <c r="D26" s="24" t="s">
        <v>57</v>
      </c>
      <c r="E26" s="33" t="s">
        <v>58</v>
      </c>
      <c r="F26" s="27">
        <v>50000</v>
      </c>
      <c r="G26" s="50">
        <v>150000</v>
      </c>
      <c r="H26" s="65"/>
      <c r="I26" s="2" t="s">
        <v>74</v>
      </c>
      <c r="J26" s="60"/>
    </row>
    <row r="27" spans="2:10" x14ac:dyDescent="0.25">
      <c r="B27" s="78"/>
      <c r="C27" s="14">
        <v>20</v>
      </c>
      <c r="D27" s="24" t="s">
        <v>62</v>
      </c>
      <c r="E27" s="33" t="s">
        <v>25</v>
      </c>
      <c r="F27" s="27">
        <v>59200</v>
      </c>
      <c r="G27" s="50">
        <f>G26/0.8</f>
        <v>187500</v>
      </c>
      <c r="H27" s="65"/>
      <c r="I27" s="2" t="s">
        <v>74</v>
      </c>
      <c r="J27" s="60"/>
    </row>
    <row r="28" spans="2:10" ht="15.75" thickBot="1" x14ac:dyDescent="0.3">
      <c r="B28" s="78"/>
      <c r="C28" s="14">
        <v>21</v>
      </c>
      <c r="D28" s="24" t="s">
        <v>59</v>
      </c>
      <c r="E28" s="33" t="s">
        <v>42</v>
      </c>
      <c r="F28" s="27" t="s">
        <v>60</v>
      </c>
      <c r="G28" s="50" t="s">
        <v>60</v>
      </c>
      <c r="H28" s="65"/>
      <c r="I28" s="21" t="s">
        <v>74</v>
      </c>
      <c r="J28" s="60"/>
    </row>
    <row r="29" spans="2:10" ht="15.75" thickBot="1" x14ac:dyDescent="0.3">
      <c r="B29" s="79"/>
      <c r="C29" s="15"/>
      <c r="D29" s="25"/>
      <c r="E29" s="36"/>
      <c r="F29" s="30"/>
      <c r="G29" s="52"/>
      <c r="H29" s="63"/>
      <c r="I29" s="67"/>
      <c r="J29" s="64"/>
    </row>
  </sheetData>
  <mergeCells count="7">
    <mergeCell ref="B22:B29"/>
    <mergeCell ref="F2:G2"/>
    <mergeCell ref="B3:B11"/>
    <mergeCell ref="C3:D3"/>
    <mergeCell ref="C11:D11"/>
    <mergeCell ref="B12:B21"/>
    <mergeCell ref="C16:D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6ee417-adf8-4f04-a228-b0ec3492e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CC9C8497EECE4B9D9A998420C5BC34" ma:contentTypeVersion="16" ma:contentTypeDescription="Create a new document." ma:contentTypeScope="" ma:versionID="a2e9006e588c4aebd10d317cb80d92de">
  <xsd:schema xmlns:xsd="http://www.w3.org/2001/XMLSchema" xmlns:xs="http://www.w3.org/2001/XMLSchema" xmlns:p="http://schemas.microsoft.com/office/2006/metadata/properties" xmlns:ns3="456ee417-adf8-4f04-a228-b0ec3492e2f4" xmlns:ns4="aed5302c-cc7c-4135-a120-b8b45bbc713a" targetNamespace="http://schemas.microsoft.com/office/2006/metadata/properties" ma:root="true" ma:fieldsID="7784ccc6c95125044530f89476543c29" ns3:_="" ns4:_="">
    <xsd:import namespace="456ee417-adf8-4f04-a228-b0ec3492e2f4"/>
    <xsd:import namespace="aed5302c-cc7c-4135-a120-b8b45bbc71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ee417-adf8-4f04-a228-b0ec3492e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5302c-cc7c-4135-a120-b8b45bbc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4857B-F2BD-41CB-B315-B45998311DA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456ee417-adf8-4f04-a228-b0ec3492e2f4"/>
    <ds:schemaRef ds:uri="http://schemas.microsoft.com/office/infopath/2007/PartnerControls"/>
    <ds:schemaRef ds:uri="aed5302c-cc7c-4135-a120-b8b45bbc713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831B52C-A30D-4390-8C11-66D7070F5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ee417-adf8-4f04-a228-b0ec3492e2f4"/>
    <ds:schemaRef ds:uri="aed5302c-cc7c-4135-a120-b8b45bbc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D598B-86E3-4011-90F1-08751C22D1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Inverter Grid-Tie - 50 &amp; 150kVA</vt:lpstr>
      <vt:lpstr>Solar Panels 400W-550W</vt:lpstr>
      <vt:lpstr>Li-Ion Battery</vt:lpstr>
      <vt:lpstr>DC Fused Combiner DB</vt:lpstr>
      <vt:lpstr>ChangeOver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Baloyi</dc:creator>
  <cp:lastModifiedBy>Bertus Steyn</cp:lastModifiedBy>
  <dcterms:created xsi:type="dcterms:W3CDTF">2023-07-20T06:41:21Z</dcterms:created>
  <dcterms:modified xsi:type="dcterms:W3CDTF">2023-12-14T06:04:55Z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0x0101001FCC9C8497EECE4B9D9A998420C5BC34</vt:lpwstr>
  </property>
</Properties>
</file>