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rports.sharepoint.com/sites/EndUserDevices2025Tender/Shared Documents/End User/Tender Pack/Publish/"/>
    </mc:Choice>
  </mc:AlternateContent>
  <xr:revisionPtr revIDLastSave="192" documentId="8_{021AB3D6-CEE1-4459-BE1B-98681B1F6FB3}" xr6:coauthVersionLast="47" xr6:coauthVersionMax="47" xr10:uidLastSave="{688389FF-6DE3-439C-ABAA-31B14793EEE1}"/>
  <bookViews>
    <workbookView xWindow="22932" yWindow="-108" windowWidth="23256" windowHeight="12456" tabRatio="748" activeTab="1" xr2:uid="{00000000-000D-0000-FFFF-FFFF00000000}"/>
  </bookViews>
  <sheets>
    <sheet name="Bidders Instructions - Pricing" sheetId="20" r:id="rId1"/>
    <sheet name="Pricing Supply" sheetId="21" r:id="rId2"/>
  </sheets>
  <definedNames>
    <definedName name="_xlnm._FilterDatabase" localSheetId="1" hidden="1">'Pricing Supply'!$A$6:$H$71</definedName>
    <definedName name="FullList">#REF!</definedName>
    <definedName name="_xlnm.Print_Area" localSheetId="1">'Pricing Supply'!$A$1:$L$77</definedName>
    <definedName name="_xlnm.Print_Titles" localSheetId="1">'Pricing Supply'!$6:$6</definedName>
    <definedName name="YesNoList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21" l="1"/>
  <c r="G8" i="21"/>
  <c r="G9" i="21"/>
  <c r="G10" i="21"/>
  <c r="G11" i="21"/>
  <c r="G12" i="21"/>
  <c r="G13" i="21"/>
  <c r="G14" i="21"/>
  <c r="J14" i="21" s="1"/>
  <c r="G15" i="21"/>
  <c r="H15" i="21" s="1"/>
  <c r="K15" i="21" s="1"/>
  <c r="G16" i="21"/>
  <c r="G17" i="21"/>
  <c r="G18" i="21"/>
  <c r="G19" i="21"/>
  <c r="G20" i="21"/>
  <c r="G21" i="21"/>
  <c r="G22" i="21"/>
  <c r="G23" i="21"/>
  <c r="G24" i="21"/>
  <c r="H24" i="21" s="1"/>
  <c r="K24" i="21" s="1"/>
  <c r="G25" i="21"/>
  <c r="H25" i="21" s="1"/>
  <c r="K25" i="21" s="1"/>
  <c r="G26" i="21"/>
  <c r="J26" i="21" s="1"/>
  <c r="G27" i="21"/>
  <c r="G28" i="21"/>
  <c r="G29" i="21"/>
  <c r="G30" i="21"/>
  <c r="G31" i="21"/>
  <c r="G32" i="21"/>
  <c r="G33" i="21"/>
  <c r="G34" i="21"/>
  <c r="G35" i="21"/>
  <c r="G36" i="21"/>
  <c r="G37" i="21"/>
  <c r="G38" i="21"/>
  <c r="G39" i="21"/>
  <c r="G40" i="21"/>
  <c r="G41" i="21"/>
  <c r="G42" i="21"/>
  <c r="G43" i="21"/>
  <c r="G44" i="21"/>
  <c r="H44" i="21" s="1"/>
  <c r="K44" i="21" s="1"/>
  <c r="G45" i="21"/>
  <c r="H45" i="21" s="1"/>
  <c r="K45" i="21" s="1"/>
  <c r="G46" i="21"/>
  <c r="J46" i="21" s="1"/>
  <c r="G47" i="21"/>
  <c r="G48" i="21"/>
  <c r="G49" i="21"/>
  <c r="G50" i="21"/>
  <c r="G51" i="21"/>
  <c r="G52" i="21"/>
  <c r="G53" i="21"/>
  <c r="G54" i="21"/>
  <c r="G55" i="21"/>
  <c r="G56" i="21"/>
  <c r="G57" i="21"/>
  <c r="G58" i="21"/>
  <c r="G59" i="21"/>
  <c r="G60" i="21"/>
  <c r="G61" i="21"/>
  <c r="G62" i="21"/>
  <c r="G63" i="21"/>
  <c r="G64" i="21"/>
  <c r="G65" i="21"/>
  <c r="H65" i="21" s="1"/>
  <c r="K65" i="21" s="1"/>
  <c r="G66" i="21"/>
  <c r="J66" i="21" s="1"/>
  <c r="G67" i="21"/>
  <c r="G68" i="21"/>
  <c r="G69" i="21"/>
  <c r="G70" i="21"/>
  <c r="G71" i="21"/>
  <c r="H10" i="21"/>
  <c r="K10" i="21" s="1"/>
  <c r="H34" i="21"/>
  <c r="K34" i="21" s="1"/>
  <c r="H35" i="21"/>
  <c r="K35" i="21" s="1"/>
  <c r="J36" i="21"/>
  <c r="H54" i="21"/>
  <c r="K54" i="21" s="1"/>
  <c r="H55" i="21"/>
  <c r="K55" i="21" s="1"/>
  <c r="J56" i="21"/>
  <c r="H64" i="21"/>
  <c r="K64" i="21" s="1"/>
  <c r="J12" i="21" l="1"/>
  <c r="H12" i="21"/>
  <c r="K12" i="21" s="1"/>
  <c r="J64" i="21"/>
  <c r="J34" i="21"/>
  <c r="J15" i="21"/>
  <c r="J44" i="21"/>
  <c r="J54" i="21"/>
  <c r="J24" i="21"/>
  <c r="J13" i="21"/>
  <c r="H13" i="21"/>
  <c r="K13" i="21" s="1"/>
  <c r="J42" i="21"/>
  <c r="H42" i="21"/>
  <c r="K42" i="21" s="1"/>
  <c r="H62" i="21"/>
  <c r="K62" i="21" s="1"/>
  <c r="J62" i="21"/>
  <c r="J8" i="21"/>
  <c r="H8" i="21"/>
  <c r="K8" i="21" s="1"/>
  <c r="J22" i="21"/>
  <c r="H22" i="21"/>
  <c r="K22" i="21" s="1"/>
  <c r="J27" i="21"/>
  <c r="H27" i="21"/>
  <c r="K27" i="21" s="1"/>
  <c r="J17" i="21"/>
  <c r="H17" i="21"/>
  <c r="K17" i="21" s="1"/>
  <c r="J32" i="21"/>
  <c r="H32" i="21"/>
  <c r="K32" i="21" s="1"/>
  <c r="J9" i="21"/>
  <c r="H9" i="21"/>
  <c r="K9" i="21" s="1"/>
  <c r="J37" i="21"/>
  <c r="H37" i="21"/>
  <c r="K37" i="21" s="1"/>
  <c r="H52" i="21"/>
  <c r="K52" i="21" s="1"/>
  <c r="J52" i="21"/>
  <c r="J7" i="21"/>
  <c r="H7" i="21"/>
  <c r="K7" i="21" s="1"/>
  <c r="J43" i="21"/>
  <c r="H43" i="21"/>
  <c r="K43" i="21" s="1"/>
  <c r="H26" i="21"/>
  <c r="K26" i="21" s="1"/>
  <c r="H46" i="21"/>
  <c r="K46" i="21" s="1"/>
  <c r="J67" i="21"/>
  <c r="H67" i="21"/>
  <c r="K67" i="21" s="1"/>
  <c r="J11" i="21"/>
  <c r="H11" i="21"/>
  <c r="K11" i="21" s="1"/>
  <c r="J47" i="21"/>
  <c r="H47" i="21"/>
  <c r="K47" i="21" s="1"/>
  <c r="J20" i="21"/>
  <c r="H20" i="21"/>
  <c r="K20" i="21" s="1"/>
  <c r="J70" i="21"/>
  <c r="H70" i="21"/>
  <c r="K70" i="21" s="1"/>
  <c r="J49" i="21"/>
  <c r="H49" i="21"/>
  <c r="K49" i="21" s="1"/>
  <c r="J50" i="21"/>
  <c r="H50" i="21"/>
  <c r="K50" i="21" s="1"/>
  <c r="J23" i="21"/>
  <c r="H23" i="21"/>
  <c r="K23" i="21" s="1"/>
  <c r="J63" i="21"/>
  <c r="H63" i="21"/>
  <c r="K63" i="21" s="1"/>
  <c r="J33" i="21"/>
  <c r="H33" i="21"/>
  <c r="K33" i="21" s="1"/>
  <c r="J53" i="21"/>
  <c r="H53" i="21"/>
  <c r="K53" i="21" s="1"/>
  <c r="J16" i="21"/>
  <c r="H16" i="21"/>
  <c r="K16" i="21" s="1"/>
  <c r="H66" i="21"/>
  <c r="K66" i="21" s="1"/>
  <c r="H36" i="21"/>
  <c r="K36" i="21" s="1"/>
  <c r="H56" i="21"/>
  <c r="K56" i="21" s="1"/>
  <c r="J10" i="21"/>
  <c r="J19" i="21"/>
  <c r="H19" i="21"/>
  <c r="K19" i="21" s="1"/>
  <c r="J57" i="21"/>
  <c r="H57" i="21"/>
  <c r="K57" i="21" s="1"/>
  <c r="J69" i="21"/>
  <c r="H69" i="21"/>
  <c r="K69" i="21" s="1"/>
  <c r="J29" i="21"/>
  <c r="H29" i="21"/>
  <c r="K29" i="21" s="1"/>
  <c r="J59" i="21"/>
  <c r="H59" i="21"/>
  <c r="K59" i="21" s="1"/>
  <c r="J30" i="21"/>
  <c r="H30" i="21"/>
  <c r="K30" i="21" s="1"/>
  <c r="J39" i="21"/>
  <c r="H39" i="21"/>
  <c r="K39" i="21" s="1"/>
  <c r="J60" i="21"/>
  <c r="H60" i="21"/>
  <c r="K60" i="21" s="1"/>
  <c r="J40" i="21"/>
  <c r="H40" i="21"/>
  <c r="K40" i="21" s="1"/>
  <c r="J18" i="21"/>
  <c r="H18" i="21"/>
  <c r="K18" i="21" s="1"/>
  <c r="J28" i="21"/>
  <c r="H28" i="21"/>
  <c r="K28" i="21" s="1"/>
  <c r="J38" i="21"/>
  <c r="H38" i="21"/>
  <c r="K38" i="21" s="1"/>
  <c r="J48" i="21"/>
  <c r="H48" i="21"/>
  <c r="K48" i="21" s="1"/>
  <c r="J58" i="21"/>
  <c r="H58" i="21"/>
  <c r="K58" i="21" s="1"/>
  <c r="J68" i="21"/>
  <c r="H68" i="21"/>
  <c r="K68" i="21" s="1"/>
  <c r="H14" i="21"/>
  <c r="K14" i="21" s="1"/>
  <c r="J25" i="21"/>
  <c r="J35" i="21"/>
  <c r="J45" i="21"/>
  <c r="J55" i="21"/>
  <c r="J65" i="21"/>
  <c r="J21" i="21"/>
  <c r="H21" i="21"/>
  <c r="K21" i="21" s="1"/>
  <c r="J31" i="21"/>
  <c r="H31" i="21"/>
  <c r="K31" i="21" s="1"/>
  <c r="J41" i="21"/>
  <c r="H41" i="21"/>
  <c r="K41" i="21" s="1"/>
  <c r="J51" i="21"/>
  <c r="H51" i="21"/>
  <c r="K51" i="21" s="1"/>
  <c r="J61" i="21"/>
  <c r="H61" i="21"/>
  <c r="K61" i="21" s="1"/>
  <c r="J71" i="21"/>
  <c r="H71" i="21"/>
  <c r="K71" i="21" s="1"/>
  <c r="J72" i="21" l="1"/>
  <c r="K72" i="21"/>
</calcChain>
</file>

<file path=xl/sharedStrings.xml><?xml version="1.0" encoding="utf-8"?>
<sst xmlns="http://schemas.openxmlformats.org/spreadsheetml/2006/main" count="259" uniqueCount="157">
  <si>
    <t>Category</t>
  </si>
  <si>
    <t>Item</t>
  </si>
  <si>
    <t>Technical Area</t>
  </si>
  <si>
    <t>Desktop</t>
  </si>
  <si>
    <t>Laptop</t>
  </si>
  <si>
    <t>Monitor</t>
  </si>
  <si>
    <t>Printer</t>
  </si>
  <si>
    <t>Tablet</t>
  </si>
  <si>
    <t>Apple iPad STD</t>
  </si>
  <si>
    <t>Apple iPad Pro</t>
  </si>
  <si>
    <t>Accessories</t>
  </si>
  <si>
    <t>Apple iPad</t>
  </si>
  <si>
    <t>Apple Pencil Pro
Supports Apple Pencil (USB‑C)</t>
  </si>
  <si>
    <t>iPad Pro - accessories</t>
  </si>
  <si>
    <t>Magic Keyboard</t>
  </si>
  <si>
    <t>iPad Air 11-inch (M3) Glass Screen Guard</t>
  </si>
  <si>
    <t>iPad Pro 13-inch (M4) Glass Screen Guard</t>
  </si>
  <si>
    <t>Case for iPad Air 11-in (M3) or later</t>
  </si>
  <si>
    <t>Case for iPad Pro 13-in (M4) or later</t>
  </si>
  <si>
    <t xml:space="preserve">Apple USB-C Power Adapter </t>
  </si>
  <si>
    <t>Desk Mount Screen bracket Type 1</t>
  </si>
  <si>
    <t>Desk Mount Screen bracket Type 2</t>
  </si>
  <si>
    <t>Desk Mount Screen bracket Type 3</t>
  </si>
  <si>
    <t>Display Adapter Type 1</t>
  </si>
  <si>
    <t>DisplayPort to HDMI 4K Convertor</t>
  </si>
  <si>
    <t>Display Adapter Type 2</t>
  </si>
  <si>
    <t>DisplayPort M to VGA F Convertor</t>
  </si>
  <si>
    <t>Power Cable Type 1</t>
  </si>
  <si>
    <t xml:space="preserve">1.8M Single Headed Clover Dedicated Power Cable </t>
  </si>
  <si>
    <t>Power Cable Type 2</t>
  </si>
  <si>
    <t xml:space="preserve">1.8M Dedicated Figure 8 Power Cable </t>
  </si>
  <si>
    <t>Display Cable Type 1</t>
  </si>
  <si>
    <t>1.8M SVGA Male - Male Cable</t>
  </si>
  <si>
    <t>Display Cable Type 2</t>
  </si>
  <si>
    <t>2M DVI-D M To DVI-D M Dual Link Cable</t>
  </si>
  <si>
    <t>Display Cable Type 3</t>
  </si>
  <si>
    <t>1.8M HDMI MALE To HDMI MALE Cable</t>
  </si>
  <si>
    <t>Power Cable Type 3</t>
  </si>
  <si>
    <t>4M Dedicated to 2x IEC F to 1x Clover With 15cm Clover To IEC Male Power Cable</t>
  </si>
  <si>
    <t>Laptop Backpack Type 1</t>
  </si>
  <si>
    <t>Laptop Backpack Type 2</t>
  </si>
  <si>
    <t>Laptop Backpack Type 3</t>
  </si>
  <si>
    <t>Laptop Briefcase Type 1</t>
  </si>
  <si>
    <t>13" Laptop Briefcase - Black</t>
  </si>
  <si>
    <t>Laptop Briefcase Type 2</t>
  </si>
  <si>
    <t>14" Laptop Briefcase - Black</t>
  </si>
  <si>
    <t>Laptop Briefcase Type 3</t>
  </si>
  <si>
    <t>15" Laptop Briefcase - Black</t>
  </si>
  <si>
    <t>Laptop Briefcase Type 4</t>
  </si>
  <si>
    <t>16" Laptop Briefcase - Black</t>
  </si>
  <si>
    <t>Laptop Trolley Backpack</t>
  </si>
  <si>
    <t>Memory Stick Type 4</t>
  </si>
  <si>
    <t>Memory Stick -  128GB USB 3.0</t>
  </si>
  <si>
    <t>Power Adapter Type 1</t>
  </si>
  <si>
    <t>Laptop Power adaptor - Standard Laptop</t>
  </si>
  <si>
    <t>Power Adapter Type 2</t>
  </si>
  <si>
    <t>Laptop Power adaptor - Executive Laptop</t>
  </si>
  <si>
    <t>Power Adapter Type 3</t>
  </si>
  <si>
    <t>Laptop Power adaptor - Mobile Workstation Laptop</t>
  </si>
  <si>
    <t>Rubberised Protective Case Type 1</t>
  </si>
  <si>
    <t>Ruggedized protective case for IOS Tablet - Black</t>
  </si>
  <si>
    <t>Universal Laptop Docking Station</t>
  </si>
  <si>
    <t>Universal Laptop Docking Station (compatible with all laptops)</t>
  </si>
  <si>
    <t>USB External DVDRW Drive</t>
  </si>
  <si>
    <t>USB Numeric Keypad Type 1</t>
  </si>
  <si>
    <t>USB Numeric Keypad</t>
  </si>
  <si>
    <t>USB Wireless Adapter Type 1</t>
  </si>
  <si>
    <t>USB Wireless Mini Adapter; 802,11ac</t>
  </si>
  <si>
    <t>USB Wireless Adapter Type 2</t>
  </si>
  <si>
    <t>USB Wireless Adapter; 802,11ac</t>
  </si>
  <si>
    <t>Wired Keyboard Type 1</t>
  </si>
  <si>
    <t>Wired Keyboard USB - Black</t>
  </si>
  <si>
    <t>Wired Mouse Type 1</t>
  </si>
  <si>
    <t>Wired Mouse  - USB</t>
  </si>
  <si>
    <t>Wireless Keyboard Type 1</t>
  </si>
  <si>
    <t>Wireless Keyboard - Black</t>
  </si>
  <si>
    <t>Wireless Mouse and Keyboard Type 1</t>
  </si>
  <si>
    <t>Wireless Mouse and Keyboard Combo</t>
  </si>
  <si>
    <t>Wireless Mouse Type 1</t>
  </si>
  <si>
    <t>Wireless Mouse</t>
  </si>
  <si>
    <t>Headset Type 1</t>
  </si>
  <si>
    <t>Wired, adaptive audio, adjustable noise-cancelling mic, and accessible audio controls. Soft Carrying Pouch</t>
  </si>
  <si>
    <t>Headset Type 2</t>
  </si>
  <si>
    <t>Wireless headset, noise cancellation microphone, 
Wireless Headset
USB-A Adapter
USB-C Wireless Audio Receiver
Type-C Charging Cable
Soft Carrying Pouch</t>
  </si>
  <si>
    <t>Desk mountable duel screen bracket</t>
  </si>
  <si>
    <t>Desk mountable triple screen bracket</t>
  </si>
  <si>
    <t>Desk mountable quad screen bracket</t>
  </si>
  <si>
    <t>Desk mountable quad screen bracket, up to 24" - 32" screens, (hole pattern: 100 x 100 mm &amp; 75 x 75 mm)</t>
  </si>
  <si>
    <t>Apple Charging Accessories</t>
  </si>
  <si>
    <t>Display Convertor</t>
  </si>
  <si>
    <t>Display Cable</t>
  </si>
  <si>
    <t>Wired Headset</t>
  </si>
  <si>
    <t>Laptop Trolley Bag</t>
  </si>
  <si>
    <t xml:space="preserve">&gt;= 100W Notebook Power Bank 25000mAh </t>
  </si>
  <si>
    <t xml:space="preserve">&gt;= 65W Notebook Power Bank 25000mAh </t>
  </si>
  <si>
    <t>Power Bank</t>
  </si>
  <si>
    <t>Power Bank Type 1</t>
  </si>
  <si>
    <t>Power Bank Type 2</t>
  </si>
  <si>
    <t>Total</t>
  </si>
  <si>
    <t>(complete unit as per specifications on Bidders Response tabs)</t>
  </si>
  <si>
    <t>ZAR Price (for local sourced items) Excluding VAT</t>
  </si>
  <si>
    <t>% Mark-up</t>
  </si>
  <si>
    <t>Unit Price excluding Vat</t>
  </si>
  <si>
    <t>Unit Price including 15% Vat</t>
  </si>
  <si>
    <t>Estimated Qty</t>
  </si>
  <si>
    <t>Total price excluding VAT</t>
  </si>
  <si>
    <t>Total Price including VAT</t>
  </si>
  <si>
    <t>Comment</t>
  </si>
  <si>
    <t>Yes</t>
  </si>
  <si>
    <t>No</t>
  </si>
  <si>
    <t>Detail</t>
  </si>
  <si>
    <t>Lightning To USB-C Cable (&lt;2M)</t>
  </si>
  <si>
    <t>Desk mountable triple screen bracket, 24" - 32" screens, (hole pattern: 100 x 100 mm &amp; 75 x 75 mm)</t>
  </si>
  <si>
    <t>Desk mountable duel screen bracket, 24" - 32" screens, (hole pattern: 100 x 100 mm &amp; 75 x 75 mm)</t>
  </si>
  <si>
    <t>Wireless Headset</t>
  </si>
  <si>
    <t>Laptop Backpack - Executive</t>
  </si>
  <si>
    <t>Laptop Backpack - Mobile Workstation</t>
  </si>
  <si>
    <t>Laptop Backpack - Standard Business-Class</t>
  </si>
  <si>
    <t>Laptop Power adaptor - Standard Business Class Laptop</t>
  </si>
  <si>
    <t>Standard AIO Desktop (Package)</t>
  </si>
  <si>
    <t>Standard Desktop (Package)</t>
  </si>
  <si>
    <t>Workstation (Package)</t>
  </si>
  <si>
    <t>Entry Level Laptop/Education edition/Student laptop (Package)</t>
  </si>
  <si>
    <t>Executive Laptop (Package)</t>
  </si>
  <si>
    <t>Mobile workstation (Package)</t>
  </si>
  <si>
    <t>Standard Business-Class Laptop (Package)</t>
  </si>
  <si>
    <t>Standard Desktop Screen Type1 &gt;= 24" (Package)</t>
  </si>
  <si>
    <t>Standard Desktop Screen Type2 &gt;= 27" (Package)</t>
  </si>
  <si>
    <t>Standard Desktop Screen Type3 &gt;= 30" (Package)</t>
  </si>
  <si>
    <t>Standard Desktop Printer (Package)</t>
  </si>
  <si>
    <t>Apple iPad Pro (Package)</t>
  </si>
  <si>
    <t>Apple iPad STD (Package)</t>
  </si>
  <si>
    <t>Rugged Tablet (Package)</t>
  </si>
  <si>
    <t>iPad Pencil</t>
  </si>
  <si>
    <t>iPad Pro - Screen Protector</t>
  </si>
  <si>
    <t>iPad Pro - Case</t>
  </si>
  <si>
    <t>iPad STD - Case</t>
  </si>
  <si>
    <t>iPad STD - Screen Protector</t>
  </si>
  <si>
    <t>Annexure D
Pricing  Document For 
IT End user Devices (supply)</t>
  </si>
  <si>
    <t>Interactive Display</t>
  </si>
  <si>
    <t>Electronic Whiteboard (package)</t>
  </si>
  <si>
    <t>Wall Mount Screen bracket Type 4</t>
  </si>
  <si>
    <t>Wall Mounted</t>
  </si>
  <si>
    <t>&gt; 60" screens, weight &gt; 30KG</t>
  </si>
  <si>
    <t>Screen Type4 &gt;= 60" (Package)</t>
  </si>
  <si>
    <t>Flat Panel Display with Android (Package)</t>
  </si>
  <si>
    <t>Software</t>
  </si>
  <si>
    <t>Endpoint Security</t>
  </si>
  <si>
    <t>Absolute Resilience for Automation - Endpoint Security &amp; Cyber Resilience Software</t>
  </si>
  <si>
    <t>13" Laptop Briefcase - Black; Branded with approved ACSA logo and name</t>
  </si>
  <si>
    <t>14" Laptop Briefcase - Black; Branded with approved ACSA logo and name</t>
  </si>
  <si>
    <t>15" Laptop Briefcase - Black; Branded with approved ACSA logo and name</t>
  </si>
  <si>
    <t>16" Laptop Briefcase - Black; Branded with approved ACSA logo and name</t>
  </si>
  <si>
    <t>16" Transit Roller - Colour: Black / Grey ;  Compatibility:  16" / 41cm ;   Exterior Dimensions Up to 42 x 30 x 38cm ;  Interior Dimensions Up to 39 x 5x 27 cm ;  Material:  Poly / PU ; Warranty: Limited Lifetime ;  Weight: +-3.50 kg; Branded with approved ACSA logo and name</t>
  </si>
  <si>
    <t>Backpack - Screen Size Compatibility - Slim-Line Notebook, Filing Compartment - Yes;    Printer/Luggage Compartment - No; Material: Nylon; Colour: Black; Branded with approved ACSA logo and name</t>
  </si>
  <si>
    <t>Backpack - Screen Size Compatibility - Standard Notebook, Filing Compartment - Yes;    Printer/Luggage Compartment - No; Material: Nylon; Colour: Black; Branded with approved ACSA logo and name</t>
  </si>
  <si>
    <t>Backpack - Screen Size Compatibility - Mobile Workstation; Filing Compartment - Yes;    Printer/Luggage Compartment - No; Material: Nylon; Colour: Black; Branded with approved ACSA logo and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</si>
</sst>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_(&quot;$&quot;* #,##0.00_);_(&quot;$&quot;* \(#,##0.00\);_(&quot;$&quot;* &quot;-&quot;??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b/>
      <u/>
      <sz val="20"/>
      <color theme="1"/>
      <name val="Arial"/>
      <family val="2"/>
    </font>
    <font>
      <b/>
      <u/>
      <sz val="16"/>
      <color theme="1"/>
      <name val="Arial"/>
      <family val="2"/>
    </font>
    <font>
      <sz val="8"/>
      <name val="Calibri"/>
      <family val="2"/>
      <scheme val="minor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30">
    <xf numFmtId="0" fontId="0" fillId="0" borderId="0" xfId="0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9" fontId="2" fillId="2" borderId="4" xfId="3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4" fontId="2" fillId="0" borderId="2" xfId="2" applyFont="1" applyFill="1" applyBorder="1" applyAlignment="1" applyProtection="1">
      <alignment horizontal="center" vertical="center" wrapText="1"/>
    </xf>
    <xf numFmtId="0" fontId="2" fillId="0" borderId="9" xfId="0" applyFont="1" applyBorder="1" applyAlignment="1">
      <alignment wrapText="1"/>
    </xf>
    <xf numFmtId="44" fontId="2" fillId="0" borderId="4" xfId="2" applyFont="1" applyFill="1" applyBorder="1" applyAlignment="1" applyProtection="1">
      <alignment vertical="center" wrapText="1"/>
    </xf>
    <xf numFmtId="0" fontId="2" fillId="0" borderId="5" xfId="0" applyFont="1" applyBorder="1" applyAlignment="1">
      <alignment wrapText="1"/>
    </xf>
    <xf numFmtId="0" fontId="2" fillId="0" borderId="6" xfId="0" applyFont="1" applyBorder="1" applyAlignment="1">
      <alignment wrapText="1"/>
    </xf>
    <xf numFmtId="44" fontId="2" fillId="0" borderId="6" xfId="0" applyNumberFormat="1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44" fontId="2" fillId="0" borderId="0" xfId="2" applyFont="1" applyProtection="1"/>
    <xf numFmtId="164" fontId="2" fillId="0" borderId="0" xfId="0" applyNumberFormat="1" applyFont="1"/>
    <xf numFmtId="44" fontId="2" fillId="2" borderId="10" xfId="2" applyFont="1" applyFill="1" applyBorder="1" applyAlignment="1" applyProtection="1">
      <alignment vertical="center" wrapText="1"/>
      <protection locked="0"/>
    </xf>
    <xf numFmtId="0" fontId="9" fillId="0" borderId="0" xfId="0" applyFont="1" applyAlignment="1">
      <alignment horizontal="left" vertical="center" inden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1" fillId="0" borderId="7" xfId="0" applyFont="1" applyBorder="1" applyAlignment="1">
      <alignment wrapText="1"/>
    </xf>
  </cellXfs>
  <cellStyles count="4">
    <cellStyle name="Currency" xfId="2" builtinId="4"/>
    <cellStyle name="Normal" xfId="0" builtinId="0"/>
    <cellStyle name="Normal 2" xfId="1" xr:uid="{00000000-0005-0000-0000-000001000000}"/>
    <cellStyle name="Percent" xfId="3" builtinId="5"/>
  </cellStyles>
  <dxfs count="3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indexed="64"/>
          <bgColor rgb="FF00B050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34" formatCode="_-&quot;R&quot;* #,##0.00_-;\-&quot;R&quot;* #,##0.00_-;_-&quot;R&quot;* &quot;-&quot;??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none"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34" formatCode="_-&quot;R&quot;* #,##0.00_-;\-&quot;R&quot;* #,##0.00_-;_-&quot;R&quot;* &quot;-&quot;??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none"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34" formatCode="_-&quot;R&quot;* #,##0.00_-;\-&quot;R&quot;* #,##0.00_-;_-&quot;R&quot;* &quot;-&quot;??_-;_-@_-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34" formatCode="_-&quot;R&quot;* #,##0.00_-;\-&quot;R&quot;* #,##0.00_-;_-&quot;R&quot;* &quot;-&quot;??_-;_-@_-"/>
      <fill>
        <patternFill patternType="none"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indexed="64"/>
          <bgColor rgb="FF00B05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indexed="64"/>
          <bgColor rgb="FF00B05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none">
          <fgColor theme="4" tint="0.79998168889431442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none"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none"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border>
        <top style="thin">
          <color rgb="FF000000"/>
        </top>
      </border>
    </dxf>
    <dxf>
      <font>
        <strike val="0"/>
        <outline val="0"/>
        <shadow val="0"/>
        <vertAlign val="baseline"/>
        <color rgb="FF000000"/>
        <name val="Arial"/>
        <family val="2"/>
        <scheme val="none"/>
      </font>
      <border diagonalUp="0" diagonalDown="0">
        <left style="thin">
          <color rgb="FF000000"/>
        </left>
        <right style="thin">
          <color rgb="FF000000"/>
        </right>
        <top/>
        <bottom/>
        <vertical style="thin">
          <color rgb="FF000000"/>
        </vertical>
        <horizontal style="thin">
          <color rgb="FF000000"/>
        </horizontal>
      </border>
      <protection locked="1" hidden="0"/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fill>
        <patternFill patternType="none">
          <bgColor auto="1"/>
        </patternFill>
      </fill>
      <alignment horizontal="general" vertical="bottom" textRotation="0" wrapText="1" indent="0" justifyLastLine="0" shrinkToFit="0" readingOrder="0"/>
      <protection locked="1" hidden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none">
          <bgColor auto="1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480060</xdr:colOff>
      <xdr:row>0</xdr:row>
      <xdr:rowOff>121920</xdr:rowOff>
    </xdr:from>
    <xdr:to>
      <xdr:col>17</xdr:col>
      <xdr:colOff>440732</xdr:colOff>
      <xdr:row>20</xdr:row>
      <xdr:rowOff>97366</xdr:rowOff>
    </xdr:to>
    <xdr:sp macro="" textlink="">
      <xdr:nvSpPr>
        <xdr:cNvPr id="2" name="TextBox 4">
          <a:extLst>
            <a:ext uri="{FF2B5EF4-FFF2-40B4-BE49-F238E27FC236}">
              <a16:creationId xmlns:a16="http://schemas.microsoft.com/office/drawing/2014/main" id="{50820FF9-BE18-06B7-99CB-90ECF9E62F70}"/>
            </a:ext>
          </a:extLst>
        </xdr:cNvPr>
        <xdr:cNvSpPr txBox="1"/>
      </xdr:nvSpPr>
      <xdr:spPr>
        <a:xfrm>
          <a:off x="480060" y="121920"/>
          <a:ext cx="10323872" cy="3633046"/>
        </a:xfrm>
        <a:prstGeom prst="rect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ZA" sz="1200" b="1">
              <a:latin typeface="Arial" panose="020B0604020202020204" pitchFamily="34" charset="0"/>
              <a:cs typeface="Arial" panose="020B0604020202020204" pitchFamily="34" charset="0"/>
            </a:rPr>
            <a:t>Bidders instructions</a:t>
          </a:r>
        </a:p>
        <a:p>
          <a:endParaRPr lang="en-ZA" sz="12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ZA" sz="1200" b="1">
              <a:latin typeface="Arial" panose="020B0604020202020204" pitchFamily="34" charset="0"/>
              <a:cs typeface="Arial" panose="020B0604020202020204" pitchFamily="34" charset="0"/>
            </a:rPr>
            <a:t>General Guidelines</a:t>
          </a:r>
          <a:endParaRPr lang="en-ZA" sz="1200"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>
            <a:buFont typeface="Arial" panose="020B0604020202020204" pitchFamily="34" charset="0"/>
            <a:buChar char="•"/>
          </a:pPr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Please review the </a:t>
          </a:r>
          <a:r>
            <a:rPr lang="en-ZA" sz="1200" b="1">
              <a:latin typeface="Arial" panose="020B0604020202020204" pitchFamily="34" charset="0"/>
              <a:cs typeface="Arial" panose="020B0604020202020204" pitchFamily="34" charset="0"/>
            </a:rPr>
            <a:t>technical specifications</a:t>
          </a:r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 when pricing the packages.</a:t>
          </a:r>
          <a:br>
            <a:rPr lang="en-ZA" sz="1200"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Only price the package according to what the bidder has selected in the technical specifications on the </a:t>
          </a:r>
          <a:r>
            <a:rPr lang="en-ZA" sz="1200" b="1">
              <a:latin typeface="Arial" panose="020B0604020202020204" pitchFamily="34" charset="0"/>
              <a:cs typeface="Arial" panose="020B0604020202020204" pitchFamily="34" charset="0"/>
            </a:rPr>
            <a:t>Bidder Response</a:t>
          </a:r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 tabs.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Pricing mark-up will be fixed for the duration of the contract.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Please refer to the technical specification document for any items where no detail is provided.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All line items must be priced.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Indicate any applicable volume discounts at the bottom of the sheet.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Only fill in the green-coloured columns.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If the specified model is not available, please add a comment in the Comments column with your suggested replacement.</a:t>
          </a:r>
          <a:br>
            <a:rPr lang="en-ZA" sz="1200"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The proposed alternative must exceed the specified technical requirements.</a:t>
          </a:r>
        </a:p>
        <a:p>
          <a:endParaRPr lang="en-ZA" sz="12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ZA" sz="1200" b="1">
              <a:latin typeface="Arial" panose="020B0604020202020204" pitchFamily="34" charset="0"/>
              <a:cs typeface="Arial" panose="020B0604020202020204" pitchFamily="34" charset="0"/>
            </a:rPr>
            <a:t>Accessories</a:t>
          </a:r>
        </a:p>
        <a:p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Accessories listed are in addition to the packaged devices specified on the Bidders Response tabs.</a:t>
          </a:r>
        </a:p>
        <a:p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These items are intended for stock and future replacements.</a:t>
          </a:r>
        </a:p>
        <a:p>
          <a:endParaRPr lang="en-ZA" sz="12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ZA" sz="1200" b="1">
              <a:latin typeface="Arial" panose="020B0604020202020204" pitchFamily="34" charset="0"/>
              <a:cs typeface="Arial" panose="020B0604020202020204" pitchFamily="34" charset="0"/>
            </a:rPr>
            <a:t>Quantities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All quantities listed are estimates only.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ZA" sz="1200">
              <a:latin typeface="Arial" panose="020B0604020202020204" pitchFamily="34" charset="0"/>
              <a:cs typeface="Arial" panose="020B0604020202020204" pitchFamily="34" charset="0"/>
            </a:rPr>
            <a:t>No guarantees are provided regarding the final quantities to be ordered.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45DE949-BBA9-47B3-9129-5DD64939A0EF}" name="T_Supply2" displayName="T_Supply2" ref="A6:L72" totalsRowCount="1" headerRowDxfId="29" dataDxfId="27" totalsRowDxfId="25" headerRowBorderDxfId="28" tableBorderDxfId="26" totalsRowBorderDxfId="24">
  <autoFilter ref="A6:L71" xr:uid="{00000000-000C-0000-FFFF-FFFF02000000}"/>
  <sortState xmlns:xlrd2="http://schemas.microsoft.com/office/spreadsheetml/2017/richdata2" ref="A7:L71">
    <sortCondition ref="A7:A71"/>
    <sortCondition ref="B7:B71"/>
  </sortState>
  <tableColumns count="12">
    <tableColumn id="8" xr3:uid="{6F6655AC-BB6E-417F-97DC-B603E678097C}" name="Category" totalsRowLabel="Total" dataDxfId="23" totalsRowDxfId="22"/>
    <tableColumn id="1" xr3:uid="{F70E89F7-5E05-4E02-80AE-B3F1F51DD221}" name="Item" dataDxfId="21" totalsRowDxfId="20"/>
    <tableColumn id="2" xr3:uid="{7D917E82-60B3-431A-BF76-72DCAA3D1066}" name="Technical Area" dataDxfId="19" totalsRowDxfId="18"/>
    <tableColumn id="13" xr3:uid="{7E263378-69F6-4E6E-8CAF-250727BC0640}" name="Detail" dataDxfId="17" totalsRowDxfId="16"/>
    <tableColumn id="3" xr3:uid="{3B7956F6-A133-4175-97F7-4CD06C8F093F}" name="ZAR Price (for local sourced items) Excluding VAT" dataDxfId="15" totalsRowDxfId="14"/>
    <tableColumn id="24" xr3:uid="{9C59C5E1-AE23-4127-8CE8-5616F9A389BC}" name="% Mark-up" dataDxfId="13" totalsRowDxfId="12"/>
    <tableColumn id="6" xr3:uid="{636FF1B5-8186-40F6-AEE6-49BB0FDCC312}" name="Unit Price excluding Vat" dataDxfId="11" totalsRowDxfId="10" dataCellStyle="Currency">
      <calculatedColumnFormula>T_Supply2[[#This Row],[ZAR Price (for local sourced items) Excluding VAT]]+T_Supply2[[#This Row],[ZAR Price (for local sourced items) Excluding VAT]]*T_Supply2[[#This Row],[% Mark-up]]</calculatedColumnFormula>
    </tableColumn>
    <tableColumn id="26" xr3:uid="{9DECE670-C53C-4D15-9F80-6041F5C8BB0C}" name="Unit Price including 15% Vat" dataDxfId="9" totalsRowDxfId="8" dataCellStyle="Currency">
      <calculatedColumnFormula>T_Supply2[[#This Row],[Unit Price excluding Vat]]*1.15</calculatedColumnFormula>
    </tableColumn>
    <tableColumn id="9" xr3:uid="{06E856DC-D947-4042-B22E-65826B12E46D}" name="Estimated Qty" dataDxfId="7" totalsRowDxfId="6"/>
    <tableColumn id="10" xr3:uid="{49A1C1D8-E1D7-44E2-AADA-F63B4F7AB376}" name="Total price excluding VAT" totalsRowFunction="sum" dataDxfId="5" totalsRowDxfId="4" dataCellStyle="Currency">
      <calculatedColumnFormula>T_Supply2[[#This Row],[Estimated Qty]]*T_Supply2[[#This Row],[Unit Price excluding Vat]]</calculatedColumnFormula>
    </tableColumn>
    <tableColumn id="11" xr3:uid="{10A4DB53-AEEA-4B9A-A22D-D867678CF294}" name="Total Price including VAT" totalsRowFunction="sum" dataDxfId="3" totalsRowDxfId="2" dataCellStyle="Currency">
      <calculatedColumnFormula>T_Supply2[[#This Row],[Estimated Qty]]*T_Supply2[[#This Row],[Unit Price including 15% Vat]]</calculatedColumnFormula>
    </tableColumn>
    <tableColumn id="12" xr3:uid="{A22CFF0A-DC02-4A8F-95B9-D950104D613D}" name="Comment" dataDxfId="1" totalsRowDxfId="0" dataCellStyle="Currency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E58B0-0DF2-4B6C-B6F0-F79451BD2083}">
  <dimension ref="D21"/>
  <sheetViews>
    <sheetView showGridLines="0" workbookViewId="0">
      <selection activeCell="H24" sqref="H24"/>
    </sheetView>
  </sheetViews>
  <sheetFormatPr defaultRowHeight="14.4" x14ac:dyDescent="0.3"/>
  <sheetData>
    <row r="21" spans="4:4" ht="15" x14ac:dyDescent="0.3">
      <c r="D21" s="26"/>
    </row>
  </sheetData>
  <sheetProtection selectLockedCell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BFD83-1637-42BF-8F96-85DA9F341DB8}">
  <sheetPr>
    <pageSetUpPr fitToPage="1"/>
  </sheetPr>
  <dimension ref="A1:N79"/>
  <sheetViews>
    <sheetView tabSelected="1" zoomScale="90" zoomScaleNormal="90" workbookViewId="0">
      <selection activeCell="E13" sqref="E13"/>
    </sheetView>
  </sheetViews>
  <sheetFormatPr defaultColWidth="37.33203125" defaultRowHeight="13.8" x14ac:dyDescent="0.25"/>
  <cols>
    <col min="1" max="1" width="19.33203125" style="6" customWidth="1"/>
    <col min="2" max="2" width="40.21875" style="7" customWidth="1"/>
    <col min="3" max="3" width="20.21875" style="6" customWidth="1"/>
    <col min="4" max="4" width="43.33203125" style="6" customWidth="1"/>
    <col min="5" max="5" width="20.21875" style="6" customWidth="1"/>
    <col min="6" max="6" width="11.33203125" style="6" customWidth="1"/>
    <col min="7" max="7" width="10.88671875" style="23" customWidth="1"/>
    <col min="8" max="8" width="13.77734375" style="23" customWidth="1"/>
    <col min="9" max="9" width="15.109375" style="7" bestFit="1" customWidth="1"/>
    <col min="10" max="10" width="19.33203125" style="23" customWidth="1"/>
    <col min="11" max="11" width="31.109375" style="23" customWidth="1"/>
    <col min="12" max="16384" width="37.33203125" style="6"/>
  </cols>
  <sheetData>
    <row r="1" spans="1:14" ht="60.6" customHeight="1" x14ac:dyDescent="0.25">
      <c r="A1" s="28" t="s">
        <v>138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N1" s="6" t="s">
        <v>108</v>
      </c>
    </row>
    <row r="2" spans="1:14" ht="14.2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6" t="s">
        <v>109</v>
      </c>
    </row>
    <row r="3" spans="1:14" ht="14.25" customHeight="1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4" x14ac:dyDescent="0.25">
      <c r="A4" s="29"/>
      <c r="B4" s="29"/>
      <c r="C4" s="29"/>
      <c r="D4" s="29"/>
      <c r="E4" s="29"/>
      <c r="F4" s="29"/>
      <c r="G4" s="29"/>
      <c r="H4" s="29"/>
      <c r="I4" s="29"/>
      <c r="J4" s="29"/>
      <c r="K4" s="29"/>
    </row>
    <row r="6" spans="1:14" ht="55.2" x14ac:dyDescent="0.25">
      <c r="A6" s="12" t="s">
        <v>0</v>
      </c>
      <c r="B6" s="13" t="s">
        <v>1</v>
      </c>
      <c r="C6" s="13" t="s">
        <v>2</v>
      </c>
      <c r="D6" s="13" t="s">
        <v>110</v>
      </c>
      <c r="E6" s="13" t="s">
        <v>100</v>
      </c>
      <c r="F6" s="13" t="s">
        <v>101</v>
      </c>
      <c r="G6" s="14" t="s">
        <v>102</v>
      </c>
      <c r="H6" s="14" t="s">
        <v>103</v>
      </c>
      <c r="I6" s="14" t="s">
        <v>104</v>
      </c>
      <c r="J6" s="14" t="s">
        <v>105</v>
      </c>
      <c r="K6" s="14" t="s">
        <v>106</v>
      </c>
      <c r="L6" s="15" t="s">
        <v>107</v>
      </c>
    </row>
    <row r="7" spans="1:14" x14ac:dyDescent="0.25">
      <c r="A7" s="9" t="s">
        <v>10</v>
      </c>
      <c r="B7" s="3" t="s">
        <v>88</v>
      </c>
      <c r="C7" s="5" t="s">
        <v>19</v>
      </c>
      <c r="D7" s="5" t="s">
        <v>19</v>
      </c>
      <c r="E7" s="10"/>
      <c r="F7" s="11">
        <v>0</v>
      </c>
      <c r="G7" s="16">
        <f>T_Supply2[[#This Row],[ZAR Price (for local sourced items) Excluding VAT]]+T_Supply2[[#This Row],[ZAR Price (for local sourced items) Excluding VAT]]*T_Supply2[[#This Row],[% Mark-up]]</f>
        <v>0</v>
      </c>
      <c r="H7" s="16">
        <f>T_Supply2[[#This Row],[Unit Price excluding Vat]]*1.15</f>
        <v>0</v>
      </c>
      <c r="I7" s="2">
        <v>20</v>
      </c>
      <c r="J7" s="16">
        <f>T_Supply2[[#This Row],[Estimated Qty]]*T_Supply2[[#This Row],[Unit Price excluding Vat]]</f>
        <v>0</v>
      </c>
      <c r="K7" s="16">
        <f>T_Supply2[[#This Row],[Estimated Qty]]*T_Supply2[[#This Row],[Unit Price including 15% Vat]]</f>
        <v>0</v>
      </c>
      <c r="L7" s="25"/>
    </row>
    <row r="8" spans="1:14" x14ac:dyDescent="0.25">
      <c r="A8" s="9" t="s">
        <v>10</v>
      </c>
      <c r="B8" s="3" t="s">
        <v>88</v>
      </c>
      <c r="C8" s="5" t="s">
        <v>111</v>
      </c>
      <c r="D8" s="5" t="s">
        <v>111</v>
      </c>
      <c r="E8" s="10"/>
      <c r="F8" s="11">
        <v>0</v>
      </c>
      <c r="G8" s="16">
        <f>T_Supply2[[#This Row],[ZAR Price (for local sourced items) Excluding VAT]]+T_Supply2[[#This Row],[ZAR Price (for local sourced items) Excluding VAT]]*T_Supply2[[#This Row],[% Mark-up]]</f>
        <v>0</v>
      </c>
      <c r="H8" s="16">
        <f>T_Supply2[[#This Row],[Unit Price excluding Vat]]*1.15</f>
        <v>0</v>
      </c>
      <c r="I8" s="2">
        <v>20</v>
      </c>
      <c r="J8" s="16">
        <f>T_Supply2[[#This Row],[Estimated Qty]]*T_Supply2[[#This Row],[Unit Price excluding Vat]]</f>
        <v>0</v>
      </c>
      <c r="K8" s="16">
        <f>T_Supply2[[#This Row],[Estimated Qty]]*T_Supply2[[#This Row],[Unit Price including 15% Vat]]</f>
        <v>0</v>
      </c>
      <c r="L8" s="25"/>
    </row>
    <row r="9" spans="1:14" ht="27.6" x14ac:dyDescent="0.25">
      <c r="A9" s="9" t="s">
        <v>10</v>
      </c>
      <c r="B9" s="1" t="s">
        <v>11</v>
      </c>
      <c r="C9" s="1" t="s">
        <v>133</v>
      </c>
      <c r="D9" s="1" t="s">
        <v>12</v>
      </c>
      <c r="E9" s="10"/>
      <c r="F9" s="11">
        <v>0</v>
      </c>
      <c r="G9" s="16">
        <f>T_Supply2[[#This Row],[ZAR Price (for local sourced items) Excluding VAT]]+T_Supply2[[#This Row],[ZAR Price (for local sourced items) Excluding VAT]]*T_Supply2[[#This Row],[% Mark-up]]</f>
        <v>0</v>
      </c>
      <c r="H9" s="16">
        <f>T_Supply2[[#This Row],[Unit Price excluding Vat]]*1.15</f>
        <v>0</v>
      </c>
      <c r="I9" s="2">
        <v>20</v>
      </c>
      <c r="J9" s="16">
        <f>T_Supply2[[#This Row],[Estimated Qty]]*T_Supply2[[#This Row],[Unit Price excluding Vat]]</f>
        <v>0</v>
      </c>
      <c r="K9" s="16">
        <f>T_Supply2[[#This Row],[Estimated Qty]]*T_Supply2[[#This Row],[Unit Price including 15% Vat]]</f>
        <v>0</v>
      </c>
      <c r="L9" s="25"/>
    </row>
    <row r="10" spans="1:14" x14ac:dyDescent="0.25">
      <c r="A10" s="9" t="s">
        <v>10</v>
      </c>
      <c r="B10" s="1" t="s">
        <v>9</v>
      </c>
      <c r="C10" s="1" t="s">
        <v>135</v>
      </c>
      <c r="D10" s="1" t="s">
        <v>18</v>
      </c>
      <c r="E10" s="10"/>
      <c r="F10" s="11">
        <v>0</v>
      </c>
      <c r="G10" s="16">
        <f>T_Supply2[[#This Row],[ZAR Price (for local sourced items) Excluding VAT]]+T_Supply2[[#This Row],[ZAR Price (for local sourced items) Excluding VAT]]*T_Supply2[[#This Row],[% Mark-up]]</f>
        <v>0</v>
      </c>
      <c r="H10" s="16">
        <f>T_Supply2[[#This Row],[Unit Price excluding Vat]]*1.15</f>
        <v>0</v>
      </c>
      <c r="I10" s="2">
        <v>10</v>
      </c>
      <c r="J10" s="16">
        <f>T_Supply2[[#This Row],[Estimated Qty]]*T_Supply2[[#This Row],[Unit Price excluding Vat]]</f>
        <v>0</v>
      </c>
      <c r="K10" s="16">
        <f>T_Supply2[[#This Row],[Estimated Qty]]*T_Supply2[[#This Row],[Unit Price including 15% Vat]]</f>
        <v>0</v>
      </c>
      <c r="L10" s="25"/>
    </row>
    <row r="11" spans="1:14" x14ac:dyDescent="0.25">
      <c r="A11" s="9" t="s">
        <v>10</v>
      </c>
      <c r="B11" s="1" t="s">
        <v>9</v>
      </c>
      <c r="C11" s="1" t="s">
        <v>134</v>
      </c>
      <c r="D11" s="1" t="s">
        <v>16</v>
      </c>
      <c r="E11" s="10"/>
      <c r="F11" s="11">
        <v>0</v>
      </c>
      <c r="G11" s="16">
        <f>T_Supply2[[#This Row],[ZAR Price (for local sourced items) Excluding VAT]]+T_Supply2[[#This Row],[ZAR Price (for local sourced items) Excluding VAT]]*T_Supply2[[#This Row],[% Mark-up]]</f>
        <v>0</v>
      </c>
      <c r="H11" s="16">
        <f>T_Supply2[[#This Row],[Unit Price excluding Vat]]*1.15</f>
        <v>0</v>
      </c>
      <c r="I11" s="2">
        <v>10</v>
      </c>
      <c r="J11" s="16">
        <f>T_Supply2[[#This Row],[Estimated Qty]]*T_Supply2[[#This Row],[Unit Price excluding Vat]]</f>
        <v>0</v>
      </c>
      <c r="K11" s="16">
        <f>T_Supply2[[#This Row],[Estimated Qty]]*T_Supply2[[#This Row],[Unit Price including 15% Vat]]</f>
        <v>0</v>
      </c>
      <c r="L11" s="25"/>
    </row>
    <row r="12" spans="1:14" x14ac:dyDescent="0.25">
      <c r="A12" s="9" t="s">
        <v>10</v>
      </c>
      <c r="B12" s="1" t="s">
        <v>9</v>
      </c>
      <c r="C12" s="1" t="s">
        <v>13</v>
      </c>
      <c r="D12" s="1" t="s">
        <v>14</v>
      </c>
      <c r="E12" s="10"/>
      <c r="F12" s="11">
        <v>0</v>
      </c>
      <c r="G12" s="16">
        <f>T_Supply2[[#This Row],[ZAR Price (for local sourced items) Excluding VAT]]+T_Supply2[[#This Row],[ZAR Price (for local sourced items) Excluding VAT]]*T_Supply2[[#This Row],[% Mark-up]]</f>
        <v>0</v>
      </c>
      <c r="H12" s="16">
        <f>T_Supply2[[#This Row],[Unit Price excluding Vat]]*1.15</f>
        <v>0</v>
      </c>
      <c r="I12" s="2">
        <v>10</v>
      </c>
      <c r="J12" s="16">
        <f>T_Supply2[[#This Row],[Estimated Qty]]*T_Supply2[[#This Row],[Unit Price excluding Vat]]</f>
        <v>0</v>
      </c>
      <c r="K12" s="16">
        <f>T_Supply2[[#This Row],[Estimated Qty]]*T_Supply2[[#This Row],[Unit Price including 15% Vat]]</f>
        <v>0</v>
      </c>
      <c r="L12" s="25"/>
    </row>
    <row r="13" spans="1:14" x14ac:dyDescent="0.25">
      <c r="A13" s="9" t="s">
        <v>10</v>
      </c>
      <c r="B13" s="1" t="s">
        <v>8</v>
      </c>
      <c r="C13" s="1" t="s">
        <v>136</v>
      </c>
      <c r="D13" s="1" t="s">
        <v>17</v>
      </c>
      <c r="E13" s="10"/>
      <c r="F13" s="11">
        <v>0</v>
      </c>
      <c r="G13" s="16">
        <f>T_Supply2[[#This Row],[ZAR Price (for local sourced items) Excluding VAT]]+T_Supply2[[#This Row],[ZAR Price (for local sourced items) Excluding VAT]]*T_Supply2[[#This Row],[% Mark-up]]</f>
        <v>0</v>
      </c>
      <c r="H13" s="16">
        <f>T_Supply2[[#This Row],[Unit Price excluding Vat]]*1.15</f>
        <v>0</v>
      </c>
      <c r="I13" s="2">
        <v>30</v>
      </c>
      <c r="J13" s="16">
        <f>T_Supply2[[#This Row],[Estimated Qty]]*T_Supply2[[#This Row],[Unit Price excluding Vat]]</f>
        <v>0</v>
      </c>
      <c r="K13" s="16">
        <f>T_Supply2[[#This Row],[Estimated Qty]]*T_Supply2[[#This Row],[Unit Price including 15% Vat]]</f>
        <v>0</v>
      </c>
      <c r="L13" s="25"/>
    </row>
    <row r="14" spans="1:14" x14ac:dyDescent="0.25">
      <c r="A14" s="9" t="s">
        <v>10</v>
      </c>
      <c r="B14" s="1" t="s">
        <v>8</v>
      </c>
      <c r="C14" s="1" t="s">
        <v>137</v>
      </c>
      <c r="D14" s="1" t="s">
        <v>15</v>
      </c>
      <c r="E14" s="10"/>
      <c r="F14" s="11">
        <v>0</v>
      </c>
      <c r="G14" s="16">
        <f>T_Supply2[[#This Row],[ZAR Price (for local sourced items) Excluding VAT]]+T_Supply2[[#This Row],[ZAR Price (for local sourced items) Excluding VAT]]*T_Supply2[[#This Row],[% Mark-up]]</f>
        <v>0</v>
      </c>
      <c r="H14" s="16">
        <f>T_Supply2[[#This Row],[Unit Price excluding Vat]]*1.15</f>
        <v>0</v>
      </c>
      <c r="I14" s="2">
        <v>10</v>
      </c>
      <c r="J14" s="16">
        <f>T_Supply2[[#This Row],[Estimated Qty]]*T_Supply2[[#This Row],[Unit Price excluding Vat]]</f>
        <v>0</v>
      </c>
      <c r="K14" s="16">
        <f>T_Supply2[[#This Row],[Estimated Qty]]*T_Supply2[[#This Row],[Unit Price including 15% Vat]]</f>
        <v>0</v>
      </c>
      <c r="L14" s="25"/>
    </row>
    <row r="15" spans="1:14" ht="41.4" x14ac:dyDescent="0.25">
      <c r="A15" s="9" t="s">
        <v>10</v>
      </c>
      <c r="B15" s="3" t="s">
        <v>20</v>
      </c>
      <c r="C15" s="5" t="s">
        <v>84</v>
      </c>
      <c r="D15" s="5" t="s">
        <v>113</v>
      </c>
      <c r="E15" s="10"/>
      <c r="F15" s="11">
        <v>0</v>
      </c>
      <c r="G15" s="16">
        <f>T_Supply2[[#This Row],[ZAR Price (for local sourced items) Excluding VAT]]+T_Supply2[[#This Row],[ZAR Price (for local sourced items) Excluding VAT]]*T_Supply2[[#This Row],[% Mark-up]]</f>
        <v>0</v>
      </c>
      <c r="H15" s="16">
        <f>T_Supply2[[#This Row],[Unit Price excluding Vat]]*1.15</f>
        <v>0</v>
      </c>
      <c r="I15" s="2">
        <v>100</v>
      </c>
      <c r="J15" s="16">
        <f>T_Supply2[[#This Row],[Estimated Qty]]*T_Supply2[[#This Row],[Unit Price excluding Vat]]</f>
        <v>0</v>
      </c>
      <c r="K15" s="16">
        <f>T_Supply2[[#This Row],[Estimated Qty]]*T_Supply2[[#This Row],[Unit Price including 15% Vat]]</f>
        <v>0</v>
      </c>
      <c r="L15" s="25"/>
    </row>
    <row r="16" spans="1:14" ht="41.4" x14ac:dyDescent="0.25">
      <c r="A16" s="9" t="s">
        <v>10</v>
      </c>
      <c r="B16" s="3" t="s">
        <v>21</v>
      </c>
      <c r="C16" s="5" t="s">
        <v>85</v>
      </c>
      <c r="D16" s="5" t="s">
        <v>112</v>
      </c>
      <c r="E16" s="10"/>
      <c r="F16" s="11">
        <v>0</v>
      </c>
      <c r="G16" s="16">
        <f>T_Supply2[[#This Row],[ZAR Price (for local sourced items) Excluding VAT]]+T_Supply2[[#This Row],[ZAR Price (for local sourced items) Excluding VAT]]*T_Supply2[[#This Row],[% Mark-up]]</f>
        <v>0</v>
      </c>
      <c r="H16" s="16">
        <f>T_Supply2[[#This Row],[Unit Price excluding Vat]]*1.15</f>
        <v>0</v>
      </c>
      <c r="I16" s="2">
        <v>50</v>
      </c>
      <c r="J16" s="16">
        <f>T_Supply2[[#This Row],[Estimated Qty]]*T_Supply2[[#This Row],[Unit Price excluding Vat]]</f>
        <v>0</v>
      </c>
      <c r="K16" s="16">
        <f>T_Supply2[[#This Row],[Estimated Qty]]*T_Supply2[[#This Row],[Unit Price including 15% Vat]]</f>
        <v>0</v>
      </c>
      <c r="L16" s="25"/>
    </row>
    <row r="17" spans="1:12" ht="41.4" x14ac:dyDescent="0.25">
      <c r="A17" s="9" t="s">
        <v>10</v>
      </c>
      <c r="B17" s="3" t="s">
        <v>22</v>
      </c>
      <c r="C17" s="5" t="s">
        <v>86</v>
      </c>
      <c r="D17" s="5" t="s">
        <v>87</v>
      </c>
      <c r="E17" s="10"/>
      <c r="F17" s="11">
        <v>0</v>
      </c>
      <c r="G17" s="16">
        <f>T_Supply2[[#This Row],[ZAR Price (for local sourced items) Excluding VAT]]+T_Supply2[[#This Row],[ZAR Price (for local sourced items) Excluding VAT]]*T_Supply2[[#This Row],[% Mark-up]]</f>
        <v>0</v>
      </c>
      <c r="H17" s="16">
        <f>T_Supply2[[#This Row],[Unit Price excluding Vat]]*1.15</f>
        <v>0</v>
      </c>
      <c r="I17" s="2">
        <v>30</v>
      </c>
      <c r="J17" s="16">
        <f>T_Supply2[[#This Row],[Estimated Qty]]*T_Supply2[[#This Row],[Unit Price excluding Vat]]</f>
        <v>0</v>
      </c>
      <c r="K17" s="16">
        <f>T_Supply2[[#This Row],[Estimated Qty]]*T_Supply2[[#This Row],[Unit Price including 15% Vat]]</f>
        <v>0</v>
      </c>
      <c r="L17" s="25"/>
    </row>
    <row r="18" spans="1:12" x14ac:dyDescent="0.25">
      <c r="A18" s="5" t="s">
        <v>10</v>
      </c>
      <c r="B18" s="3" t="s">
        <v>141</v>
      </c>
      <c r="C18" s="5" t="s">
        <v>142</v>
      </c>
      <c r="D18" s="5" t="s">
        <v>143</v>
      </c>
      <c r="E18" s="10"/>
      <c r="F18" s="11"/>
      <c r="G18" s="16">
        <f>T_Supply2[[#This Row],[ZAR Price (for local sourced items) Excluding VAT]]+T_Supply2[[#This Row],[ZAR Price (for local sourced items) Excluding VAT]]*T_Supply2[[#This Row],[% Mark-up]]</f>
        <v>0</v>
      </c>
      <c r="H18" s="16">
        <f>T_Supply2[[#This Row],[Unit Price excluding Vat]]*1.15</f>
        <v>0</v>
      </c>
      <c r="I18" s="2">
        <v>50</v>
      </c>
      <c r="J18" s="16">
        <f>T_Supply2[[#This Row],[Estimated Qty]]*T_Supply2[[#This Row],[Unit Price excluding Vat]]</f>
        <v>0</v>
      </c>
      <c r="K18" s="16">
        <f>T_Supply2[[#This Row],[Estimated Qty]]*T_Supply2[[#This Row],[Unit Price including 15% Vat]]</f>
        <v>0</v>
      </c>
      <c r="L18" s="25"/>
    </row>
    <row r="19" spans="1:12" x14ac:dyDescent="0.25">
      <c r="A19" s="9" t="s">
        <v>10</v>
      </c>
      <c r="B19" s="3" t="s">
        <v>23</v>
      </c>
      <c r="C19" s="5" t="s">
        <v>89</v>
      </c>
      <c r="D19" s="5" t="s">
        <v>24</v>
      </c>
      <c r="E19" s="10"/>
      <c r="F19" s="11">
        <v>0</v>
      </c>
      <c r="G19" s="16">
        <f>T_Supply2[[#This Row],[ZAR Price (for local sourced items) Excluding VAT]]+T_Supply2[[#This Row],[ZAR Price (for local sourced items) Excluding VAT]]*T_Supply2[[#This Row],[% Mark-up]]</f>
        <v>0</v>
      </c>
      <c r="H19" s="16">
        <f>T_Supply2[[#This Row],[Unit Price excluding Vat]]*1.15</f>
        <v>0</v>
      </c>
      <c r="I19" s="2">
        <v>20</v>
      </c>
      <c r="J19" s="16">
        <f>T_Supply2[[#This Row],[Estimated Qty]]*T_Supply2[[#This Row],[Unit Price excluding Vat]]</f>
        <v>0</v>
      </c>
      <c r="K19" s="16">
        <f>T_Supply2[[#This Row],[Estimated Qty]]*T_Supply2[[#This Row],[Unit Price including 15% Vat]]</f>
        <v>0</v>
      </c>
      <c r="L19" s="25"/>
    </row>
    <row r="20" spans="1:12" x14ac:dyDescent="0.25">
      <c r="A20" s="9" t="s">
        <v>10</v>
      </c>
      <c r="B20" s="3" t="s">
        <v>25</v>
      </c>
      <c r="C20" s="5" t="s">
        <v>89</v>
      </c>
      <c r="D20" s="5" t="s">
        <v>26</v>
      </c>
      <c r="E20" s="10"/>
      <c r="F20" s="11">
        <v>0</v>
      </c>
      <c r="G20" s="16">
        <f>T_Supply2[[#This Row],[ZAR Price (for local sourced items) Excluding VAT]]+T_Supply2[[#This Row],[ZAR Price (for local sourced items) Excluding VAT]]*T_Supply2[[#This Row],[% Mark-up]]</f>
        <v>0</v>
      </c>
      <c r="H20" s="16">
        <f>T_Supply2[[#This Row],[Unit Price excluding Vat]]*1.15</f>
        <v>0</v>
      </c>
      <c r="I20" s="2">
        <v>20</v>
      </c>
      <c r="J20" s="16">
        <f>T_Supply2[[#This Row],[Estimated Qty]]*T_Supply2[[#This Row],[Unit Price excluding Vat]]</f>
        <v>0</v>
      </c>
      <c r="K20" s="16">
        <f>T_Supply2[[#This Row],[Estimated Qty]]*T_Supply2[[#This Row],[Unit Price including 15% Vat]]</f>
        <v>0</v>
      </c>
      <c r="L20" s="25"/>
    </row>
    <row r="21" spans="1:12" x14ac:dyDescent="0.25">
      <c r="A21" s="9" t="s">
        <v>10</v>
      </c>
      <c r="B21" s="3" t="s">
        <v>31</v>
      </c>
      <c r="C21" s="5" t="s">
        <v>90</v>
      </c>
      <c r="D21" s="5" t="s">
        <v>32</v>
      </c>
      <c r="E21" s="10"/>
      <c r="F21" s="11">
        <v>0</v>
      </c>
      <c r="G21" s="16">
        <f>T_Supply2[[#This Row],[ZAR Price (for local sourced items) Excluding VAT]]+T_Supply2[[#This Row],[ZAR Price (for local sourced items) Excluding VAT]]*T_Supply2[[#This Row],[% Mark-up]]</f>
        <v>0</v>
      </c>
      <c r="H21" s="16">
        <f>T_Supply2[[#This Row],[Unit Price excluding Vat]]*1.15</f>
        <v>0</v>
      </c>
      <c r="I21" s="2">
        <v>50</v>
      </c>
      <c r="J21" s="16">
        <f>T_Supply2[[#This Row],[Estimated Qty]]*T_Supply2[[#This Row],[Unit Price excluding Vat]]</f>
        <v>0</v>
      </c>
      <c r="K21" s="16">
        <f>T_Supply2[[#This Row],[Estimated Qty]]*T_Supply2[[#This Row],[Unit Price including 15% Vat]]</f>
        <v>0</v>
      </c>
      <c r="L21" s="25"/>
    </row>
    <row r="22" spans="1:12" x14ac:dyDescent="0.25">
      <c r="A22" s="9" t="s">
        <v>10</v>
      </c>
      <c r="B22" s="3" t="s">
        <v>33</v>
      </c>
      <c r="C22" s="5" t="s">
        <v>90</v>
      </c>
      <c r="D22" s="5" t="s">
        <v>34</v>
      </c>
      <c r="E22" s="10"/>
      <c r="F22" s="11">
        <v>0</v>
      </c>
      <c r="G22" s="16">
        <f>T_Supply2[[#This Row],[ZAR Price (for local sourced items) Excluding VAT]]+T_Supply2[[#This Row],[ZAR Price (for local sourced items) Excluding VAT]]*T_Supply2[[#This Row],[% Mark-up]]</f>
        <v>0</v>
      </c>
      <c r="H22" s="16">
        <f>T_Supply2[[#This Row],[Unit Price excluding Vat]]*1.15</f>
        <v>0</v>
      </c>
      <c r="I22" s="2">
        <v>5</v>
      </c>
      <c r="J22" s="16">
        <f>T_Supply2[[#This Row],[Estimated Qty]]*T_Supply2[[#This Row],[Unit Price excluding Vat]]</f>
        <v>0</v>
      </c>
      <c r="K22" s="16">
        <f>T_Supply2[[#This Row],[Estimated Qty]]*T_Supply2[[#This Row],[Unit Price including 15% Vat]]</f>
        <v>0</v>
      </c>
      <c r="L22" s="25"/>
    </row>
    <row r="23" spans="1:12" x14ac:dyDescent="0.25">
      <c r="A23" s="9" t="s">
        <v>10</v>
      </c>
      <c r="B23" s="3" t="s">
        <v>35</v>
      </c>
      <c r="C23" s="5" t="s">
        <v>90</v>
      </c>
      <c r="D23" s="5" t="s">
        <v>36</v>
      </c>
      <c r="E23" s="10"/>
      <c r="F23" s="11">
        <v>0</v>
      </c>
      <c r="G23" s="16">
        <f>T_Supply2[[#This Row],[ZAR Price (for local sourced items) Excluding VAT]]+T_Supply2[[#This Row],[ZAR Price (for local sourced items) Excluding VAT]]*T_Supply2[[#This Row],[% Mark-up]]</f>
        <v>0</v>
      </c>
      <c r="H23" s="16">
        <f>T_Supply2[[#This Row],[Unit Price excluding Vat]]*1.15</f>
        <v>0</v>
      </c>
      <c r="I23" s="2">
        <v>100</v>
      </c>
      <c r="J23" s="16">
        <f>T_Supply2[[#This Row],[Estimated Qty]]*T_Supply2[[#This Row],[Unit Price excluding Vat]]</f>
        <v>0</v>
      </c>
      <c r="K23" s="16">
        <f>T_Supply2[[#This Row],[Estimated Qty]]*T_Supply2[[#This Row],[Unit Price including 15% Vat]]</f>
        <v>0</v>
      </c>
      <c r="L23" s="25"/>
    </row>
    <row r="24" spans="1:12" ht="41.4" x14ac:dyDescent="0.25">
      <c r="A24" s="9" t="s">
        <v>10</v>
      </c>
      <c r="B24" s="3" t="s">
        <v>80</v>
      </c>
      <c r="C24" s="5" t="s">
        <v>91</v>
      </c>
      <c r="D24" s="5" t="s">
        <v>81</v>
      </c>
      <c r="E24" s="10"/>
      <c r="F24" s="11">
        <v>0</v>
      </c>
      <c r="G24" s="16">
        <f>T_Supply2[[#This Row],[ZAR Price (for local sourced items) Excluding VAT]]+T_Supply2[[#This Row],[ZAR Price (for local sourced items) Excluding VAT]]*T_Supply2[[#This Row],[% Mark-up]]</f>
        <v>0</v>
      </c>
      <c r="H24" s="16">
        <f>T_Supply2[[#This Row],[Unit Price excluding Vat]]*1.15</f>
        <v>0</v>
      </c>
      <c r="I24" s="2">
        <v>100</v>
      </c>
      <c r="J24" s="16">
        <f>T_Supply2[[#This Row],[Estimated Qty]]*T_Supply2[[#This Row],[Unit Price excluding Vat]]</f>
        <v>0</v>
      </c>
      <c r="K24" s="16">
        <f>T_Supply2[[#This Row],[Estimated Qty]]*T_Supply2[[#This Row],[Unit Price including 15% Vat]]</f>
        <v>0</v>
      </c>
      <c r="L24" s="25"/>
    </row>
    <row r="25" spans="1:12" ht="82.8" x14ac:dyDescent="0.25">
      <c r="A25" s="9" t="s">
        <v>10</v>
      </c>
      <c r="B25" s="3" t="s">
        <v>82</v>
      </c>
      <c r="C25" s="5" t="s">
        <v>114</v>
      </c>
      <c r="D25" s="5" t="s">
        <v>83</v>
      </c>
      <c r="E25" s="10"/>
      <c r="F25" s="11">
        <v>0</v>
      </c>
      <c r="G25" s="16">
        <f>T_Supply2[[#This Row],[ZAR Price (for local sourced items) Excluding VAT]]+T_Supply2[[#This Row],[ZAR Price (for local sourced items) Excluding VAT]]*T_Supply2[[#This Row],[% Mark-up]]</f>
        <v>0</v>
      </c>
      <c r="H25" s="16">
        <f>T_Supply2[[#This Row],[Unit Price excluding Vat]]*1.15</f>
        <v>0</v>
      </c>
      <c r="I25" s="2">
        <v>100</v>
      </c>
      <c r="J25" s="16">
        <f>T_Supply2[[#This Row],[Estimated Qty]]*T_Supply2[[#This Row],[Unit Price excluding Vat]]</f>
        <v>0</v>
      </c>
      <c r="K25" s="16">
        <f>T_Supply2[[#This Row],[Estimated Qty]]*T_Supply2[[#This Row],[Unit Price including 15% Vat]]</f>
        <v>0</v>
      </c>
      <c r="L25" s="25"/>
    </row>
    <row r="26" spans="1:12" ht="69" x14ac:dyDescent="0.25">
      <c r="A26" s="9" t="s">
        <v>10</v>
      </c>
      <c r="B26" s="3" t="s">
        <v>39</v>
      </c>
      <c r="C26" s="5" t="s">
        <v>115</v>
      </c>
      <c r="D26" s="5" t="s">
        <v>154</v>
      </c>
      <c r="E26" s="10"/>
      <c r="F26" s="11">
        <v>0</v>
      </c>
      <c r="G26" s="16">
        <f>T_Supply2[[#This Row],[ZAR Price (for local sourced items) Excluding VAT]]+T_Supply2[[#This Row],[ZAR Price (for local sourced items) Excluding VAT]]*T_Supply2[[#This Row],[% Mark-up]]</f>
        <v>0</v>
      </c>
      <c r="H26" s="16">
        <f>T_Supply2[[#This Row],[Unit Price excluding Vat]]*1.15</f>
        <v>0</v>
      </c>
      <c r="I26" s="2">
        <v>20</v>
      </c>
      <c r="J26" s="16">
        <f>T_Supply2[[#This Row],[Estimated Qty]]*T_Supply2[[#This Row],[Unit Price excluding Vat]]</f>
        <v>0</v>
      </c>
      <c r="K26" s="16">
        <f>T_Supply2[[#This Row],[Estimated Qty]]*T_Supply2[[#This Row],[Unit Price including 15% Vat]]</f>
        <v>0</v>
      </c>
      <c r="L26" s="25"/>
    </row>
    <row r="27" spans="1:12" ht="69" x14ac:dyDescent="0.25">
      <c r="A27" s="9" t="s">
        <v>10</v>
      </c>
      <c r="B27" s="3" t="s">
        <v>40</v>
      </c>
      <c r="C27" s="5" t="s">
        <v>116</v>
      </c>
      <c r="D27" s="5" t="s">
        <v>155</v>
      </c>
      <c r="E27" s="10"/>
      <c r="F27" s="11">
        <v>0</v>
      </c>
      <c r="G27" s="16">
        <f>T_Supply2[[#This Row],[ZAR Price (for local sourced items) Excluding VAT]]+T_Supply2[[#This Row],[ZAR Price (for local sourced items) Excluding VAT]]*T_Supply2[[#This Row],[% Mark-up]]</f>
        <v>0</v>
      </c>
      <c r="H27" s="16">
        <f>T_Supply2[[#This Row],[Unit Price excluding Vat]]*1.15</f>
        <v>0</v>
      </c>
      <c r="I27" s="2">
        <v>20</v>
      </c>
      <c r="J27" s="16">
        <f>T_Supply2[[#This Row],[Estimated Qty]]*T_Supply2[[#This Row],[Unit Price excluding Vat]]</f>
        <v>0</v>
      </c>
      <c r="K27" s="16">
        <f>T_Supply2[[#This Row],[Estimated Qty]]*T_Supply2[[#This Row],[Unit Price including 15% Vat]]</f>
        <v>0</v>
      </c>
      <c r="L27" s="25"/>
    </row>
    <row r="28" spans="1:12" ht="69" x14ac:dyDescent="0.25">
      <c r="A28" s="9" t="s">
        <v>10</v>
      </c>
      <c r="B28" s="3" t="s">
        <v>41</v>
      </c>
      <c r="C28" s="5" t="s">
        <v>117</v>
      </c>
      <c r="D28" s="5" t="s">
        <v>156</v>
      </c>
      <c r="E28" s="10"/>
      <c r="F28" s="11">
        <v>0</v>
      </c>
      <c r="G28" s="16">
        <f>T_Supply2[[#This Row],[ZAR Price (for local sourced items) Excluding VAT]]+T_Supply2[[#This Row],[ZAR Price (for local sourced items) Excluding VAT]]*T_Supply2[[#This Row],[% Mark-up]]</f>
        <v>0</v>
      </c>
      <c r="H28" s="16">
        <f>T_Supply2[[#This Row],[Unit Price excluding Vat]]*1.15</f>
        <v>0</v>
      </c>
      <c r="I28" s="2">
        <v>20</v>
      </c>
      <c r="J28" s="16">
        <f>T_Supply2[[#This Row],[Estimated Qty]]*T_Supply2[[#This Row],[Unit Price excluding Vat]]</f>
        <v>0</v>
      </c>
      <c r="K28" s="16">
        <f>T_Supply2[[#This Row],[Estimated Qty]]*T_Supply2[[#This Row],[Unit Price including 15% Vat]]</f>
        <v>0</v>
      </c>
      <c r="L28" s="25"/>
    </row>
    <row r="29" spans="1:12" ht="27.6" x14ac:dyDescent="0.25">
      <c r="A29" s="9" t="s">
        <v>10</v>
      </c>
      <c r="B29" s="3" t="s">
        <v>42</v>
      </c>
      <c r="C29" s="5" t="s">
        <v>43</v>
      </c>
      <c r="D29" s="5" t="s">
        <v>149</v>
      </c>
      <c r="E29" s="10"/>
      <c r="F29" s="11">
        <v>0</v>
      </c>
      <c r="G29" s="16">
        <f>T_Supply2[[#This Row],[ZAR Price (for local sourced items) Excluding VAT]]+T_Supply2[[#This Row],[ZAR Price (for local sourced items) Excluding VAT]]*T_Supply2[[#This Row],[% Mark-up]]</f>
        <v>0</v>
      </c>
      <c r="H29" s="16">
        <f>T_Supply2[[#This Row],[Unit Price excluding Vat]]*1.15</f>
        <v>0</v>
      </c>
      <c r="I29" s="2">
        <v>20</v>
      </c>
      <c r="J29" s="16">
        <f>T_Supply2[[#This Row],[Estimated Qty]]*T_Supply2[[#This Row],[Unit Price excluding Vat]]</f>
        <v>0</v>
      </c>
      <c r="K29" s="16">
        <f>T_Supply2[[#This Row],[Estimated Qty]]*T_Supply2[[#This Row],[Unit Price including 15% Vat]]</f>
        <v>0</v>
      </c>
      <c r="L29" s="25"/>
    </row>
    <row r="30" spans="1:12" ht="27.6" x14ac:dyDescent="0.25">
      <c r="A30" s="9" t="s">
        <v>10</v>
      </c>
      <c r="B30" s="3" t="s">
        <v>44</v>
      </c>
      <c r="C30" s="5" t="s">
        <v>45</v>
      </c>
      <c r="D30" s="5" t="s">
        <v>150</v>
      </c>
      <c r="E30" s="10"/>
      <c r="F30" s="11">
        <v>0</v>
      </c>
      <c r="G30" s="16">
        <f>T_Supply2[[#This Row],[ZAR Price (for local sourced items) Excluding VAT]]+T_Supply2[[#This Row],[ZAR Price (for local sourced items) Excluding VAT]]*T_Supply2[[#This Row],[% Mark-up]]</f>
        <v>0</v>
      </c>
      <c r="H30" s="16">
        <f>T_Supply2[[#This Row],[Unit Price excluding Vat]]*1.15</f>
        <v>0</v>
      </c>
      <c r="I30" s="2">
        <v>20</v>
      </c>
      <c r="J30" s="16">
        <f>T_Supply2[[#This Row],[Estimated Qty]]*T_Supply2[[#This Row],[Unit Price excluding Vat]]</f>
        <v>0</v>
      </c>
      <c r="K30" s="16">
        <f>T_Supply2[[#This Row],[Estimated Qty]]*T_Supply2[[#This Row],[Unit Price including 15% Vat]]</f>
        <v>0</v>
      </c>
      <c r="L30" s="25"/>
    </row>
    <row r="31" spans="1:12" ht="27.6" x14ac:dyDescent="0.25">
      <c r="A31" s="9" t="s">
        <v>10</v>
      </c>
      <c r="B31" s="3" t="s">
        <v>46</v>
      </c>
      <c r="C31" s="5" t="s">
        <v>47</v>
      </c>
      <c r="D31" s="5" t="s">
        <v>151</v>
      </c>
      <c r="E31" s="10"/>
      <c r="F31" s="11">
        <v>0</v>
      </c>
      <c r="G31" s="16">
        <f>T_Supply2[[#This Row],[ZAR Price (for local sourced items) Excluding VAT]]+T_Supply2[[#This Row],[ZAR Price (for local sourced items) Excluding VAT]]*T_Supply2[[#This Row],[% Mark-up]]</f>
        <v>0</v>
      </c>
      <c r="H31" s="16">
        <f>T_Supply2[[#This Row],[Unit Price excluding Vat]]*1.15</f>
        <v>0</v>
      </c>
      <c r="I31" s="2">
        <v>20</v>
      </c>
      <c r="J31" s="16">
        <f>T_Supply2[[#This Row],[Estimated Qty]]*T_Supply2[[#This Row],[Unit Price excluding Vat]]</f>
        <v>0</v>
      </c>
      <c r="K31" s="16">
        <f>T_Supply2[[#This Row],[Estimated Qty]]*T_Supply2[[#This Row],[Unit Price including 15% Vat]]</f>
        <v>0</v>
      </c>
      <c r="L31" s="25"/>
    </row>
    <row r="32" spans="1:12" ht="27.6" x14ac:dyDescent="0.25">
      <c r="A32" s="9" t="s">
        <v>10</v>
      </c>
      <c r="B32" s="3" t="s">
        <v>48</v>
      </c>
      <c r="C32" s="5" t="s">
        <v>49</v>
      </c>
      <c r="D32" s="5" t="s">
        <v>152</v>
      </c>
      <c r="E32" s="10"/>
      <c r="F32" s="11">
        <v>0</v>
      </c>
      <c r="G32" s="16">
        <f>T_Supply2[[#This Row],[ZAR Price (for local sourced items) Excluding VAT]]+T_Supply2[[#This Row],[ZAR Price (for local sourced items) Excluding VAT]]*T_Supply2[[#This Row],[% Mark-up]]</f>
        <v>0</v>
      </c>
      <c r="H32" s="16">
        <f>T_Supply2[[#This Row],[Unit Price excluding Vat]]*1.15</f>
        <v>0</v>
      </c>
      <c r="I32" s="2">
        <v>20</v>
      </c>
      <c r="J32" s="16">
        <f>T_Supply2[[#This Row],[Estimated Qty]]*T_Supply2[[#This Row],[Unit Price excluding Vat]]</f>
        <v>0</v>
      </c>
      <c r="K32" s="16">
        <f>T_Supply2[[#This Row],[Estimated Qty]]*T_Supply2[[#This Row],[Unit Price including 15% Vat]]</f>
        <v>0</v>
      </c>
      <c r="L32" s="25"/>
    </row>
    <row r="33" spans="1:12" ht="95.4" customHeight="1" x14ac:dyDescent="0.25">
      <c r="A33" s="9" t="s">
        <v>10</v>
      </c>
      <c r="B33" s="3" t="s">
        <v>50</v>
      </c>
      <c r="C33" s="5" t="s">
        <v>92</v>
      </c>
      <c r="D33" s="5" t="s">
        <v>153</v>
      </c>
      <c r="E33" s="10"/>
      <c r="F33" s="11">
        <v>0</v>
      </c>
      <c r="G33" s="16">
        <f>T_Supply2[[#This Row],[ZAR Price (for local sourced items) Excluding VAT]]+T_Supply2[[#This Row],[ZAR Price (for local sourced items) Excluding VAT]]*T_Supply2[[#This Row],[% Mark-up]]</f>
        <v>0</v>
      </c>
      <c r="H33" s="16">
        <f>T_Supply2[[#This Row],[Unit Price excluding Vat]]*1.15</f>
        <v>0</v>
      </c>
      <c r="I33" s="2">
        <v>20</v>
      </c>
      <c r="J33" s="16">
        <f>T_Supply2[[#This Row],[Estimated Qty]]*T_Supply2[[#This Row],[Unit Price excluding Vat]]</f>
        <v>0</v>
      </c>
      <c r="K33" s="16">
        <f>T_Supply2[[#This Row],[Estimated Qty]]*T_Supply2[[#This Row],[Unit Price including 15% Vat]]</f>
        <v>0</v>
      </c>
      <c r="L33" s="25"/>
    </row>
    <row r="34" spans="1:12" x14ac:dyDescent="0.25">
      <c r="A34" s="9" t="s">
        <v>10</v>
      </c>
      <c r="B34" s="3" t="s">
        <v>51</v>
      </c>
      <c r="C34" s="5" t="s">
        <v>52</v>
      </c>
      <c r="D34" s="5" t="s">
        <v>52</v>
      </c>
      <c r="E34" s="10"/>
      <c r="F34" s="11">
        <v>0</v>
      </c>
      <c r="G34" s="16">
        <f>T_Supply2[[#This Row],[ZAR Price (for local sourced items) Excluding VAT]]+T_Supply2[[#This Row],[ZAR Price (for local sourced items) Excluding VAT]]*T_Supply2[[#This Row],[% Mark-up]]</f>
        <v>0</v>
      </c>
      <c r="H34" s="16">
        <f>T_Supply2[[#This Row],[Unit Price excluding Vat]]*1.15</f>
        <v>0</v>
      </c>
      <c r="I34" s="2">
        <v>20</v>
      </c>
      <c r="J34" s="16">
        <f>T_Supply2[[#This Row],[Estimated Qty]]*T_Supply2[[#This Row],[Unit Price excluding Vat]]</f>
        <v>0</v>
      </c>
      <c r="K34" s="16">
        <f>T_Supply2[[#This Row],[Estimated Qty]]*T_Supply2[[#This Row],[Unit Price including 15% Vat]]</f>
        <v>0</v>
      </c>
      <c r="L34" s="25"/>
    </row>
    <row r="35" spans="1:12" ht="27.6" x14ac:dyDescent="0.25">
      <c r="A35" s="9" t="s">
        <v>10</v>
      </c>
      <c r="B35" s="3" t="s">
        <v>53</v>
      </c>
      <c r="C35" s="5" t="s">
        <v>118</v>
      </c>
      <c r="D35" s="5" t="s">
        <v>54</v>
      </c>
      <c r="E35" s="10"/>
      <c r="F35" s="11">
        <v>0</v>
      </c>
      <c r="G35" s="16">
        <f>T_Supply2[[#This Row],[ZAR Price (for local sourced items) Excluding VAT]]+T_Supply2[[#This Row],[ZAR Price (for local sourced items) Excluding VAT]]*T_Supply2[[#This Row],[% Mark-up]]</f>
        <v>0</v>
      </c>
      <c r="H35" s="16">
        <f>T_Supply2[[#This Row],[Unit Price excluding Vat]]*1.15</f>
        <v>0</v>
      </c>
      <c r="I35" s="2">
        <v>40</v>
      </c>
      <c r="J35" s="16">
        <f>T_Supply2[[#This Row],[Estimated Qty]]*T_Supply2[[#This Row],[Unit Price excluding Vat]]</f>
        <v>0</v>
      </c>
      <c r="K35" s="16">
        <f>T_Supply2[[#This Row],[Estimated Qty]]*T_Supply2[[#This Row],[Unit Price including 15% Vat]]</f>
        <v>0</v>
      </c>
      <c r="L35" s="25"/>
    </row>
    <row r="36" spans="1:12" x14ac:dyDescent="0.25">
      <c r="A36" s="9" t="s">
        <v>10</v>
      </c>
      <c r="B36" s="3" t="s">
        <v>55</v>
      </c>
      <c r="C36" s="3" t="s">
        <v>56</v>
      </c>
      <c r="D36" s="3" t="s">
        <v>56</v>
      </c>
      <c r="E36" s="10"/>
      <c r="F36" s="11">
        <v>0</v>
      </c>
      <c r="G36" s="16">
        <f>T_Supply2[[#This Row],[ZAR Price (for local sourced items) Excluding VAT]]+T_Supply2[[#This Row],[ZAR Price (for local sourced items) Excluding VAT]]*T_Supply2[[#This Row],[% Mark-up]]</f>
        <v>0</v>
      </c>
      <c r="H36" s="16">
        <f>T_Supply2[[#This Row],[Unit Price excluding Vat]]*1.15</f>
        <v>0</v>
      </c>
      <c r="I36" s="2">
        <v>40</v>
      </c>
      <c r="J36" s="16">
        <f>T_Supply2[[#This Row],[Estimated Qty]]*T_Supply2[[#This Row],[Unit Price excluding Vat]]</f>
        <v>0</v>
      </c>
      <c r="K36" s="16">
        <f>T_Supply2[[#This Row],[Estimated Qty]]*T_Supply2[[#This Row],[Unit Price including 15% Vat]]</f>
        <v>0</v>
      </c>
      <c r="L36" s="25"/>
    </row>
    <row r="37" spans="1:12" x14ac:dyDescent="0.25">
      <c r="A37" s="9" t="s">
        <v>10</v>
      </c>
      <c r="B37" s="3" t="s">
        <v>57</v>
      </c>
      <c r="C37" s="3" t="s">
        <v>58</v>
      </c>
      <c r="D37" s="3" t="s">
        <v>58</v>
      </c>
      <c r="E37" s="10"/>
      <c r="F37" s="11">
        <v>0</v>
      </c>
      <c r="G37" s="16">
        <f>T_Supply2[[#This Row],[ZAR Price (for local sourced items) Excluding VAT]]+T_Supply2[[#This Row],[ZAR Price (for local sourced items) Excluding VAT]]*T_Supply2[[#This Row],[% Mark-up]]</f>
        <v>0</v>
      </c>
      <c r="H37" s="16">
        <f>T_Supply2[[#This Row],[Unit Price excluding Vat]]*1.15</f>
        <v>0</v>
      </c>
      <c r="I37" s="2">
        <v>40</v>
      </c>
      <c r="J37" s="16">
        <f>T_Supply2[[#This Row],[Estimated Qty]]*T_Supply2[[#This Row],[Unit Price excluding Vat]]</f>
        <v>0</v>
      </c>
      <c r="K37" s="16">
        <f>T_Supply2[[#This Row],[Estimated Qty]]*T_Supply2[[#This Row],[Unit Price including 15% Vat]]</f>
        <v>0</v>
      </c>
      <c r="L37" s="25"/>
    </row>
    <row r="38" spans="1:12" x14ac:dyDescent="0.25">
      <c r="A38" s="9" t="s">
        <v>10</v>
      </c>
      <c r="B38" s="3" t="s">
        <v>95</v>
      </c>
      <c r="C38" s="5" t="s">
        <v>96</v>
      </c>
      <c r="D38" s="5" t="s">
        <v>94</v>
      </c>
      <c r="E38" s="10"/>
      <c r="F38" s="11">
        <v>0</v>
      </c>
      <c r="G38" s="16">
        <f>T_Supply2[[#This Row],[ZAR Price (for local sourced items) Excluding VAT]]+T_Supply2[[#This Row],[ZAR Price (for local sourced items) Excluding VAT]]*T_Supply2[[#This Row],[% Mark-up]]</f>
        <v>0</v>
      </c>
      <c r="H38" s="16">
        <f>T_Supply2[[#This Row],[Unit Price excluding Vat]]*1.15</f>
        <v>0</v>
      </c>
      <c r="I38" s="2">
        <v>40</v>
      </c>
      <c r="J38" s="16">
        <f>T_Supply2[[#This Row],[Estimated Qty]]*T_Supply2[[#This Row],[Unit Price excluding Vat]]</f>
        <v>0</v>
      </c>
      <c r="K38" s="16">
        <f>T_Supply2[[#This Row],[Estimated Qty]]*T_Supply2[[#This Row],[Unit Price including 15% Vat]]</f>
        <v>0</v>
      </c>
      <c r="L38" s="25"/>
    </row>
    <row r="39" spans="1:12" x14ac:dyDescent="0.25">
      <c r="A39" s="9" t="s">
        <v>10</v>
      </c>
      <c r="B39" s="3" t="s">
        <v>95</v>
      </c>
      <c r="C39" s="5" t="s">
        <v>97</v>
      </c>
      <c r="D39" s="5" t="s">
        <v>93</v>
      </c>
      <c r="E39" s="10"/>
      <c r="F39" s="11">
        <v>0</v>
      </c>
      <c r="G39" s="16">
        <f>T_Supply2[[#This Row],[ZAR Price (for local sourced items) Excluding VAT]]+T_Supply2[[#This Row],[ZAR Price (for local sourced items) Excluding VAT]]*T_Supply2[[#This Row],[% Mark-up]]</f>
        <v>0</v>
      </c>
      <c r="H39" s="16">
        <f>T_Supply2[[#This Row],[Unit Price excluding Vat]]*1.15</f>
        <v>0</v>
      </c>
      <c r="I39" s="2">
        <v>50</v>
      </c>
      <c r="J39" s="16">
        <f>T_Supply2[[#This Row],[Estimated Qty]]*T_Supply2[[#This Row],[Unit Price excluding Vat]]</f>
        <v>0</v>
      </c>
      <c r="K39" s="16">
        <f>T_Supply2[[#This Row],[Estimated Qty]]*T_Supply2[[#This Row],[Unit Price including 15% Vat]]</f>
        <v>0</v>
      </c>
      <c r="L39" s="25"/>
    </row>
    <row r="40" spans="1:12" ht="27.6" x14ac:dyDescent="0.25">
      <c r="A40" s="9" t="s">
        <v>10</v>
      </c>
      <c r="B40" s="3" t="s">
        <v>27</v>
      </c>
      <c r="C40" s="5" t="s">
        <v>28</v>
      </c>
      <c r="D40" s="5" t="s">
        <v>28</v>
      </c>
      <c r="E40" s="10"/>
      <c r="F40" s="11">
        <v>0</v>
      </c>
      <c r="G40" s="16">
        <f>T_Supply2[[#This Row],[ZAR Price (for local sourced items) Excluding VAT]]+T_Supply2[[#This Row],[ZAR Price (for local sourced items) Excluding VAT]]*T_Supply2[[#This Row],[% Mark-up]]</f>
        <v>0</v>
      </c>
      <c r="H40" s="16">
        <f>T_Supply2[[#This Row],[Unit Price excluding Vat]]*1.15</f>
        <v>0</v>
      </c>
      <c r="I40" s="2">
        <v>50</v>
      </c>
      <c r="J40" s="16">
        <f>T_Supply2[[#This Row],[Estimated Qty]]*T_Supply2[[#This Row],[Unit Price excluding Vat]]</f>
        <v>0</v>
      </c>
      <c r="K40" s="16">
        <f>T_Supply2[[#This Row],[Estimated Qty]]*T_Supply2[[#This Row],[Unit Price including 15% Vat]]</f>
        <v>0</v>
      </c>
      <c r="L40" s="25"/>
    </row>
    <row r="41" spans="1:12" x14ac:dyDescent="0.25">
      <c r="A41" s="9" t="s">
        <v>10</v>
      </c>
      <c r="B41" s="3" t="s">
        <v>29</v>
      </c>
      <c r="C41" s="5" t="s">
        <v>30</v>
      </c>
      <c r="D41" s="5" t="s">
        <v>30</v>
      </c>
      <c r="E41" s="10"/>
      <c r="F41" s="11">
        <v>0</v>
      </c>
      <c r="G41" s="16">
        <f>T_Supply2[[#This Row],[ZAR Price (for local sourced items) Excluding VAT]]+T_Supply2[[#This Row],[ZAR Price (for local sourced items) Excluding VAT]]*T_Supply2[[#This Row],[% Mark-up]]</f>
        <v>0</v>
      </c>
      <c r="H41" s="16">
        <f>T_Supply2[[#This Row],[Unit Price excluding Vat]]*1.15</f>
        <v>0</v>
      </c>
      <c r="I41" s="2">
        <v>40</v>
      </c>
      <c r="J41" s="16">
        <f>T_Supply2[[#This Row],[Estimated Qty]]*T_Supply2[[#This Row],[Unit Price excluding Vat]]</f>
        <v>0</v>
      </c>
      <c r="K41" s="16">
        <f>T_Supply2[[#This Row],[Estimated Qty]]*T_Supply2[[#This Row],[Unit Price including 15% Vat]]</f>
        <v>0</v>
      </c>
      <c r="L41" s="25"/>
    </row>
    <row r="42" spans="1:12" ht="27.6" x14ac:dyDescent="0.25">
      <c r="A42" s="9" t="s">
        <v>10</v>
      </c>
      <c r="B42" s="3" t="s">
        <v>37</v>
      </c>
      <c r="C42" s="5" t="s">
        <v>38</v>
      </c>
      <c r="D42" s="5" t="s">
        <v>38</v>
      </c>
      <c r="E42" s="10"/>
      <c r="F42" s="11">
        <v>0</v>
      </c>
      <c r="G42" s="16">
        <f>T_Supply2[[#This Row],[ZAR Price (for local sourced items) Excluding VAT]]+T_Supply2[[#This Row],[ZAR Price (for local sourced items) Excluding VAT]]*T_Supply2[[#This Row],[% Mark-up]]</f>
        <v>0</v>
      </c>
      <c r="H42" s="16">
        <f>T_Supply2[[#This Row],[Unit Price excluding Vat]]*1.15</f>
        <v>0</v>
      </c>
      <c r="I42" s="2">
        <v>10</v>
      </c>
      <c r="J42" s="16">
        <f>T_Supply2[[#This Row],[Estimated Qty]]*T_Supply2[[#This Row],[Unit Price excluding Vat]]</f>
        <v>0</v>
      </c>
      <c r="K42" s="16">
        <f>T_Supply2[[#This Row],[Estimated Qty]]*T_Supply2[[#This Row],[Unit Price including 15% Vat]]</f>
        <v>0</v>
      </c>
      <c r="L42" s="25"/>
    </row>
    <row r="43" spans="1:12" x14ac:dyDescent="0.25">
      <c r="A43" s="9" t="s">
        <v>10</v>
      </c>
      <c r="B43" s="3" t="s">
        <v>59</v>
      </c>
      <c r="C43" s="5" t="s">
        <v>60</v>
      </c>
      <c r="D43" s="5" t="s">
        <v>60</v>
      </c>
      <c r="E43" s="10"/>
      <c r="F43" s="11">
        <v>0</v>
      </c>
      <c r="G43" s="16">
        <f>T_Supply2[[#This Row],[ZAR Price (for local sourced items) Excluding VAT]]+T_Supply2[[#This Row],[ZAR Price (for local sourced items) Excluding VAT]]*T_Supply2[[#This Row],[% Mark-up]]</f>
        <v>0</v>
      </c>
      <c r="H43" s="16">
        <f>T_Supply2[[#This Row],[Unit Price excluding Vat]]*1.15</f>
        <v>0</v>
      </c>
      <c r="I43" s="2">
        <v>50</v>
      </c>
      <c r="J43" s="16">
        <f>T_Supply2[[#This Row],[Estimated Qty]]*T_Supply2[[#This Row],[Unit Price excluding Vat]]</f>
        <v>0</v>
      </c>
      <c r="K43" s="16">
        <f>T_Supply2[[#This Row],[Estimated Qty]]*T_Supply2[[#This Row],[Unit Price including 15% Vat]]</f>
        <v>0</v>
      </c>
      <c r="L43" s="25"/>
    </row>
    <row r="44" spans="1:12" ht="27.6" x14ac:dyDescent="0.25">
      <c r="A44" s="9" t="s">
        <v>10</v>
      </c>
      <c r="B44" s="3" t="s">
        <v>61</v>
      </c>
      <c r="C44" s="5" t="s">
        <v>62</v>
      </c>
      <c r="D44" s="5" t="s">
        <v>62</v>
      </c>
      <c r="E44" s="10"/>
      <c r="F44" s="11">
        <v>0</v>
      </c>
      <c r="G44" s="16">
        <f>T_Supply2[[#This Row],[ZAR Price (for local sourced items) Excluding VAT]]+T_Supply2[[#This Row],[ZAR Price (for local sourced items) Excluding VAT]]*T_Supply2[[#This Row],[% Mark-up]]</f>
        <v>0</v>
      </c>
      <c r="H44" s="16">
        <f>T_Supply2[[#This Row],[Unit Price excluding Vat]]*1.15</f>
        <v>0</v>
      </c>
      <c r="I44" s="2">
        <v>50</v>
      </c>
      <c r="J44" s="16">
        <f>T_Supply2[[#This Row],[Estimated Qty]]*T_Supply2[[#This Row],[Unit Price excluding Vat]]</f>
        <v>0</v>
      </c>
      <c r="K44" s="16">
        <f>T_Supply2[[#This Row],[Estimated Qty]]*T_Supply2[[#This Row],[Unit Price including 15% Vat]]</f>
        <v>0</v>
      </c>
      <c r="L44" s="25"/>
    </row>
    <row r="45" spans="1:12" x14ac:dyDescent="0.25">
      <c r="A45" s="9" t="s">
        <v>10</v>
      </c>
      <c r="B45" s="3" t="s">
        <v>63</v>
      </c>
      <c r="C45" s="5" t="s">
        <v>63</v>
      </c>
      <c r="D45" s="5" t="s">
        <v>63</v>
      </c>
      <c r="E45" s="10"/>
      <c r="F45" s="11">
        <v>0</v>
      </c>
      <c r="G45" s="16">
        <f>T_Supply2[[#This Row],[ZAR Price (for local sourced items) Excluding VAT]]+T_Supply2[[#This Row],[ZAR Price (for local sourced items) Excluding VAT]]*T_Supply2[[#This Row],[% Mark-up]]</f>
        <v>0</v>
      </c>
      <c r="H45" s="16">
        <f>T_Supply2[[#This Row],[Unit Price excluding Vat]]*1.15</f>
        <v>0</v>
      </c>
      <c r="I45" s="2">
        <v>5</v>
      </c>
      <c r="J45" s="16">
        <f>T_Supply2[[#This Row],[Estimated Qty]]*T_Supply2[[#This Row],[Unit Price excluding Vat]]</f>
        <v>0</v>
      </c>
      <c r="K45" s="16">
        <f>T_Supply2[[#This Row],[Estimated Qty]]*T_Supply2[[#This Row],[Unit Price including 15% Vat]]</f>
        <v>0</v>
      </c>
      <c r="L45" s="25"/>
    </row>
    <row r="46" spans="1:12" x14ac:dyDescent="0.25">
      <c r="A46" s="9" t="s">
        <v>10</v>
      </c>
      <c r="B46" s="3" t="s">
        <v>64</v>
      </c>
      <c r="C46" s="5" t="s">
        <v>65</v>
      </c>
      <c r="D46" s="5" t="s">
        <v>65</v>
      </c>
      <c r="E46" s="10"/>
      <c r="F46" s="11">
        <v>0</v>
      </c>
      <c r="G46" s="16">
        <f>T_Supply2[[#This Row],[ZAR Price (for local sourced items) Excluding VAT]]+T_Supply2[[#This Row],[ZAR Price (for local sourced items) Excluding VAT]]*T_Supply2[[#This Row],[% Mark-up]]</f>
        <v>0</v>
      </c>
      <c r="H46" s="16">
        <f>T_Supply2[[#This Row],[Unit Price excluding Vat]]*1.15</f>
        <v>0</v>
      </c>
      <c r="I46" s="2">
        <v>20</v>
      </c>
      <c r="J46" s="16">
        <f>T_Supply2[[#This Row],[Estimated Qty]]*T_Supply2[[#This Row],[Unit Price excluding Vat]]</f>
        <v>0</v>
      </c>
      <c r="K46" s="16">
        <f>T_Supply2[[#This Row],[Estimated Qty]]*T_Supply2[[#This Row],[Unit Price including 15% Vat]]</f>
        <v>0</v>
      </c>
      <c r="L46" s="25"/>
    </row>
    <row r="47" spans="1:12" x14ac:dyDescent="0.25">
      <c r="A47" s="9" t="s">
        <v>10</v>
      </c>
      <c r="B47" s="3" t="s">
        <v>66</v>
      </c>
      <c r="C47" s="5" t="s">
        <v>67</v>
      </c>
      <c r="D47" s="5" t="s">
        <v>67</v>
      </c>
      <c r="E47" s="10"/>
      <c r="F47" s="11">
        <v>0</v>
      </c>
      <c r="G47" s="16">
        <f>T_Supply2[[#This Row],[ZAR Price (for local sourced items) Excluding VAT]]+T_Supply2[[#This Row],[ZAR Price (for local sourced items) Excluding VAT]]*T_Supply2[[#This Row],[% Mark-up]]</f>
        <v>0</v>
      </c>
      <c r="H47" s="16">
        <f>T_Supply2[[#This Row],[Unit Price excluding Vat]]*1.15</f>
        <v>0</v>
      </c>
      <c r="I47" s="2">
        <v>100</v>
      </c>
      <c r="J47" s="16">
        <f>T_Supply2[[#This Row],[Estimated Qty]]*T_Supply2[[#This Row],[Unit Price excluding Vat]]</f>
        <v>0</v>
      </c>
      <c r="K47" s="16">
        <f>T_Supply2[[#This Row],[Estimated Qty]]*T_Supply2[[#This Row],[Unit Price including 15% Vat]]</f>
        <v>0</v>
      </c>
      <c r="L47" s="25"/>
    </row>
    <row r="48" spans="1:12" x14ac:dyDescent="0.25">
      <c r="A48" s="9" t="s">
        <v>10</v>
      </c>
      <c r="B48" s="3" t="s">
        <v>68</v>
      </c>
      <c r="C48" s="5" t="s">
        <v>69</v>
      </c>
      <c r="D48" s="5" t="s">
        <v>69</v>
      </c>
      <c r="E48" s="10"/>
      <c r="F48" s="11">
        <v>0</v>
      </c>
      <c r="G48" s="16">
        <f>T_Supply2[[#This Row],[ZAR Price (for local sourced items) Excluding VAT]]+T_Supply2[[#This Row],[ZAR Price (for local sourced items) Excluding VAT]]*T_Supply2[[#This Row],[% Mark-up]]</f>
        <v>0</v>
      </c>
      <c r="H48" s="16">
        <f>T_Supply2[[#This Row],[Unit Price excluding Vat]]*1.15</f>
        <v>0</v>
      </c>
      <c r="I48" s="2">
        <v>25</v>
      </c>
      <c r="J48" s="16">
        <f>T_Supply2[[#This Row],[Estimated Qty]]*T_Supply2[[#This Row],[Unit Price excluding Vat]]</f>
        <v>0</v>
      </c>
      <c r="K48" s="16">
        <f>T_Supply2[[#This Row],[Estimated Qty]]*T_Supply2[[#This Row],[Unit Price including 15% Vat]]</f>
        <v>0</v>
      </c>
      <c r="L48" s="25"/>
    </row>
    <row r="49" spans="1:12" x14ac:dyDescent="0.25">
      <c r="A49" s="9" t="s">
        <v>10</v>
      </c>
      <c r="B49" s="3" t="s">
        <v>70</v>
      </c>
      <c r="C49" s="5" t="s">
        <v>71</v>
      </c>
      <c r="D49" s="5" t="s">
        <v>71</v>
      </c>
      <c r="E49" s="10"/>
      <c r="F49" s="11">
        <v>0</v>
      </c>
      <c r="G49" s="16">
        <f>T_Supply2[[#This Row],[ZAR Price (for local sourced items) Excluding VAT]]+T_Supply2[[#This Row],[ZAR Price (for local sourced items) Excluding VAT]]*T_Supply2[[#This Row],[% Mark-up]]</f>
        <v>0</v>
      </c>
      <c r="H49" s="16">
        <f>T_Supply2[[#This Row],[Unit Price excluding Vat]]*1.15</f>
        <v>0</v>
      </c>
      <c r="I49" s="2">
        <v>50</v>
      </c>
      <c r="J49" s="16">
        <f>T_Supply2[[#This Row],[Estimated Qty]]*T_Supply2[[#This Row],[Unit Price excluding Vat]]</f>
        <v>0</v>
      </c>
      <c r="K49" s="16">
        <f>T_Supply2[[#This Row],[Estimated Qty]]*T_Supply2[[#This Row],[Unit Price including 15% Vat]]</f>
        <v>0</v>
      </c>
      <c r="L49" s="25"/>
    </row>
    <row r="50" spans="1:12" x14ac:dyDescent="0.25">
      <c r="A50" s="9" t="s">
        <v>10</v>
      </c>
      <c r="B50" s="3" t="s">
        <v>72</v>
      </c>
      <c r="C50" s="5" t="s">
        <v>73</v>
      </c>
      <c r="D50" s="5" t="s">
        <v>73</v>
      </c>
      <c r="E50" s="10"/>
      <c r="F50" s="11">
        <v>0</v>
      </c>
      <c r="G50" s="16">
        <f>T_Supply2[[#This Row],[ZAR Price (for local sourced items) Excluding VAT]]+T_Supply2[[#This Row],[ZAR Price (for local sourced items) Excluding VAT]]*T_Supply2[[#This Row],[% Mark-up]]</f>
        <v>0</v>
      </c>
      <c r="H50" s="16">
        <f>T_Supply2[[#This Row],[Unit Price excluding Vat]]*1.15</f>
        <v>0</v>
      </c>
      <c r="I50" s="2">
        <v>100</v>
      </c>
      <c r="J50" s="16">
        <f>T_Supply2[[#This Row],[Estimated Qty]]*T_Supply2[[#This Row],[Unit Price excluding Vat]]</f>
        <v>0</v>
      </c>
      <c r="K50" s="16">
        <f>T_Supply2[[#This Row],[Estimated Qty]]*T_Supply2[[#This Row],[Unit Price including 15% Vat]]</f>
        <v>0</v>
      </c>
      <c r="L50" s="25"/>
    </row>
    <row r="51" spans="1:12" x14ac:dyDescent="0.25">
      <c r="A51" s="9" t="s">
        <v>10</v>
      </c>
      <c r="B51" s="3" t="s">
        <v>74</v>
      </c>
      <c r="C51" s="5" t="s">
        <v>75</v>
      </c>
      <c r="D51" s="5" t="s">
        <v>75</v>
      </c>
      <c r="E51" s="10"/>
      <c r="F51" s="11">
        <v>0</v>
      </c>
      <c r="G51" s="16">
        <f>T_Supply2[[#This Row],[ZAR Price (for local sourced items) Excluding VAT]]+T_Supply2[[#This Row],[ZAR Price (for local sourced items) Excluding VAT]]*T_Supply2[[#This Row],[% Mark-up]]</f>
        <v>0</v>
      </c>
      <c r="H51" s="16">
        <f>T_Supply2[[#This Row],[Unit Price excluding Vat]]*1.15</f>
        <v>0</v>
      </c>
      <c r="I51" s="2">
        <v>25</v>
      </c>
      <c r="J51" s="16">
        <f>T_Supply2[[#This Row],[Estimated Qty]]*T_Supply2[[#This Row],[Unit Price excluding Vat]]</f>
        <v>0</v>
      </c>
      <c r="K51" s="16">
        <f>T_Supply2[[#This Row],[Estimated Qty]]*T_Supply2[[#This Row],[Unit Price including 15% Vat]]</f>
        <v>0</v>
      </c>
      <c r="L51" s="25"/>
    </row>
    <row r="52" spans="1:12" x14ac:dyDescent="0.25">
      <c r="A52" s="9" t="s">
        <v>10</v>
      </c>
      <c r="B52" s="3" t="s">
        <v>76</v>
      </c>
      <c r="C52" s="5" t="s">
        <v>77</v>
      </c>
      <c r="D52" s="5" t="s">
        <v>77</v>
      </c>
      <c r="E52" s="10"/>
      <c r="F52" s="11">
        <v>0</v>
      </c>
      <c r="G52" s="16">
        <f>T_Supply2[[#This Row],[ZAR Price (for local sourced items) Excluding VAT]]+T_Supply2[[#This Row],[ZAR Price (for local sourced items) Excluding VAT]]*T_Supply2[[#This Row],[% Mark-up]]</f>
        <v>0</v>
      </c>
      <c r="H52" s="16">
        <f>T_Supply2[[#This Row],[Unit Price excluding Vat]]*1.15</f>
        <v>0</v>
      </c>
      <c r="I52" s="2">
        <v>25</v>
      </c>
      <c r="J52" s="16">
        <f>T_Supply2[[#This Row],[Estimated Qty]]*T_Supply2[[#This Row],[Unit Price excluding Vat]]</f>
        <v>0</v>
      </c>
      <c r="K52" s="16">
        <f>T_Supply2[[#This Row],[Estimated Qty]]*T_Supply2[[#This Row],[Unit Price including 15% Vat]]</f>
        <v>0</v>
      </c>
      <c r="L52" s="25"/>
    </row>
    <row r="53" spans="1:12" ht="27.6" x14ac:dyDescent="0.25">
      <c r="A53" s="4" t="s">
        <v>10</v>
      </c>
      <c r="B53" s="1" t="s">
        <v>146</v>
      </c>
      <c r="C53" s="1" t="s">
        <v>147</v>
      </c>
      <c r="D53" s="1" t="s">
        <v>148</v>
      </c>
      <c r="E53" s="10"/>
      <c r="F53" s="11">
        <v>0</v>
      </c>
      <c r="G53" s="16">
        <f>T_Supply2[[#This Row],[ZAR Price (for local sourced items) Excluding VAT]]+T_Supply2[[#This Row],[ZAR Price (for local sourced items) Excluding VAT]]*T_Supply2[[#This Row],[% Mark-up]]</f>
        <v>0</v>
      </c>
      <c r="H53" s="16">
        <f>T_Supply2[[#This Row],[Unit Price excluding Vat]]*1.15</f>
        <v>0</v>
      </c>
      <c r="I53" s="2">
        <v>3000</v>
      </c>
      <c r="J53" s="16">
        <f>T_Supply2[[#This Row],[Estimated Qty]]*T_Supply2[[#This Row],[Unit Price excluding Vat]]</f>
        <v>0</v>
      </c>
      <c r="K53" s="16">
        <f>T_Supply2[[#This Row],[Estimated Qty]]*T_Supply2[[#This Row],[Unit Price including 15% Vat]]</f>
        <v>0</v>
      </c>
      <c r="L53" s="25"/>
    </row>
    <row r="54" spans="1:12" x14ac:dyDescent="0.25">
      <c r="A54" s="9" t="s">
        <v>10</v>
      </c>
      <c r="B54" s="3" t="s">
        <v>78</v>
      </c>
      <c r="C54" s="5" t="s">
        <v>79</v>
      </c>
      <c r="D54" s="5" t="s">
        <v>79</v>
      </c>
      <c r="E54" s="10"/>
      <c r="F54" s="11">
        <v>0</v>
      </c>
      <c r="G54" s="16">
        <f>T_Supply2[[#This Row],[ZAR Price (for local sourced items) Excluding VAT]]+T_Supply2[[#This Row],[ZAR Price (for local sourced items) Excluding VAT]]*T_Supply2[[#This Row],[% Mark-up]]</f>
        <v>0</v>
      </c>
      <c r="H54" s="16">
        <f>T_Supply2[[#This Row],[Unit Price excluding Vat]]*1.15</f>
        <v>0</v>
      </c>
      <c r="I54" s="2">
        <v>100</v>
      </c>
      <c r="J54" s="16">
        <f>T_Supply2[[#This Row],[Estimated Qty]]*T_Supply2[[#This Row],[Unit Price excluding Vat]]</f>
        <v>0</v>
      </c>
      <c r="K54" s="16">
        <f>T_Supply2[[#This Row],[Estimated Qty]]*T_Supply2[[#This Row],[Unit Price including 15% Vat]]</f>
        <v>0</v>
      </c>
      <c r="L54" s="25"/>
    </row>
    <row r="55" spans="1:12" ht="27.6" x14ac:dyDescent="0.25">
      <c r="A55" s="4" t="s">
        <v>3</v>
      </c>
      <c r="B55" s="1" t="s">
        <v>119</v>
      </c>
      <c r="C55" s="1" t="s">
        <v>99</v>
      </c>
      <c r="D55" s="1"/>
      <c r="E55" s="10"/>
      <c r="F55" s="11">
        <v>0</v>
      </c>
      <c r="G55" s="16">
        <f>T_Supply2[[#This Row],[ZAR Price (for local sourced items) Excluding VAT]]+T_Supply2[[#This Row],[ZAR Price (for local sourced items) Excluding VAT]]*T_Supply2[[#This Row],[% Mark-up]]</f>
        <v>0</v>
      </c>
      <c r="H55" s="16">
        <f>T_Supply2[[#This Row],[Unit Price excluding Vat]]*1.15</f>
        <v>0</v>
      </c>
      <c r="I55" s="2">
        <v>50</v>
      </c>
      <c r="J55" s="16">
        <f>T_Supply2[[#This Row],[Estimated Qty]]*T_Supply2[[#This Row],[Unit Price excluding Vat]]</f>
        <v>0</v>
      </c>
      <c r="K55" s="16">
        <f>T_Supply2[[#This Row],[Estimated Qty]]*T_Supply2[[#This Row],[Unit Price including 15% Vat]]</f>
        <v>0</v>
      </c>
      <c r="L55" s="25"/>
    </row>
    <row r="56" spans="1:12" ht="27.6" x14ac:dyDescent="0.25">
      <c r="A56" s="4" t="s">
        <v>3</v>
      </c>
      <c r="B56" s="1" t="s">
        <v>120</v>
      </c>
      <c r="C56" s="1" t="s">
        <v>99</v>
      </c>
      <c r="D56" s="1"/>
      <c r="E56" s="10"/>
      <c r="F56" s="11">
        <v>0</v>
      </c>
      <c r="G56" s="16">
        <f>T_Supply2[[#This Row],[ZAR Price (for local sourced items) Excluding VAT]]+T_Supply2[[#This Row],[ZAR Price (for local sourced items) Excluding VAT]]*T_Supply2[[#This Row],[% Mark-up]]</f>
        <v>0</v>
      </c>
      <c r="H56" s="16">
        <f>T_Supply2[[#This Row],[Unit Price excluding Vat]]*1.15</f>
        <v>0</v>
      </c>
      <c r="I56" s="2">
        <v>600</v>
      </c>
      <c r="J56" s="16">
        <f>T_Supply2[[#This Row],[Estimated Qty]]*T_Supply2[[#This Row],[Unit Price excluding Vat]]</f>
        <v>0</v>
      </c>
      <c r="K56" s="16">
        <f>T_Supply2[[#This Row],[Estimated Qty]]*T_Supply2[[#This Row],[Unit Price including 15% Vat]]</f>
        <v>0</v>
      </c>
      <c r="L56" s="25"/>
    </row>
    <row r="57" spans="1:12" ht="27.6" x14ac:dyDescent="0.25">
      <c r="A57" s="4" t="s">
        <v>3</v>
      </c>
      <c r="B57" s="1" t="s">
        <v>121</v>
      </c>
      <c r="C57" s="1" t="s">
        <v>99</v>
      </c>
      <c r="D57" s="1"/>
      <c r="E57" s="10"/>
      <c r="F57" s="11">
        <v>0</v>
      </c>
      <c r="G57" s="16">
        <f>T_Supply2[[#This Row],[ZAR Price (for local sourced items) Excluding VAT]]+T_Supply2[[#This Row],[ZAR Price (for local sourced items) Excluding VAT]]*T_Supply2[[#This Row],[% Mark-up]]</f>
        <v>0</v>
      </c>
      <c r="H57" s="16">
        <f>T_Supply2[[#This Row],[Unit Price excluding Vat]]*1.15</f>
        <v>0</v>
      </c>
      <c r="I57" s="2">
        <v>150</v>
      </c>
      <c r="J57" s="16">
        <f>T_Supply2[[#This Row],[Estimated Qty]]*T_Supply2[[#This Row],[Unit Price excluding Vat]]</f>
        <v>0</v>
      </c>
      <c r="K57" s="16">
        <f>T_Supply2[[#This Row],[Estimated Qty]]*T_Supply2[[#This Row],[Unit Price including 15% Vat]]</f>
        <v>0</v>
      </c>
      <c r="L57" s="25"/>
    </row>
    <row r="58" spans="1:12" ht="27.6" x14ac:dyDescent="0.25">
      <c r="A58" s="4" t="s">
        <v>4</v>
      </c>
      <c r="B58" s="1" t="s">
        <v>122</v>
      </c>
      <c r="C58" s="1" t="s">
        <v>99</v>
      </c>
      <c r="D58" s="1"/>
      <c r="E58" s="10"/>
      <c r="F58" s="11">
        <v>0</v>
      </c>
      <c r="G58" s="16">
        <f>T_Supply2[[#This Row],[ZAR Price (for local sourced items) Excluding VAT]]+T_Supply2[[#This Row],[ZAR Price (for local sourced items) Excluding VAT]]*T_Supply2[[#This Row],[% Mark-up]]</f>
        <v>0</v>
      </c>
      <c r="H58" s="16">
        <f>T_Supply2[[#This Row],[Unit Price excluding Vat]]*1.15</f>
        <v>0</v>
      </c>
      <c r="I58" s="2">
        <v>300</v>
      </c>
      <c r="J58" s="16">
        <f>T_Supply2[[#This Row],[Estimated Qty]]*T_Supply2[[#This Row],[Unit Price excluding Vat]]</f>
        <v>0</v>
      </c>
      <c r="K58" s="16">
        <f>T_Supply2[[#This Row],[Estimated Qty]]*T_Supply2[[#This Row],[Unit Price including 15% Vat]]</f>
        <v>0</v>
      </c>
      <c r="L58" s="25"/>
    </row>
    <row r="59" spans="1:12" ht="27.6" x14ac:dyDescent="0.25">
      <c r="A59" s="4" t="s">
        <v>4</v>
      </c>
      <c r="B59" s="1" t="s">
        <v>123</v>
      </c>
      <c r="C59" s="1" t="s">
        <v>99</v>
      </c>
      <c r="D59" s="1"/>
      <c r="E59" s="10"/>
      <c r="F59" s="11">
        <v>0</v>
      </c>
      <c r="G59" s="16">
        <f>T_Supply2[[#This Row],[ZAR Price (for local sourced items) Excluding VAT]]+T_Supply2[[#This Row],[ZAR Price (for local sourced items) Excluding VAT]]*T_Supply2[[#This Row],[% Mark-up]]</f>
        <v>0</v>
      </c>
      <c r="H59" s="16">
        <f>T_Supply2[[#This Row],[Unit Price excluding Vat]]*1.15</f>
        <v>0</v>
      </c>
      <c r="I59" s="2">
        <v>30</v>
      </c>
      <c r="J59" s="16">
        <f>T_Supply2[[#This Row],[Estimated Qty]]*T_Supply2[[#This Row],[Unit Price excluding Vat]]</f>
        <v>0</v>
      </c>
      <c r="K59" s="16">
        <f>T_Supply2[[#This Row],[Estimated Qty]]*T_Supply2[[#This Row],[Unit Price including 15% Vat]]</f>
        <v>0</v>
      </c>
      <c r="L59" s="25"/>
    </row>
    <row r="60" spans="1:12" ht="27.6" x14ac:dyDescent="0.25">
      <c r="A60" s="4" t="s">
        <v>4</v>
      </c>
      <c r="B60" s="1" t="s">
        <v>124</v>
      </c>
      <c r="C60" s="1" t="s">
        <v>99</v>
      </c>
      <c r="D60" s="1"/>
      <c r="E60" s="10"/>
      <c r="F60" s="11">
        <v>0</v>
      </c>
      <c r="G60" s="16">
        <f>T_Supply2[[#This Row],[ZAR Price (for local sourced items) Excluding VAT]]+T_Supply2[[#This Row],[ZAR Price (for local sourced items) Excluding VAT]]*T_Supply2[[#This Row],[% Mark-up]]</f>
        <v>0</v>
      </c>
      <c r="H60" s="16">
        <f>T_Supply2[[#This Row],[Unit Price excluding Vat]]*1.15</f>
        <v>0</v>
      </c>
      <c r="I60" s="2">
        <v>15</v>
      </c>
      <c r="J60" s="16">
        <f>T_Supply2[[#This Row],[Estimated Qty]]*T_Supply2[[#This Row],[Unit Price excluding Vat]]</f>
        <v>0</v>
      </c>
      <c r="K60" s="16">
        <f>T_Supply2[[#This Row],[Estimated Qty]]*T_Supply2[[#This Row],[Unit Price including 15% Vat]]</f>
        <v>0</v>
      </c>
      <c r="L60" s="25"/>
    </row>
    <row r="61" spans="1:12" ht="27.6" x14ac:dyDescent="0.25">
      <c r="A61" s="4" t="s">
        <v>4</v>
      </c>
      <c r="B61" s="1" t="s">
        <v>125</v>
      </c>
      <c r="C61" s="1" t="s">
        <v>99</v>
      </c>
      <c r="D61" s="1"/>
      <c r="E61" s="10"/>
      <c r="F61" s="11">
        <v>0</v>
      </c>
      <c r="G61" s="16">
        <f>T_Supply2[[#This Row],[ZAR Price (for local sourced items) Excluding VAT]]+T_Supply2[[#This Row],[ZAR Price (for local sourced items) Excluding VAT]]*T_Supply2[[#This Row],[% Mark-up]]</f>
        <v>0</v>
      </c>
      <c r="H61" s="16">
        <f>T_Supply2[[#This Row],[Unit Price excluding Vat]]*1.15</f>
        <v>0</v>
      </c>
      <c r="I61" s="2">
        <v>800</v>
      </c>
      <c r="J61" s="16">
        <f>T_Supply2[[#This Row],[Estimated Qty]]*T_Supply2[[#This Row],[Unit Price excluding Vat]]</f>
        <v>0</v>
      </c>
      <c r="K61" s="16">
        <f>T_Supply2[[#This Row],[Estimated Qty]]*T_Supply2[[#This Row],[Unit Price including 15% Vat]]</f>
        <v>0</v>
      </c>
      <c r="L61" s="25"/>
    </row>
    <row r="62" spans="1:12" ht="27.6" x14ac:dyDescent="0.25">
      <c r="A62" s="4" t="s">
        <v>5</v>
      </c>
      <c r="B62" s="1" t="s">
        <v>126</v>
      </c>
      <c r="C62" s="1" t="s">
        <v>99</v>
      </c>
      <c r="D62" s="1"/>
      <c r="E62" s="10"/>
      <c r="F62" s="11">
        <v>0</v>
      </c>
      <c r="G62" s="16">
        <f>T_Supply2[[#This Row],[ZAR Price (for local sourced items) Excluding VAT]]+T_Supply2[[#This Row],[ZAR Price (for local sourced items) Excluding VAT]]*T_Supply2[[#This Row],[% Mark-up]]</f>
        <v>0</v>
      </c>
      <c r="H62" s="16">
        <f>T_Supply2[[#This Row],[Unit Price excluding Vat]]*1.15</f>
        <v>0</v>
      </c>
      <c r="I62" s="2">
        <v>400</v>
      </c>
      <c r="J62" s="16">
        <f>T_Supply2[[#This Row],[Estimated Qty]]*T_Supply2[[#This Row],[Unit Price excluding Vat]]</f>
        <v>0</v>
      </c>
      <c r="K62" s="16">
        <f>T_Supply2[[#This Row],[Estimated Qty]]*T_Supply2[[#This Row],[Unit Price including 15% Vat]]</f>
        <v>0</v>
      </c>
      <c r="L62" s="25"/>
    </row>
    <row r="63" spans="1:12" ht="27.6" x14ac:dyDescent="0.25">
      <c r="A63" s="4" t="s">
        <v>5</v>
      </c>
      <c r="B63" s="1" t="s">
        <v>127</v>
      </c>
      <c r="C63" s="1" t="s">
        <v>99</v>
      </c>
      <c r="D63" s="1"/>
      <c r="E63" s="10"/>
      <c r="F63" s="11">
        <v>0</v>
      </c>
      <c r="G63" s="16">
        <f>T_Supply2[[#This Row],[ZAR Price (for local sourced items) Excluding VAT]]+T_Supply2[[#This Row],[ZAR Price (for local sourced items) Excluding VAT]]*T_Supply2[[#This Row],[% Mark-up]]</f>
        <v>0</v>
      </c>
      <c r="H63" s="16">
        <f>T_Supply2[[#This Row],[Unit Price excluding Vat]]*1.15</f>
        <v>0</v>
      </c>
      <c r="I63" s="2">
        <v>100</v>
      </c>
      <c r="J63" s="16">
        <f>T_Supply2[[#This Row],[Estimated Qty]]*T_Supply2[[#This Row],[Unit Price excluding Vat]]</f>
        <v>0</v>
      </c>
      <c r="K63" s="16">
        <f>T_Supply2[[#This Row],[Estimated Qty]]*T_Supply2[[#This Row],[Unit Price including 15% Vat]]</f>
        <v>0</v>
      </c>
      <c r="L63" s="25"/>
    </row>
    <row r="64" spans="1:12" ht="27.6" x14ac:dyDescent="0.25">
      <c r="A64" s="4" t="s">
        <v>5</v>
      </c>
      <c r="B64" s="1" t="s">
        <v>128</v>
      </c>
      <c r="C64" s="1" t="s">
        <v>99</v>
      </c>
      <c r="D64" s="1"/>
      <c r="E64" s="10"/>
      <c r="F64" s="11">
        <v>0</v>
      </c>
      <c r="G64" s="16">
        <f>T_Supply2[[#This Row],[ZAR Price (for local sourced items) Excluding VAT]]+T_Supply2[[#This Row],[ZAR Price (for local sourced items) Excluding VAT]]*T_Supply2[[#This Row],[% Mark-up]]</f>
        <v>0</v>
      </c>
      <c r="H64" s="16">
        <f>T_Supply2[[#This Row],[Unit Price excluding Vat]]*1.15</f>
        <v>0</v>
      </c>
      <c r="I64" s="2">
        <v>100</v>
      </c>
      <c r="J64" s="16">
        <f>T_Supply2[[#This Row],[Estimated Qty]]*T_Supply2[[#This Row],[Unit Price excluding Vat]]</f>
        <v>0</v>
      </c>
      <c r="K64" s="16">
        <f>T_Supply2[[#This Row],[Estimated Qty]]*T_Supply2[[#This Row],[Unit Price including 15% Vat]]</f>
        <v>0</v>
      </c>
      <c r="L64" s="25"/>
    </row>
    <row r="65" spans="1:14" ht="27.6" x14ac:dyDescent="0.25">
      <c r="A65" s="4" t="s">
        <v>5</v>
      </c>
      <c r="B65" s="1" t="s">
        <v>144</v>
      </c>
      <c r="C65" s="1" t="s">
        <v>99</v>
      </c>
      <c r="D65" s="1"/>
      <c r="E65" s="10"/>
      <c r="F65" s="11">
        <v>0</v>
      </c>
      <c r="G65" s="16">
        <f>T_Supply2[[#This Row],[ZAR Price (for local sourced items) Excluding VAT]]+T_Supply2[[#This Row],[ZAR Price (for local sourced items) Excluding VAT]]*T_Supply2[[#This Row],[% Mark-up]]</f>
        <v>0</v>
      </c>
      <c r="H65" s="16">
        <f>T_Supply2[[#This Row],[Unit Price excluding Vat]]*1.15</f>
        <v>0</v>
      </c>
      <c r="I65" s="2">
        <v>100</v>
      </c>
      <c r="J65" s="16">
        <f>T_Supply2[[#This Row],[Estimated Qty]]*T_Supply2[[#This Row],[Unit Price excluding Vat]]</f>
        <v>0</v>
      </c>
      <c r="K65" s="16">
        <f>T_Supply2[[#This Row],[Estimated Qty]]*T_Supply2[[#This Row],[Unit Price including 15% Vat]]</f>
        <v>0</v>
      </c>
      <c r="L65" s="25"/>
    </row>
    <row r="66" spans="1:14" ht="27.6" x14ac:dyDescent="0.25">
      <c r="A66" s="4" t="s">
        <v>6</v>
      </c>
      <c r="B66" s="1" t="s">
        <v>129</v>
      </c>
      <c r="C66" s="1" t="s">
        <v>99</v>
      </c>
      <c r="D66" s="1"/>
      <c r="E66" s="10"/>
      <c r="F66" s="11">
        <v>0</v>
      </c>
      <c r="G66" s="16">
        <f>T_Supply2[[#This Row],[ZAR Price (for local sourced items) Excluding VAT]]+T_Supply2[[#This Row],[ZAR Price (for local sourced items) Excluding VAT]]*T_Supply2[[#This Row],[% Mark-up]]</f>
        <v>0</v>
      </c>
      <c r="H66" s="16">
        <f>T_Supply2[[#This Row],[Unit Price excluding Vat]]*1.15</f>
        <v>0</v>
      </c>
      <c r="I66" s="2">
        <v>8</v>
      </c>
      <c r="J66" s="16">
        <f>T_Supply2[[#This Row],[Estimated Qty]]*T_Supply2[[#This Row],[Unit Price excluding Vat]]</f>
        <v>0</v>
      </c>
      <c r="K66" s="16">
        <f>T_Supply2[[#This Row],[Estimated Qty]]*T_Supply2[[#This Row],[Unit Price including 15% Vat]]</f>
        <v>0</v>
      </c>
      <c r="L66" s="25"/>
    </row>
    <row r="67" spans="1:14" ht="27.6" x14ac:dyDescent="0.25">
      <c r="A67" s="4" t="s">
        <v>7</v>
      </c>
      <c r="B67" s="1" t="s">
        <v>130</v>
      </c>
      <c r="C67" s="1" t="s">
        <v>99</v>
      </c>
      <c r="D67" s="1"/>
      <c r="E67" s="10"/>
      <c r="F67" s="11">
        <v>0</v>
      </c>
      <c r="G67" s="16">
        <f>T_Supply2[[#This Row],[ZAR Price (for local sourced items) Excluding VAT]]+T_Supply2[[#This Row],[ZAR Price (for local sourced items) Excluding VAT]]*T_Supply2[[#This Row],[% Mark-up]]</f>
        <v>0</v>
      </c>
      <c r="H67" s="16">
        <f>T_Supply2[[#This Row],[Unit Price excluding Vat]]*1.15</f>
        <v>0</v>
      </c>
      <c r="I67" s="2">
        <v>40</v>
      </c>
      <c r="J67" s="16">
        <f>T_Supply2[[#This Row],[Estimated Qty]]*T_Supply2[[#This Row],[Unit Price excluding Vat]]</f>
        <v>0</v>
      </c>
      <c r="K67" s="16">
        <f>T_Supply2[[#This Row],[Estimated Qty]]*T_Supply2[[#This Row],[Unit Price including 15% Vat]]</f>
        <v>0</v>
      </c>
      <c r="L67" s="25"/>
    </row>
    <row r="68" spans="1:14" ht="27.6" x14ac:dyDescent="0.25">
      <c r="A68" s="4" t="s">
        <v>7</v>
      </c>
      <c r="B68" s="1" t="s">
        <v>131</v>
      </c>
      <c r="C68" s="1" t="s">
        <v>99</v>
      </c>
      <c r="D68" s="1"/>
      <c r="E68" s="10"/>
      <c r="F68" s="11">
        <v>0</v>
      </c>
      <c r="G68" s="16">
        <f>T_Supply2[[#This Row],[ZAR Price (for local sourced items) Excluding VAT]]+T_Supply2[[#This Row],[ZAR Price (for local sourced items) Excluding VAT]]*T_Supply2[[#This Row],[% Mark-up]]</f>
        <v>0</v>
      </c>
      <c r="H68" s="16">
        <f>T_Supply2[[#This Row],[Unit Price excluding Vat]]*1.15</f>
        <v>0</v>
      </c>
      <c r="I68" s="2">
        <v>600</v>
      </c>
      <c r="J68" s="16">
        <f>T_Supply2[[#This Row],[Estimated Qty]]*T_Supply2[[#This Row],[Unit Price excluding Vat]]</f>
        <v>0</v>
      </c>
      <c r="K68" s="16">
        <f>T_Supply2[[#This Row],[Estimated Qty]]*T_Supply2[[#This Row],[Unit Price including 15% Vat]]</f>
        <v>0</v>
      </c>
      <c r="L68" s="25"/>
    </row>
    <row r="69" spans="1:14" ht="27.6" x14ac:dyDescent="0.25">
      <c r="A69" s="1" t="s">
        <v>139</v>
      </c>
      <c r="B69" s="1" t="s">
        <v>140</v>
      </c>
      <c r="C69" s="1" t="s">
        <v>99</v>
      </c>
      <c r="D69" s="1"/>
      <c r="E69" s="10"/>
      <c r="F69" s="11">
        <v>0</v>
      </c>
      <c r="G69" s="16">
        <f>T_Supply2[[#This Row],[ZAR Price (for local sourced items) Excluding VAT]]+T_Supply2[[#This Row],[ZAR Price (for local sourced items) Excluding VAT]]*T_Supply2[[#This Row],[% Mark-up]]</f>
        <v>0</v>
      </c>
      <c r="H69" s="16">
        <f>T_Supply2[[#This Row],[Unit Price excluding Vat]]*1.15</f>
        <v>0</v>
      </c>
      <c r="I69" s="2">
        <v>10</v>
      </c>
      <c r="J69" s="16">
        <f>T_Supply2[[#This Row],[Estimated Qty]]*T_Supply2[[#This Row],[Unit Price excluding Vat]]</f>
        <v>0</v>
      </c>
      <c r="K69" s="16">
        <f>T_Supply2[[#This Row],[Estimated Qty]]*T_Supply2[[#This Row],[Unit Price including 15% Vat]]</f>
        <v>0</v>
      </c>
      <c r="L69" s="25"/>
    </row>
    <row r="70" spans="1:14" ht="27.6" x14ac:dyDescent="0.25">
      <c r="A70" s="1" t="s">
        <v>139</v>
      </c>
      <c r="B70" s="1" t="s">
        <v>145</v>
      </c>
      <c r="C70" s="1" t="s">
        <v>99</v>
      </c>
      <c r="D70" s="1"/>
      <c r="E70" s="10"/>
      <c r="F70" s="11">
        <v>0</v>
      </c>
      <c r="G70" s="16">
        <f>T_Supply2[[#This Row],[ZAR Price (for local sourced items) Excluding VAT]]+T_Supply2[[#This Row],[ZAR Price (for local sourced items) Excluding VAT]]*T_Supply2[[#This Row],[% Mark-up]]</f>
        <v>0</v>
      </c>
      <c r="H70" s="16">
        <f>T_Supply2[[#This Row],[Unit Price excluding Vat]]*1.15</f>
        <v>0</v>
      </c>
      <c r="I70" s="2">
        <v>10</v>
      </c>
      <c r="J70" s="16">
        <f>T_Supply2[[#This Row],[Estimated Qty]]*T_Supply2[[#This Row],[Unit Price excluding Vat]]</f>
        <v>0</v>
      </c>
      <c r="K70" s="16">
        <f>T_Supply2[[#This Row],[Estimated Qty]]*T_Supply2[[#This Row],[Unit Price including 15% Vat]]</f>
        <v>0</v>
      </c>
      <c r="L70" s="25"/>
    </row>
    <row r="71" spans="1:14" ht="27.6" x14ac:dyDescent="0.25">
      <c r="A71" s="4" t="s">
        <v>7</v>
      </c>
      <c r="B71" s="1" t="s">
        <v>132</v>
      </c>
      <c r="C71" s="1" t="s">
        <v>99</v>
      </c>
      <c r="D71" s="1"/>
      <c r="E71" s="10"/>
      <c r="F71" s="11">
        <v>0</v>
      </c>
      <c r="G71" s="16">
        <f>T_Supply2[[#This Row],[ZAR Price (for local sourced items) Excluding VAT]]+T_Supply2[[#This Row],[ZAR Price (for local sourced items) Excluding VAT]]*T_Supply2[[#This Row],[% Mark-up]]</f>
        <v>0</v>
      </c>
      <c r="H71" s="16">
        <f>T_Supply2[[#This Row],[Unit Price excluding Vat]]*1.15</f>
        <v>0</v>
      </c>
      <c r="I71" s="2">
        <v>80</v>
      </c>
      <c r="J71" s="16">
        <f>T_Supply2[[#This Row],[Estimated Qty]]*T_Supply2[[#This Row],[Unit Price excluding Vat]]</f>
        <v>0</v>
      </c>
      <c r="K71" s="16">
        <f>T_Supply2[[#This Row],[Estimated Qty]]*T_Supply2[[#This Row],[Unit Price including 15% Vat]]</f>
        <v>0</v>
      </c>
      <c r="L71" s="25"/>
    </row>
    <row r="72" spans="1:14" x14ac:dyDescent="0.25">
      <c r="A72" s="17" t="s">
        <v>98</v>
      </c>
      <c r="B72" s="18"/>
      <c r="C72" s="18"/>
      <c r="D72" s="18"/>
      <c r="E72" s="18"/>
      <c r="F72" s="18"/>
      <c r="G72" s="18"/>
      <c r="H72" s="18"/>
      <c r="I72" s="8"/>
      <c r="J72" s="19">
        <f>SUBTOTAL(109,T_Supply2[Total price excluding VAT])</f>
        <v>0</v>
      </c>
      <c r="K72" s="19">
        <f>SUBTOTAL(109,T_Supply2[Total Price including VAT])</f>
        <v>0</v>
      </c>
      <c r="L72" s="20"/>
    </row>
    <row r="73" spans="1:14" ht="21" x14ac:dyDescent="0.25">
      <c r="B73" s="6"/>
      <c r="D73" s="21"/>
      <c r="E73" s="22"/>
      <c r="F73" s="22"/>
      <c r="G73" s="22"/>
      <c r="H73" s="22"/>
    </row>
    <row r="74" spans="1:14" ht="21" x14ac:dyDescent="0.25">
      <c r="B74" s="6"/>
      <c r="D74" s="21"/>
      <c r="E74" s="22"/>
      <c r="F74" s="22"/>
      <c r="G74" s="22"/>
      <c r="H74" s="22"/>
    </row>
    <row r="75" spans="1:14" s="24" customFormat="1" ht="21" x14ac:dyDescent="0.25">
      <c r="A75" s="6"/>
      <c r="B75" s="6"/>
      <c r="C75" s="6"/>
      <c r="D75" s="21"/>
      <c r="E75" s="22"/>
      <c r="F75" s="22"/>
      <c r="G75" s="22"/>
      <c r="H75" s="22"/>
      <c r="I75" s="7"/>
      <c r="J75" s="23"/>
      <c r="K75" s="23"/>
      <c r="L75" s="6"/>
      <c r="M75" s="6"/>
      <c r="N75" s="6"/>
    </row>
    <row r="76" spans="1:14" s="24" customFormat="1" ht="21" x14ac:dyDescent="0.25">
      <c r="A76" s="6"/>
      <c r="B76" s="6"/>
      <c r="C76" s="6"/>
      <c r="D76" s="21"/>
      <c r="E76" s="22"/>
      <c r="F76" s="22"/>
      <c r="G76" s="22"/>
      <c r="H76" s="22"/>
      <c r="I76" s="7"/>
      <c r="J76" s="23"/>
      <c r="K76" s="23"/>
      <c r="L76" s="6"/>
      <c r="M76" s="6"/>
      <c r="N76" s="6"/>
    </row>
    <row r="77" spans="1:14" x14ac:dyDescent="0.25">
      <c r="B77" s="6"/>
    </row>
    <row r="78" spans="1:14" x14ac:dyDescent="0.25">
      <c r="B78" s="6"/>
    </row>
    <row r="79" spans="1:14" x14ac:dyDescent="0.25">
      <c r="B79" s="6"/>
    </row>
  </sheetData>
  <sheetProtection algorithmName="SHA-512" hashValue="Yw/CuZ4mMoveNP+lbX5GmTT+RKh5e36jDI3kxhfkQPD4ugCfCQu8aycdCOjs7Wn8oLOePrE/a3RLM4YNgo/XJA==" saltValue="6Xm1f8/PCsh4nmFN/Ux6Ag==" spinCount="100000" sheet="1" selectLockedCells="1"/>
  <phoneticPr fontId="8" type="noConversion"/>
  <pageMargins left="0.23622047244094491" right="0.23622047244094491" top="0.74803149606299213" bottom="0.74803149606299213" header="0.31496062992125984" footer="0.31496062992125984"/>
  <pageSetup paperSize="8" scale="52" fitToHeight="0" orientation="landscape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A0BADF90675343BF719317D58EA7E2" ma:contentTypeVersion="7" ma:contentTypeDescription="Create a new document." ma:contentTypeScope="" ma:versionID="eae4355ff2a4c6306f99387fa13d2789">
  <xsd:schema xmlns:xsd="http://www.w3.org/2001/XMLSchema" xmlns:xs="http://www.w3.org/2001/XMLSchema" xmlns:p="http://schemas.microsoft.com/office/2006/metadata/properties" xmlns:ns2="b48cc02a-3546-49c1-8c7d-935b02301496" targetNamespace="http://schemas.microsoft.com/office/2006/metadata/properties" ma:root="true" ma:fieldsID="3590fe1a3cde0cbba0d58b4e85764a03" ns2:_="">
    <xsd:import namespace="b48cc02a-3546-49c1-8c7d-935b0230149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8cc02a-3546-49c1-8c7d-935b023014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965AB6-0F45-45AD-91C4-BE970F4894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E56A1E-7598-41E0-B0A1-9351115E0B12}"/>
</file>

<file path=customXml/itemProps3.xml><?xml version="1.0" encoding="utf-8"?>
<ds:datastoreItem xmlns:ds="http://schemas.openxmlformats.org/officeDocument/2006/customXml" ds:itemID="{12AA299F-1373-46A7-B618-41DF0AEA5C38}">
  <ds:schemaRefs>
    <ds:schemaRef ds:uri="http://www.w3.org/XML/1998/namespace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b48cc02a-3546-49c1-8c7d-935b02301496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Bidders Instructions - Pricing</vt:lpstr>
      <vt:lpstr>Pricing Supply</vt:lpstr>
      <vt:lpstr>'Pricing Supply'!Print_Area</vt:lpstr>
      <vt:lpstr>'Pricing Supply'!Print_Titles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Werick Venter</dc:creator>
  <cp:keywords/>
  <dc:description/>
  <cp:lastModifiedBy>Anthony Naidoo</cp:lastModifiedBy>
  <cp:revision/>
  <dcterms:created xsi:type="dcterms:W3CDTF">2017-03-29T09:05:49Z</dcterms:created>
  <dcterms:modified xsi:type="dcterms:W3CDTF">2025-10-16T10:49:21Z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ContentTypeId">
    <vt:lpwstr>0x0101005AA0BADF90675343BF719317D58EA7E2</vt:lpwstr>
  </property>
  <property fmtid="{D5CDD505-2E9C-101B-9397-08002B2CF9AE}" pid="5" name="MSIP_Label_a11864d1-c16a-45ad-949f-bdea3b8c9e66_Enabled">
    <vt:lpwstr>true</vt:lpwstr>
  </property>
  <property fmtid="{D5CDD505-2E9C-101B-9397-08002B2CF9AE}" pid="6" name="MSIP_Label_a11864d1-c16a-45ad-949f-bdea3b8c9e66_SetDate">
    <vt:lpwstr>2024-10-24T13:06:07Z</vt:lpwstr>
  </property>
  <property fmtid="{D5CDD505-2E9C-101B-9397-08002B2CF9AE}" pid="7" name="MSIP_Label_a11864d1-c16a-45ad-949f-bdea3b8c9e66_Method">
    <vt:lpwstr>Standard</vt:lpwstr>
  </property>
  <property fmtid="{D5CDD505-2E9C-101B-9397-08002B2CF9AE}" pid="8" name="MSIP_Label_a11864d1-c16a-45ad-949f-bdea3b8c9e66_Name">
    <vt:lpwstr>Confidential</vt:lpwstr>
  </property>
  <property fmtid="{D5CDD505-2E9C-101B-9397-08002B2CF9AE}" pid="9" name="MSIP_Label_a11864d1-c16a-45ad-949f-bdea3b8c9e66_SiteId">
    <vt:lpwstr>fb62d46e-e86e-4673-ba82-b27b61d8202b</vt:lpwstr>
  </property>
  <property fmtid="{D5CDD505-2E9C-101B-9397-08002B2CF9AE}" pid="10" name="MSIP_Label_a11864d1-c16a-45ad-949f-bdea3b8c9e66_ActionId">
    <vt:lpwstr>c2bb7c51-ecc1-4f9b-be99-c340946146b4</vt:lpwstr>
  </property>
  <property fmtid="{D5CDD505-2E9C-101B-9397-08002B2CF9AE}" pid="11" name="MSIP_Label_a11864d1-c16a-45ad-949f-bdea3b8c9e66_ContentBits">
    <vt:lpwstr>3</vt:lpwstr>
  </property>
</Properties>
</file>