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firstSheet="1" activeTab="1"/>
  </bookViews>
  <sheets>
    <sheet name="Station Board" sheetId="2" state="hidden" r:id="rId1"/>
    <sheet name="BOQ  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0">#REF!</definedName>
    <definedName name="\a">#N/A</definedName>
    <definedName name="\b" localSheetId="0">[1]DCF!#REF!</definedName>
    <definedName name="\b">[1]DCF!#REF!</definedName>
    <definedName name="\c" localSheetId="0">[1]DCF!#REF!</definedName>
    <definedName name="\c">[1]DCF!#REF!</definedName>
    <definedName name="\d">#N/A</definedName>
    <definedName name="\e" localSheetId="0">[1]DCF!#REF!</definedName>
    <definedName name="\e">[1]DCF!#REF!</definedName>
    <definedName name="\f" localSheetId="0">[1]DCF!#REF!</definedName>
    <definedName name="\f">[1]DCF!#REF!</definedName>
    <definedName name="\g" localSheetId="0">[1]DCF!#REF!</definedName>
    <definedName name="\g">[1]DCF!#REF!</definedName>
    <definedName name="\h">[1]DCF!#REF!</definedName>
    <definedName name="\i">[1]DCF!#REF!</definedName>
    <definedName name="\s">#REF!</definedName>
    <definedName name="\se" localSheetId="0">#REF!</definedName>
    <definedName name="\se">#REF!</definedName>
    <definedName name="\ss" localSheetId="0">#REF!</definedName>
    <definedName name="\ss">#REF!</definedName>
    <definedName name="______CXX1">'[2]1'!$F$175:$F$182</definedName>
    <definedName name="______CXX2">'[2]2'!$F$175:$F$182</definedName>
    <definedName name="______CXX3">'[2]3'!$F$175:$F$182</definedName>
    <definedName name="______CXX4">'[2]4'!$F$175:$F$182</definedName>
    <definedName name="______CXX5">'[2]5'!$F$175:$F$182</definedName>
    <definedName name="______CXX6">'[2]6'!$F$175:$F$182</definedName>
    <definedName name="______CXX7">'[2]7'!$F$175:$F$182</definedName>
    <definedName name="______CXX8">'[2]8'!$F$175:$F$182</definedName>
    <definedName name="______CXX9">'[2]9'!$F$175:$F$182</definedName>
    <definedName name="______EXX1">'[2]1'!$F$129:$F$168</definedName>
    <definedName name="______EXX2">'[2]2'!$F$129:$F$168</definedName>
    <definedName name="______EXX3">'[2]3'!$F$129:$F$168</definedName>
    <definedName name="______EXX4">'[2]4'!$F$129:$F$168</definedName>
    <definedName name="______EXX5">'[2]5'!$F$129:$F$168</definedName>
    <definedName name="______EXX6">'[2]6'!$F$129:$F$168</definedName>
    <definedName name="______EXX7">'[2]7'!$F$129:$F$168</definedName>
    <definedName name="______EXX8">'[2]8'!$F$129:$F$168</definedName>
    <definedName name="______EXX9">'[2]9'!$F$129:$F$168</definedName>
    <definedName name="______MXX1">'[2]1'!$F$13:$F$64</definedName>
    <definedName name="______MXX2">'[2]2'!$F$13:$F$64</definedName>
    <definedName name="______MXX3">'[2]3'!$F$13:$F$64</definedName>
    <definedName name="______MXX4">'[2]4'!$F$13:$F$64</definedName>
    <definedName name="______MXX5">'[2]5'!$F$13:$F$64</definedName>
    <definedName name="______MXX6">'[2]6'!$F$13:$F$64</definedName>
    <definedName name="______MXX7">'[2]7'!$F$13:$F$64</definedName>
    <definedName name="______MXX8">'[2]8'!$F$13:$F$64</definedName>
    <definedName name="______MXX9">'[2]9'!$F$13:$F$64</definedName>
    <definedName name="______SXX1">'[2]1'!$F$71:$F$122</definedName>
    <definedName name="______SXX2">'[2]2'!$F$71:$F$122</definedName>
    <definedName name="______SXX3">'[2]3'!$F$71:$F$122</definedName>
    <definedName name="______SXX4">'[2]4'!$F$71:$F$122</definedName>
    <definedName name="______SXX5">'[2]5'!$F$71:$F$122</definedName>
    <definedName name="______SXX6">'[2]6'!$F$71:$F$122</definedName>
    <definedName name="______SXX7">'[2]7'!$F$71:$F$122</definedName>
    <definedName name="______SXX8">'[2]8'!$F$71:$F$122</definedName>
    <definedName name="______SXX9">'[2]9'!$F$71:$F$122</definedName>
    <definedName name="_____CXX1">'[2]1'!$F$175:$F$182</definedName>
    <definedName name="_____CXX2">'[2]2'!$F$175:$F$182</definedName>
    <definedName name="_____CXX3">'[2]3'!$F$175:$F$182</definedName>
    <definedName name="_____CXX4">'[2]4'!$F$175:$F$182</definedName>
    <definedName name="_____CXX5">'[2]5'!$F$175:$F$182</definedName>
    <definedName name="_____CXX6">'[2]6'!$F$175:$F$182</definedName>
    <definedName name="_____CXX7">'[2]7'!$F$175:$F$182</definedName>
    <definedName name="_____CXX8">'[2]8'!$F$175:$F$182</definedName>
    <definedName name="_____CXX9">'[2]9'!$F$175:$F$182</definedName>
    <definedName name="_____EXX1">'[2]1'!$F$129:$F$168</definedName>
    <definedName name="_____EXX2">'[2]2'!$F$129:$F$168</definedName>
    <definedName name="_____EXX3">'[2]3'!$F$129:$F$168</definedName>
    <definedName name="_____EXX4">'[2]4'!$F$129:$F$168</definedName>
    <definedName name="_____EXX5">'[2]5'!$F$129:$F$168</definedName>
    <definedName name="_____EXX6">'[2]6'!$F$129:$F$168</definedName>
    <definedName name="_____EXX7">'[2]7'!$F$129:$F$168</definedName>
    <definedName name="_____EXX8">'[2]8'!$F$129:$F$168</definedName>
    <definedName name="_____EXX9">'[2]9'!$F$129:$F$168</definedName>
    <definedName name="_____MXX1">'[2]1'!$F$13:$F$64</definedName>
    <definedName name="_____MXX2">'[2]2'!$F$13:$F$64</definedName>
    <definedName name="_____MXX3">'[2]3'!$F$13:$F$64</definedName>
    <definedName name="_____MXX4">'[2]4'!$F$13:$F$64</definedName>
    <definedName name="_____MXX5">'[2]5'!$F$13:$F$64</definedName>
    <definedName name="_____MXX6">'[2]6'!$F$13:$F$64</definedName>
    <definedName name="_____MXX7">'[2]7'!$F$13:$F$64</definedName>
    <definedName name="_____MXX8">'[2]8'!$F$13:$F$64</definedName>
    <definedName name="_____MXX9">'[2]9'!$F$13:$F$64</definedName>
    <definedName name="_____SXX1">'[2]1'!$F$71:$F$122</definedName>
    <definedName name="_____SXX2">'[2]2'!$F$71:$F$122</definedName>
    <definedName name="_____SXX3">'[2]3'!$F$71:$F$122</definedName>
    <definedName name="_____SXX4">'[2]4'!$F$71:$F$122</definedName>
    <definedName name="_____SXX5">'[2]5'!$F$71:$F$122</definedName>
    <definedName name="_____SXX6">'[2]6'!$F$71:$F$122</definedName>
    <definedName name="_____SXX7">'[2]7'!$F$71:$F$122</definedName>
    <definedName name="_____SXX8">'[2]8'!$F$71:$F$122</definedName>
    <definedName name="_____SXX9">'[2]9'!$F$71:$F$122</definedName>
    <definedName name="____CXX1">'[2]1'!$F$175:$F$182</definedName>
    <definedName name="____CXX2">'[2]2'!$F$175:$F$182</definedName>
    <definedName name="____CXX3">'[2]3'!$F$175:$F$182</definedName>
    <definedName name="____CXX4">'[2]4'!$F$175:$F$182</definedName>
    <definedName name="____CXX5">'[2]5'!$F$175:$F$182</definedName>
    <definedName name="____CXX6">'[2]6'!$F$175:$F$182</definedName>
    <definedName name="____CXX7">'[2]7'!$F$175:$F$182</definedName>
    <definedName name="____CXX8">'[2]8'!$F$175:$F$182</definedName>
    <definedName name="____CXX9">'[2]9'!$F$175:$F$182</definedName>
    <definedName name="____EXX1">'[2]1'!$F$129:$F$168</definedName>
    <definedName name="____EXX2">'[2]2'!$F$129:$F$168</definedName>
    <definedName name="____EXX3">'[2]3'!$F$129:$F$168</definedName>
    <definedName name="____EXX4">'[2]4'!$F$129:$F$168</definedName>
    <definedName name="____EXX5">'[2]5'!$F$129:$F$168</definedName>
    <definedName name="____EXX6">'[2]6'!$F$129:$F$168</definedName>
    <definedName name="____EXX7">'[2]7'!$F$129:$F$168</definedName>
    <definedName name="____EXX8">'[2]8'!$F$129:$F$168</definedName>
    <definedName name="____EXX9">'[2]9'!$F$129:$F$168</definedName>
    <definedName name="____MXX1">'[2]1'!$F$13:$F$64</definedName>
    <definedName name="____MXX2">'[2]2'!$F$13:$F$64</definedName>
    <definedName name="____MXX3">'[2]3'!$F$13:$F$64</definedName>
    <definedName name="____MXX4">'[2]4'!$F$13:$F$64</definedName>
    <definedName name="____MXX5">'[2]5'!$F$13:$F$64</definedName>
    <definedName name="____MXX6">'[2]6'!$F$13:$F$64</definedName>
    <definedName name="____MXX7">'[2]7'!$F$13:$F$64</definedName>
    <definedName name="____MXX8">'[2]8'!$F$13:$F$64</definedName>
    <definedName name="____MXX9">'[2]9'!$F$13:$F$64</definedName>
    <definedName name="____SXX1">'[2]1'!$F$71:$F$122</definedName>
    <definedName name="____SXX2">'[2]2'!$F$71:$F$122</definedName>
    <definedName name="____SXX3">'[2]3'!$F$71:$F$122</definedName>
    <definedName name="____SXX4">'[2]4'!$F$71:$F$122</definedName>
    <definedName name="____SXX5">'[2]5'!$F$71:$F$122</definedName>
    <definedName name="____SXX6">'[2]6'!$F$71:$F$122</definedName>
    <definedName name="____SXX7">'[2]7'!$F$71:$F$122</definedName>
    <definedName name="____SXX8">'[2]8'!$F$71:$F$122</definedName>
    <definedName name="____SXX9">'[2]9'!$F$71:$F$122</definedName>
    <definedName name="___CXX1">'[2]1'!$F$175:$F$182</definedName>
    <definedName name="___CXX2">'[2]2'!$F$175:$F$182</definedName>
    <definedName name="___CXX3">'[2]3'!$F$175:$F$182</definedName>
    <definedName name="___CXX4">'[2]4'!$F$175:$F$182</definedName>
    <definedName name="___CXX5">'[2]5'!$F$175:$F$182</definedName>
    <definedName name="___CXX6">'[2]6'!$F$175:$F$182</definedName>
    <definedName name="___CXX7">'[2]7'!$F$175:$F$182</definedName>
    <definedName name="___CXX8">'[2]8'!$F$175:$F$182</definedName>
    <definedName name="___CXX9">'[2]9'!$F$175:$F$182</definedName>
    <definedName name="___EXX1">'[2]1'!$F$129:$F$168</definedName>
    <definedName name="___EXX2">'[2]2'!$F$129:$F$168</definedName>
    <definedName name="___EXX3">'[2]3'!$F$129:$F$168</definedName>
    <definedName name="___EXX4">'[2]4'!$F$129:$F$168</definedName>
    <definedName name="___EXX5">'[2]5'!$F$129:$F$168</definedName>
    <definedName name="___EXX6">'[2]6'!$F$129:$F$168</definedName>
    <definedName name="___EXX7">'[2]7'!$F$129:$F$168</definedName>
    <definedName name="___EXX8">'[2]8'!$F$129:$F$168</definedName>
    <definedName name="___EXX9">'[2]9'!$F$129:$F$168</definedName>
    <definedName name="___MXX1">'[2]1'!$F$13:$F$64</definedName>
    <definedName name="___MXX2">'[2]2'!$F$13:$F$64</definedName>
    <definedName name="___MXX3">'[2]3'!$F$13:$F$64</definedName>
    <definedName name="___MXX4">'[2]4'!$F$13:$F$64</definedName>
    <definedName name="___MXX5">'[2]5'!$F$13:$F$64</definedName>
    <definedName name="___MXX6">'[2]6'!$F$13:$F$64</definedName>
    <definedName name="___MXX7">'[2]7'!$F$13:$F$64</definedName>
    <definedName name="___MXX8">'[2]8'!$F$13:$F$64</definedName>
    <definedName name="___MXX9">'[2]9'!$F$13:$F$64</definedName>
    <definedName name="___SXX1">'[2]1'!$F$71:$F$122</definedName>
    <definedName name="___SXX2">'[2]2'!$F$71:$F$122</definedName>
    <definedName name="___SXX3">'[2]3'!$F$71:$F$122</definedName>
    <definedName name="___SXX4">'[2]4'!$F$71:$F$122</definedName>
    <definedName name="___SXX5">'[2]5'!$F$71:$F$122</definedName>
    <definedName name="___SXX6">'[2]6'!$F$71:$F$122</definedName>
    <definedName name="___SXX7">'[2]7'!$F$71:$F$122</definedName>
    <definedName name="___SXX8">'[2]8'!$F$71:$F$122</definedName>
    <definedName name="___SXX9">'[2]9'!$F$71:$F$122</definedName>
    <definedName name="__CXX1" localSheetId="0">'[3]1'!$F$175:$F$182</definedName>
    <definedName name="__CXX1">'[2]1'!$F$175:$F$182</definedName>
    <definedName name="__CXX2" localSheetId="0">'[3]2'!$F$175:$F$182</definedName>
    <definedName name="__CXX2">'[2]2'!$F$175:$F$182</definedName>
    <definedName name="__CXX3" localSheetId="0">'[3]3'!$F$175:$F$182</definedName>
    <definedName name="__CXX3">'[2]3'!$F$175:$F$182</definedName>
    <definedName name="__CXX4" localSheetId="0">'[3]4'!$F$175:$F$182</definedName>
    <definedName name="__CXX4">'[2]4'!$F$175:$F$182</definedName>
    <definedName name="__CXX5" localSheetId="0">'[3]5'!$F$175:$F$182</definedName>
    <definedName name="__CXX5">'[2]5'!$F$175:$F$182</definedName>
    <definedName name="__CXX6" localSheetId="0">'[3]6'!$F$175:$F$182</definedName>
    <definedName name="__CXX6">'[2]6'!$F$175:$F$182</definedName>
    <definedName name="__CXX7" localSheetId="0">'[3]7'!$F$175:$F$182</definedName>
    <definedName name="__CXX7">'[2]7'!$F$175:$F$182</definedName>
    <definedName name="__CXX8" localSheetId="0">'[3]8'!$F$175:$F$182</definedName>
    <definedName name="__CXX8">'[2]8'!$F$175:$F$182</definedName>
    <definedName name="__CXX9" localSheetId="0">'[3]9'!$F$175:$F$182</definedName>
    <definedName name="__CXX9">'[2]9'!$F$175:$F$182</definedName>
    <definedName name="__EXX1" localSheetId="0">'[3]1'!$F$129:$F$168</definedName>
    <definedName name="__EXX1">'[2]1'!$F$129:$F$168</definedName>
    <definedName name="__EXX2" localSheetId="0">'[3]2'!$F$129:$F$168</definedName>
    <definedName name="__EXX2">'[2]2'!$F$129:$F$168</definedName>
    <definedName name="__EXX3" localSheetId="0">'[3]3'!$F$129:$F$168</definedName>
    <definedName name="__EXX3">'[2]3'!$F$129:$F$168</definedName>
    <definedName name="__EXX4" localSheetId="0">'[3]4'!$F$129:$F$168</definedName>
    <definedName name="__EXX4">'[2]4'!$F$129:$F$168</definedName>
    <definedName name="__EXX5" localSheetId="0">'[3]5'!$F$129:$F$168</definedName>
    <definedName name="__EXX5">'[2]5'!$F$129:$F$168</definedName>
    <definedName name="__EXX6" localSheetId="0">'[3]6'!$F$129:$F$168</definedName>
    <definedName name="__EXX6">'[2]6'!$F$129:$F$168</definedName>
    <definedName name="__EXX7" localSheetId="0">'[3]7'!$F$129:$F$168</definedName>
    <definedName name="__EXX7">'[2]7'!$F$129:$F$168</definedName>
    <definedName name="__EXX8" localSheetId="0">'[3]8'!$F$129:$F$168</definedName>
    <definedName name="__EXX8">'[2]8'!$F$129:$F$168</definedName>
    <definedName name="__EXX9" localSheetId="0">'[3]9'!$F$129:$F$168</definedName>
    <definedName name="__EXX9">'[2]9'!$F$129:$F$168</definedName>
    <definedName name="__IntlFixup" hidden="1">TRUE</definedName>
    <definedName name="__MXX1" localSheetId="0">'[3]1'!$F$13:$F$64</definedName>
    <definedName name="__MXX1">'[2]1'!$F$13:$F$64</definedName>
    <definedName name="__MXX2" localSheetId="0">'[3]2'!$F$13:$F$64</definedName>
    <definedName name="__MXX2">'[2]2'!$F$13:$F$64</definedName>
    <definedName name="__MXX3" localSheetId="0">'[3]3'!$F$13:$F$64</definedName>
    <definedName name="__MXX3">'[2]3'!$F$13:$F$64</definedName>
    <definedName name="__MXX4" localSheetId="0">'[3]4'!$F$13:$F$64</definedName>
    <definedName name="__MXX4">'[2]4'!$F$13:$F$64</definedName>
    <definedName name="__MXX5" localSheetId="0">'[3]5'!$F$13:$F$64</definedName>
    <definedName name="__MXX5">'[2]5'!$F$13:$F$64</definedName>
    <definedName name="__MXX6" localSheetId="0">'[3]6'!$F$13:$F$64</definedName>
    <definedName name="__MXX6">'[2]6'!$F$13:$F$64</definedName>
    <definedName name="__MXX7" localSheetId="0">'[3]7'!$F$13:$F$64</definedName>
    <definedName name="__MXX7">'[2]7'!$F$13:$F$64</definedName>
    <definedName name="__MXX8" localSheetId="0">'[3]8'!$F$13:$F$64</definedName>
    <definedName name="__MXX8">'[2]8'!$F$13:$F$64</definedName>
    <definedName name="__MXX9" localSheetId="0">'[3]9'!$F$13:$F$64</definedName>
    <definedName name="__MXX9">'[2]9'!$F$13:$F$64</definedName>
    <definedName name="__SXX1" localSheetId="0">'[3]1'!$F$71:$F$122</definedName>
    <definedName name="__SXX1">'[2]1'!$F$71:$F$122</definedName>
    <definedName name="__SXX2" localSheetId="0">'[3]2'!$F$71:$F$122</definedName>
    <definedName name="__SXX2">'[2]2'!$F$71:$F$122</definedName>
    <definedName name="__SXX3" localSheetId="0">'[3]3'!$F$71:$F$122</definedName>
    <definedName name="__SXX3">'[2]3'!$F$71:$F$122</definedName>
    <definedName name="__SXX4" localSheetId="0">'[3]4'!$F$71:$F$122</definedName>
    <definedName name="__SXX4">'[2]4'!$F$71:$F$122</definedName>
    <definedName name="__SXX5" localSheetId="0">'[3]5'!$F$71:$F$122</definedName>
    <definedName name="__SXX5">'[2]5'!$F$71:$F$122</definedName>
    <definedName name="__SXX6" localSheetId="0">'[3]6'!$F$71:$F$122</definedName>
    <definedName name="__SXX6">'[2]6'!$F$71:$F$122</definedName>
    <definedName name="__SXX7" localSheetId="0">'[3]7'!$F$71:$F$122</definedName>
    <definedName name="__SXX7">'[2]7'!$F$71:$F$122</definedName>
    <definedName name="__SXX8" localSheetId="0">'[3]8'!$F$71:$F$122</definedName>
    <definedName name="__SXX8">'[2]8'!$F$71:$F$122</definedName>
    <definedName name="__SXX9" localSheetId="0">'[3]9'!$F$71:$F$122</definedName>
    <definedName name="__SXX9">'[2]9'!$F$71:$F$122</definedName>
    <definedName name="_1_00_MASTER_DATABASE">#REF!</definedName>
    <definedName name="_1_100_CableDrum">#REF!</definedName>
    <definedName name="_18_0" localSheetId="0">[4]DCF!#REF!</definedName>
    <definedName name="_18_0">[4]DCF!#REF!</definedName>
    <definedName name="_27L" localSheetId="0">[4]DCF!#REF!</definedName>
    <definedName name="_27L">[4]DCF!#REF!</definedName>
    <definedName name="_36P_0Print_Area" localSheetId="0">[4]DCF!#REF!</definedName>
    <definedName name="_36P_0Print_Area">[4]DCF!#REF!</definedName>
    <definedName name="_9_" localSheetId="0">[4]DCF!#REF!</definedName>
    <definedName name="_9_">[4]DCF!#REF!</definedName>
    <definedName name="_C8" localSheetId="0">#REF!</definedName>
    <definedName name="_C8">#REF!</definedName>
    <definedName name="_CPA1" localSheetId="1">[5]!_CPA1</definedName>
    <definedName name="_CPA1" localSheetId="0">'Station Board'!_CPA1</definedName>
    <definedName name="_CPA1">[5]!_CPA1</definedName>
    <definedName name="_CXX1">'[2]1'!$F$175:$F$182</definedName>
    <definedName name="_CXX2">'[2]2'!$F$175:$F$182</definedName>
    <definedName name="_CXX3">'[2]3'!$F$175:$F$182</definedName>
    <definedName name="_CXX4">'[2]4'!$F$175:$F$182</definedName>
    <definedName name="_CXX5">'[2]5'!$F$175:$F$182</definedName>
    <definedName name="_CXX6">'[2]6'!$F$175:$F$182</definedName>
    <definedName name="_CXX7">'[2]7'!$F$175:$F$182</definedName>
    <definedName name="_CXX8">'[2]8'!$F$175:$F$182</definedName>
    <definedName name="_CXX9">'[2]9'!$F$175:$F$182</definedName>
    <definedName name="_EXX1">'[2]1'!$F$129:$F$168</definedName>
    <definedName name="_EXX2">'[2]2'!$F$129:$F$168</definedName>
    <definedName name="_EXX3">'[2]3'!$F$129:$F$168</definedName>
    <definedName name="_EXX4">'[2]4'!$F$129:$F$168</definedName>
    <definedName name="_EXX5">'[2]5'!$F$129:$F$168</definedName>
    <definedName name="_EXX6">'[2]6'!$F$129:$F$168</definedName>
    <definedName name="_EXX7">'[2]7'!$F$129:$F$168</definedName>
    <definedName name="_EXX8">'[2]8'!$F$129:$F$168</definedName>
    <definedName name="_EXX9">'[2]9'!$F$129:$F$168</definedName>
    <definedName name="_xlnm._FilterDatabase" localSheetId="1" hidden="1">'BOQ  '!$A$6:$F$133</definedName>
    <definedName name="_J" localSheetId="0">[1]DCF!#REF!</definedName>
    <definedName name="_J">[1]DCF!#REF!</definedName>
    <definedName name="_Key1" localSheetId="0" hidden="1">[6]AIRCON!#REF!</definedName>
    <definedName name="_Key1" hidden="1">[6]AIRCON!#REF!</definedName>
    <definedName name="_Key2" localSheetId="0" hidden="1">[6]AIRCON!#REF!</definedName>
    <definedName name="_Key2" hidden="1">[6]AIRCON!#REF!</definedName>
    <definedName name="_MXX1">'[2]1'!$F$13:$F$64</definedName>
    <definedName name="_MXX2">'[2]2'!$F$13:$F$64</definedName>
    <definedName name="_MXX3">'[2]3'!$F$13:$F$64</definedName>
    <definedName name="_MXX4">'[2]4'!$F$13:$F$64</definedName>
    <definedName name="_MXX5">'[2]5'!$F$13:$F$64</definedName>
    <definedName name="_MXX6">'[2]6'!$F$13:$F$64</definedName>
    <definedName name="_MXX7">'[2]7'!$F$13:$F$64</definedName>
    <definedName name="_MXX8">'[2]8'!$F$13:$F$64</definedName>
    <definedName name="_MXX9">'[2]9'!$F$13:$F$64</definedName>
    <definedName name="_Order1" hidden="1">255</definedName>
    <definedName name="_Order2" hidden="1">255</definedName>
    <definedName name="_RevisedEstimate">#REF!</definedName>
    <definedName name="_Sort" localSheetId="0" hidden="1">[6]AIRCON!#REF!</definedName>
    <definedName name="_Sort" hidden="1">[6]AIRCON!#REF!</definedName>
    <definedName name="_SXX1">'[2]1'!$F$71:$F$122</definedName>
    <definedName name="_SXX2">'[2]2'!$F$71:$F$122</definedName>
    <definedName name="_SXX3">'[2]3'!$F$71:$F$122</definedName>
    <definedName name="_SXX4">'[2]4'!$F$71:$F$122</definedName>
    <definedName name="_SXX5">'[2]5'!$F$71:$F$122</definedName>
    <definedName name="_SXX6">'[2]6'!$F$71:$F$122</definedName>
    <definedName name="_SXX7">'[2]7'!$F$71:$F$122</definedName>
    <definedName name="_SXX8">'[2]8'!$F$71:$F$122</definedName>
    <definedName name="_SXX9">'[2]9'!$F$71:$F$122</definedName>
    <definedName name="_Z" localSheetId="0">#REF!</definedName>
    <definedName name="_Z">#REF!</definedName>
    <definedName name="A" localSheetId="0">#REF!</definedName>
    <definedName name="A">#REF!</definedName>
    <definedName name="ACT" localSheetId="0">#REF!</definedName>
    <definedName name="ACT">#REF!</definedName>
    <definedName name="Actrev" localSheetId="0">#REF!</definedName>
    <definedName name="Actrev">#REF!</definedName>
    <definedName name="ActStart">#REF!</definedName>
    <definedName name="ACTUALS" localSheetId="0">#REF!</definedName>
    <definedName name="ACTUALS">#REF!</definedName>
    <definedName name="ACwvu.all." localSheetId="0" hidden="1">#REF!</definedName>
    <definedName name="ACwvu.all." hidden="1">#REF!</definedName>
    <definedName name="ACwvu.prices." localSheetId="0" hidden="1">#REF!</definedName>
    <definedName name="ACwvu.prices." hidden="1">#REF!</definedName>
    <definedName name="ACwvu.summary." localSheetId="0" hidden="1">#REF!</definedName>
    <definedName name="ACwvu.summary." hidden="1">#REF!</definedName>
    <definedName name="Add">#REF!</definedName>
    <definedName name="All_Data">'[7]Turbine Tender 3 Unit base (2)'!$A$7:$AA$176</definedName>
    <definedName name="Area_Print" localSheetId="0">#REF!</definedName>
    <definedName name="Area_Print">#REF!</definedName>
    <definedName name="b">'[8]2001'!$A$8:$B$16</definedName>
    <definedName name="BASE_ROE">[9]PREISBL!$H$14</definedName>
    <definedName name="BOQ" localSheetId="0">#REF!</definedName>
    <definedName name="BOQ">#REF!</definedName>
    <definedName name="BPL">[10]Re!$D$293:$D$314</definedName>
    <definedName name="Calc_A" localSheetId="0">#REF!</definedName>
    <definedName name="Calc_A">#REF!</definedName>
    <definedName name="Calc_B" localSheetId="0">#REF!</definedName>
    <definedName name="Calc_B">#REF!</definedName>
    <definedName name="Calc_C" localSheetId="0">#REF!</definedName>
    <definedName name="Calc_C">#REF!</definedName>
    <definedName name="Calc_D" localSheetId="0">#REF!</definedName>
    <definedName name="Calc_D">#REF!</definedName>
    <definedName name="Calc_E" localSheetId="0">#REF!</definedName>
    <definedName name="Calc_E">#REF!</definedName>
    <definedName name="Calc_F" localSheetId="0">#REF!</definedName>
    <definedName name="Calc_F">#REF!</definedName>
    <definedName name="Calc_G" localSheetId="0">#REF!</definedName>
    <definedName name="Calc_G">#REF!</definedName>
    <definedName name="Calc_H" localSheetId="0">#REF!</definedName>
    <definedName name="Calc_H">#REF!</definedName>
    <definedName name="Calc_I" localSheetId="0">#REF!</definedName>
    <definedName name="Calc_I">#REF!</definedName>
    <definedName name="Calc_J" localSheetId="0">#REF!</definedName>
    <definedName name="Calc_J">#REF!</definedName>
    <definedName name="Calc_K" localSheetId="0">#REF!</definedName>
    <definedName name="Calc_K">#REF!</definedName>
    <definedName name="Calc_k1" localSheetId="0">#REF!</definedName>
    <definedName name="Calc_k1">#REF!</definedName>
    <definedName name="Calc_k10" localSheetId="0">#REF!</definedName>
    <definedName name="Calc_k10">#REF!</definedName>
    <definedName name="Calc_k11" localSheetId="0">#REF!</definedName>
    <definedName name="Calc_k11">#REF!</definedName>
    <definedName name="Calc_k12" localSheetId="0">#REF!</definedName>
    <definedName name="Calc_k12">#REF!</definedName>
    <definedName name="Calc_k13" localSheetId="0">#REF!</definedName>
    <definedName name="Calc_k13">#REF!</definedName>
    <definedName name="Calc_k14" localSheetId="0">#REF!</definedName>
    <definedName name="Calc_k14">#REF!</definedName>
    <definedName name="Calc_k15" localSheetId="0">#REF!</definedName>
    <definedName name="Calc_k15">#REF!</definedName>
    <definedName name="Calc_k16" localSheetId="0">#REF!</definedName>
    <definedName name="Calc_k16">#REF!</definedName>
    <definedName name="Calc_k2" localSheetId="0">#REF!</definedName>
    <definedName name="Calc_k2">#REF!</definedName>
    <definedName name="Calc_k3" localSheetId="0">#REF!</definedName>
    <definedName name="Calc_k3">#REF!</definedName>
    <definedName name="Calc_k4" localSheetId="0">#REF!</definedName>
    <definedName name="Calc_k4">#REF!</definedName>
    <definedName name="Calc_k5" localSheetId="0">#REF!</definedName>
    <definedName name="Calc_k5">#REF!</definedName>
    <definedName name="Calc_k6" localSheetId="0">#REF!</definedName>
    <definedName name="Calc_k6">#REF!</definedName>
    <definedName name="Calc_k7" localSheetId="0">#REF!</definedName>
    <definedName name="Calc_k7">#REF!</definedName>
    <definedName name="Calc_k8" localSheetId="0">#REF!</definedName>
    <definedName name="Calc_k8">#REF!</definedName>
    <definedName name="Calc_k9" localSheetId="0">#REF!</definedName>
    <definedName name="Calc_k9">#REF!</definedName>
    <definedName name="Calc_L" localSheetId="0">#REF!</definedName>
    <definedName name="Calc_L">#REF!</definedName>
    <definedName name="Calc_M" localSheetId="0">#REF!</definedName>
    <definedName name="Calc_M">#REF!</definedName>
    <definedName name="Calc_N" localSheetId="0">#REF!</definedName>
    <definedName name="Calc_N">#REF!</definedName>
    <definedName name="Calc_O" localSheetId="0">#REF!</definedName>
    <definedName name="Calc_O">#REF!</definedName>
    <definedName name="Calc_P" localSheetId="0">#REF!</definedName>
    <definedName name="Calc_P">#REF!</definedName>
    <definedName name="CalcInternal" localSheetId="0">#REF!</definedName>
    <definedName name="CalcInternal">#REF!</definedName>
    <definedName name="CCC" localSheetId="0">#REF!</definedName>
    <definedName name="CCC">#REF!</definedName>
    <definedName name="CERT1" localSheetId="0">#REF!</definedName>
    <definedName name="CERT1">#REF!</definedName>
    <definedName name="CERT2" localSheetId="0">#REF!</definedName>
    <definedName name="CERT2">#REF!</definedName>
    <definedName name="CERT3" localSheetId="0">#REF!</definedName>
    <definedName name="CERT3">#REF!</definedName>
    <definedName name="Certno">#REF!</definedName>
    <definedName name="CertPenalty">#REF!</definedName>
    <definedName name="cetemp">#REF!</definedName>
    <definedName name="ch" localSheetId="0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ch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ch.prices" localSheetId="0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ch.prices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Clear_CAST_Price_Summary" localSheetId="1">[5]!Clear_CAST_Price_Summary</definedName>
    <definedName name="Clear_CAST_Price_Summary" localSheetId="0">'Station Board'!Clear_CAST_Price_Summary</definedName>
    <definedName name="Clear_CAST_Price_Summary">[5]!Clear_CAST_Price_Summary</definedName>
    <definedName name="cnbvhjgnc________gfvdhvfh">#REF!</definedName>
    <definedName name="cntsum">'[11]OMAC SUMMARY'!$C$4</definedName>
    <definedName name="CompNo">#REF!</definedName>
    <definedName name="Comuf">#REF!</definedName>
    <definedName name="Coname">#REF!</definedName>
    <definedName name="Conman">#REF!</definedName>
    <definedName name="COntractName">#REF!</definedName>
    <definedName name="Conum">#REF!</definedName>
    <definedName name="CoRnum">#REF!</definedName>
    <definedName name="Cost_Centre" localSheetId="0">'[12]AT COMPLETION'!#REF!</definedName>
    <definedName name="Cost_Centre">'[12]AT COMPLETION'!#REF!</definedName>
    <definedName name="costact">#REF!</definedName>
    <definedName name="costplan">#REF!</definedName>
    <definedName name="Cowof">#REF!</definedName>
    <definedName name="CPA_A" localSheetId="0">#REF!</definedName>
    <definedName name="CPA_A">#REF!</definedName>
    <definedName name="CPA_B" localSheetId="0">#REF!</definedName>
    <definedName name="CPA_B">#REF!</definedName>
    <definedName name="CPA_C" localSheetId="0">#REF!</definedName>
    <definedName name="CPA_C">#REF!</definedName>
    <definedName name="CPA_D" localSheetId="0">#REF!</definedName>
    <definedName name="CPA_D">#REF!</definedName>
    <definedName name="CPA_Data">'[7]CPA Formulae'!$A$4:$N$109</definedName>
    <definedName name="CPA_E" localSheetId="0">#REF!</definedName>
    <definedName name="CPA_E">#REF!</definedName>
    <definedName name="CPA_F" localSheetId="0">#REF!</definedName>
    <definedName name="CPA_F">#REF!</definedName>
    <definedName name="CPA_Form">#REF!</definedName>
    <definedName name="CPA_G" localSheetId="0">#REF!</definedName>
    <definedName name="CPA_G">#REF!</definedName>
    <definedName name="CPA_H" localSheetId="0">#REF!</definedName>
    <definedName name="CPA_H">#REF!</definedName>
    <definedName name="CPA_I" localSheetId="0">#REF!</definedName>
    <definedName name="CPA_I">#REF!</definedName>
    <definedName name="CPA_J" localSheetId="0">#REF!</definedName>
    <definedName name="CPA_J">#REF!</definedName>
    <definedName name="CPA_K" localSheetId="0">#REF!</definedName>
    <definedName name="CPA_K">#REF!</definedName>
    <definedName name="CPA_L" localSheetId="0">#REF!</definedName>
    <definedName name="CPA_L">#REF!</definedName>
    <definedName name="CPA_M" localSheetId="0">#REF!</definedName>
    <definedName name="CPA_M">#REF!</definedName>
    <definedName name="CPA_N" localSheetId="0">#REF!</definedName>
    <definedName name="CPA_N">#REF!</definedName>
    <definedName name="CPA_O" localSheetId="0">#REF!</definedName>
    <definedName name="CPA_O">#REF!</definedName>
    <definedName name="CPA_P" localSheetId="0">#REF!</definedName>
    <definedName name="CPA_P">#REF!</definedName>
    <definedName name="CPACalculations" localSheetId="0">#REF!</definedName>
    <definedName name="CPACalculations">#REF!</definedName>
    <definedName name="CPAFormulae" localSheetId="0">#REF!</definedName>
    <definedName name="CPAFormulae">#REF!</definedName>
    <definedName name="cpaptot">#REF!</definedName>
    <definedName name="CPI_Indices" localSheetId="0">#REF!</definedName>
    <definedName name="CPI_Indices">#REF!</definedName>
    <definedName name="CR" localSheetId="0">#REF!</definedName>
    <definedName name="CR">#REF!</definedName>
    <definedName name="CS" localSheetId="0">#REF!</definedName>
    <definedName name="CS">#REF!</definedName>
    <definedName name="Curr">#REF!</definedName>
    <definedName name="CURRENCY1">[9]PREISBL!$J$10</definedName>
    <definedName name="CURRENCY2">[9]PREISBL!$J$12</definedName>
    <definedName name="CURRENCY3">[9]PREISBL!$J$14</definedName>
    <definedName name="CURRENCY4">[9]PREISBL!$J$16</definedName>
    <definedName name="CURRENCY5">[9]PREISBL!$I$12</definedName>
    <definedName name="Customs_Rate" localSheetId="0">#REF!</definedName>
    <definedName name="Customs_Rate">#REF!</definedName>
    <definedName name="Cwvu.summary." localSheetId="0" hidden="1">#REF!</definedName>
    <definedName name="Cwvu.summary." hidden="1">#REF!</definedName>
    <definedName name="CXXX">'[2]10'!$F$175:$F$182</definedName>
    <definedName name="d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data" localSheetId="0">#REF!</definedName>
    <definedName name="data">#REF!</definedName>
    <definedName name="Data.Dump" hidden="1">OFFSET([13]!Data.Top.Left,1,0)</definedName>
    <definedName name="Data_Daywork" localSheetId="0">#REF!</definedName>
    <definedName name="Data_Daywork">#REF!</definedName>
    <definedName name="Data_Opt_Bill5" localSheetId="0">#REF!</definedName>
    <definedName name="Data_Opt_Bill5">#REF!</definedName>
    <definedName name="DATA1">'[14]Unit 1'!$I$18:$P$37,'[14]Unit 1'!$I$41:$P$60,'[14]Unit 1'!$I$64:$P$83,'[14]Unit 1'!$I$87:$P$106,'[14]Unit 1'!$I$110:$P$135,'[14]Unit 1'!$I$139:$P$158,'[14]Unit 1'!$I$162:$P$181</definedName>
    <definedName name="DATA10">'[14]Unit 5'!$I$274:$P$293,'[14]Unit 5'!$I$298:$O$298,'[14]Unit 5'!$P$298:$P$312,'[14]Unit 5'!$I$298:$P$477,'[14]Unit 5'!$I$481:$P$500,'[14]Unit 5'!$I$504:$P$871,'[14]Unit 5'!$I$875:$P$888</definedName>
    <definedName name="DATA11">'[14]Unit 6'!$I$18:$P$37,'[14]Unit 6'!$I$41:$P$60,'[14]Unit 6'!$I$64:$P$83,'[14]Unit 6'!$I$87:$P$106,'[14]Unit 6'!$I$110:$P$135,'[14]Unit 6'!$I$139:$K$139,'[14]Unit 6'!$K$139:$P$158,'[14]Unit 6'!$I$139:$P$158,'[14]Unit 6'!$I$162:$N$162,'[14]Unit 6'!$P$163,'[14]Unit 6'!$I$162:$P$181</definedName>
    <definedName name="DATA12">'[14]Unit 6'!$I$274:$P$293,'[14]Unit 6'!$I$298:$P$477,'[14]Unit 6'!$I$481:$P$500,'[14]Unit 6'!$I$504:$P$871,'[14]Unit 6'!$I$875:$P$888</definedName>
    <definedName name="DATA13">'[14]Common Plant'!$I$18:$P$37,'[14]Common Plant'!$I$41:$P$60,'[14]Common Plant'!$I$64:$P$83,'[14]Common Plant'!$I$87:$P$106,'[14]Common Plant'!$I$110:$P$135,'[14]Common Plant'!$I$139:$P$158,'[14]Common Plant'!$I$162:$P$181,'[14]Common Plant'!$I$185:$P$210</definedName>
    <definedName name="DATA14">'[14]Common Plant'!$I$214:$P$237,'[14]Common Plant'!$I$241:$P$270,'[14]Common Plant'!$I$274:$P$293,'[14]Common Plant'!$I$298:$P$477,'[14]Common Plant'!$I$481:$P$500,'[14]Common Plant'!$I$504:$P$871,'[14]Common Plant'!$I$875:$P$888</definedName>
    <definedName name="DATA15">#REF!</definedName>
    <definedName name="DATA2">'[14]Unit 1'!$I$185:$P$210,'[14]Unit 1'!$I$214:$P$237,'[14]Unit 1'!$I$241:$P$270,'[14]Unit 1'!$I$274:$P$293,'[14]Unit 1'!$I$298:$P$477,'[14]Unit 1'!$I$481:$P$500,'[14]Unit 1'!$I$504:$P$871,'[14]Unit 1'!$I$875:$P$888</definedName>
    <definedName name="DATA3">'[14]Unit 2'!$I$18:$P$37,'[14]Unit 2'!$I$41:$P$60,'[14]Unit 2'!$I$64:$P$83,'[14]Unit 2'!$I$87:$P$106,'[14]Unit 2'!$I$110:$P$135,'[14]Unit 2'!$I$139:$P$158,'[14]Unit 2'!$I$162:$P$181,'[14]Unit 2'!$I$185:$P$210,'[14]Unit 2'!$I$214:$P$237,'[14]Unit 2'!$I$241:$P$270</definedName>
    <definedName name="DATA4">'[14]Unit 2'!$I$274:$P$293,'[14]Unit 2'!$I$298:$P$477,'[14]Unit 2'!$I$481:$P$500,'[14]Unit 2'!$I$504:$P$871,'[14]Unit 2'!$I$875:$P$888</definedName>
    <definedName name="DATA5">'[14]Unit 3'!$I$18:$P$37,'[14]Unit 3'!$I$41:$P$60,'[14]Unit 3'!$I$64:$P$83,'[14]Unit 3'!$I$87:$P$106,'[14]Unit 3'!$I$110:$P$135,'[14]Unit 3'!$I$139:$P$158,'[14]Unit 3'!$I$162:$P$181,'[14]Unit 3'!$I$185:$P$210,'[14]Unit 3'!$I$214:$P$237,'[14]Unit 3'!$I$241:$P$270</definedName>
    <definedName name="DATA6">'[14]Unit 3'!$I$274:$P$293,'[14]Unit 3'!$I$298:$P$477,'[14]Unit 3'!$I$481:$P$500,'[14]Unit 3'!$I$504:$P$871,'[14]Unit 3'!$I$875:$P$888</definedName>
    <definedName name="DATA7">'[14]Unit 4'!$I$18:$P$37,'[14]Unit 4'!$I$41:$P$60,'[14]Unit 4'!$I$64:$P$83,'[14]Unit 4'!$I$87:$P$106,'[14]Unit 4'!$I$110:$P$135,'[14]Unit 4'!$I$139:$P$158,'[14]Unit 4'!$I$162:$P$181,'[14]Unit 4'!$I$185:$P$210,'[14]Unit 4'!$I$214:$P$237,'[14]Unit 4'!$I$241:$P$270</definedName>
    <definedName name="DATA8">'[14]Unit 4'!$I$274:$P$293,'[14]Unit 4'!$I$298:$P$477,'[14]Unit 4'!$I$481:$P$500,'[14]Unit 4'!$I$504:$P$871,'[14]Unit 4'!$I$875:$P$888</definedName>
    <definedName name="DATA9">'[14]Unit 5'!$I$18:$P$37,'[14]Unit 5'!$I$41:$P$60,'[14]Unit 5'!$I$64:$P$83,'[14]Unit 5'!$I$87:$P$106,'[14]Unit 5'!$I$110:$P$135,'[14]Unit 5'!$I$139:$P$158,'[14]Unit 5'!$I$162:$P$181,'[14]Unit 5'!$I$185:$P$210,'[14]Unit 5'!$I$214:$P$237,'[14]Unit 5'!$I$241:$P$270</definedName>
    <definedName name="DDDDXLS" hidden="1">#REF!,#REF!</definedName>
    <definedName name="DEF_SH" localSheetId="0">#REF!</definedName>
    <definedName name="DEF_SH">#REF!</definedName>
    <definedName name="DEF_SHL" localSheetId="0">#REF!</definedName>
    <definedName name="DEF_SHL">#REF!</definedName>
    <definedName name="Disputes">[15]Lists!$E$25:$E$31</definedName>
    <definedName name="Dls">[2]Ein!$C$1143:$C$1162</definedName>
    <definedName name="Down_Payment" localSheetId="0">#REF!</definedName>
    <definedName name="Down_Payment">#REF!</definedName>
    <definedName name="DUC" localSheetId="0">#REF!</definedName>
    <definedName name="DUC">#REF!</definedName>
    <definedName name="EEE" localSheetId="0">[2]E!#REF!</definedName>
    <definedName name="EEE">[2]E!#REF!</definedName>
    <definedName name="ELC" localSheetId="0">[16]Qm!#REF!</definedName>
    <definedName name="ELC">[16]Qm!#REF!</definedName>
    <definedName name="ELE" localSheetId="0">[16]Qm!#REF!</definedName>
    <definedName name="ELE">[16]Qm!#REF!</definedName>
    <definedName name="ELM" localSheetId="0">[16]Qm!#REF!</definedName>
    <definedName name="ELM">[16]Qm!#REF!</definedName>
    <definedName name="ELS" localSheetId="0">[16]Qm!#REF!</definedName>
    <definedName name="ELS">[16]Qm!#REF!</definedName>
    <definedName name="END_of_PRICE_FIX_SUMMARY" localSheetId="0">#REF!</definedName>
    <definedName name="END_of_PRICE_FIX_SUMMARY">#REF!</definedName>
    <definedName name="Ennd" localSheetId="0">#REF!</definedName>
    <definedName name="Ennd">#REF!</definedName>
    <definedName name="EoF">#REF!</definedName>
    <definedName name="ER" localSheetId="0">#REF!</definedName>
    <definedName name="ER">#REF!</definedName>
    <definedName name="EstEnd">#REF!</definedName>
    <definedName name="EUR">'[17]Cover SHT'!$B$2</definedName>
    <definedName name="Export_Tender" localSheetId="0">#REF!</definedName>
    <definedName name="Export_Tender">#REF!</definedName>
    <definedName name="EXXX">'[2]10'!$F$129:$F$168</definedName>
    <definedName name="Factor">#REF!</definedName>
    <definedName name="fakt" localSheetId="0">[18]Activities!#REF!</definedName>
    <definedName name="fakt">[19]Activities!#REF!</definedName>
    <definedName name="Fees" localSheetId="0">SUM(#REF!)</definedName>
    <definedName name="Fees">SUM(#REF!)</definedName>
    <definedName name="fldAward">[20]Admin!$L$2</definedName>
    <definedName name="For_Loc">#REF!</definedName>
    <definedName name="fri_bl" localSheetId="0">#REF!</definedName>
    <definedName name="fri_bl">#REF!</definedName>
    <definedName name="fri_br" localSheetId="0">#REF!</definedName>
    <definedName name="fri_br">#REF!</definedName>
    <definedName name="fri_tl" localSheetId="0">#REF!</definedName>
    <definedName name="fri_tl">#REF!</definedName>
    <definedName name="fri_tr" localSheetId="0">#REF!</definedName>
    <definedName name="fri_tr">#REF!</definedName>
    <definedName name="FTHKLFTDKH" hidden="1">#REF!</definedName>
    <definedName name="Functional_Currency">[15]Lists!$C$17:$C$49</definedName>
    <definedName name="g" localSheetId="0">[4]DCF!#REF!</definedName>
    <definedName name="g">[4]DCF!#REF!</definedName>
    <definedName name="GBP">'[17]Cover SHT'!$B$1</definedName>
    <definedName name="GENERAL" localSheetId="0">#REF!</definedName>
    <definedName name="GENERAL">#REF!</definedName>
    <definedName name="GENERAL_SETTINGS_AND_CONVEYOR__INFORMATION" localSheetId="0">#REF!</definedName>
    <definedName name="GENERAL_SETTINGS_AND_CONVEYOR__INFORMATION">#REF!</definedName>
    <definedName name="GenSetConInfo" localSheetId="0">#REF!</definedName>
    <definedName name="GenSetConInfo">#REF!</definedName>
    <definedName name="gg">#REF!</definedName>
    <definedName name="GGGG" localSheetId="0">#REF!</definedName>
    <definedName name="GGGG">#REF!</definedName>
    <definedName name="GK" localSheetId="0">#REF!</definedName>
    <definedName name="GK">#REF!</definedName>
    <definedName name="HBL">[10]Re!$D$250:$D$291</definedName>
    <definedName name="Home">'[9]Cost Split'!$G$2</definedName>
    <definedName name="HSC">[10]Re!$D$94:$D$145</definedName>
    <definedName name="HTML_CodePage" hidden="1">1252</definedName>
    <definedName name="HTML_Control" localSheetId="0" hidden="1">{"'4.0 Financial'!$A$1:$M$79"}</definedName>
    <definedName name="HTML_Control" hidden="1">{"'4.0 Financial'!$A$1:$M$79"}</definedName>
    <definedName name="HTML_Control_1" localSheetId="0" hidden="1">{"'4.0 Financial'!$A$1:$M$79"}</definedName>
    <definedName name="HTML_Control_1" hidden="1">{"'4.0 Financial'!$A$1:$M$79"}</definedName>
    <definedName name="HTML_Description" hidden="1">"Here is where the Description is below the header"</definedName>
    <definedName name="HTML_Email" hidden="1">"heroldsc@bv.com"</definedName>
    <definedName name="HTML_Header" hidden="1">"4.0 Financial"</definedName>
    <definedName name="HTML_LastUpdate" hidden="1">"01/23/2001"</definedName>
    <definedName name="HTML_LineAfter" hidden="1">TRUE</definedName>
    <definedName name="HTML_LineBefore" hidden="1">TRUE</definedName>
    <definedName name="HTML_Name" hidden="1">"Black &amp; Veatch"</definedName>
    <definedName name="HTML_OBDlg2" hidden="1">TRUE</definedName>
    <definedName name="HTML_OBDlg4" hidden="1">TRUE</definedName>
    <definedName name="HTML_OS" hidden="1">0</definedName>
    <definedName name="HTML_PathFile" hidden="1">"C:\Bv-users\MyHTML.htm"</definedName>
    <definedName name="HTML_Title" hidden="1">"NewReportFormatsIssued"</definedName>
    <definedName name="htot">#REF!</definedName>
    <definedName name="HWLBE_Inv_Table">#REF!</definedName>
    <definedName name="HWLBE_Inv_WO_Corresponding_HAIL_Inv">#REF!</definedName>
    <definedName name="Impact_Codes" localSheetId="0">#REF!</definedName>
    <definedName name="Impact_Codes">#REF!</definedName>
    <definedName name="ImpDays">[21]QUOTEFORM!#REF!</definedName>
    <definedName name="Insert">'[9]Cost Split'!$F:$F</definedName>
    <definedName name="Koeberg" localSheetId="0">#REF!</definedName>
    <definedName name="Koeberg">#REF!</definedName>
    <definedName name="Konfiguration">[22]Januar!$D$2:$D$6</definedName>
    <definedName name="Level_2">#REF!</definedName>
    <definedName name="Level_3">#REF!</definedName>
    <definedName name="LKUP">#REF!</definedName>
    <definedName name="Locations">[22]Januar!$B$2:$B$203</definedName>
    <definedName name="LSC">[10]Re!$D$237:$D$248</definedName>
    <definedName name="LT">'[23]Cost Centre lookup'!$B$2:$C$18</definedName>
    <definedName name="LTCLASS">[24]Lookup!$B$4:$C$8</definedName>
    <definedName name="Macro1" localSheetId="0">#REF!</definedName>
    <definedName name="Macro1">#REF!</definedName>
    <definedName name="Macro2">#N/A</definedName>
    <definedName name="Master">'[25]Cost Split'!$G$2</definedName>
    <definedName name="MENU" localSheetId="0">#REF!</definedName>
    <definedName name="MENU">#REF!</definedName>
    <definedName name="menu2">[21]Sundry!$E$2:$F$7</definedName>
    <definedName name="MMM" localSheetId="0">#REF!</definedName>
    <definedName name="MMM">#REF!</definedName>
    <definedName name="modcntsum">'[11]OMAC SUMMARY'!$C$14</definedName>
    <definedName name="Module1.CF_Data" localSheetId="1">[5]!Module1.CF_Data</definedName>
    <definedName name="Module1.CF_Data" localSheetId="0">'Station Board'!Module1.CF_Data</definedName>
    <definedName name="Module1.CF_Data">[5]!Module1.CF_Data</definedName>
    <definedName name="Module1.Collect_Data" localSheetId="1">[5]!Module1.Collect_Data</definedName>
    <definedName name="Module1.Collect_Data" localSheetId="0">'Station Board'!Module1.Collect_Data</definedName>
    <definedName name="Module1.Collect_Data">[5]!Module1.Collect_Data</definedName>
    <definedName name="MotorLocalCost" localSheetId="0">#REF!</definedName>
    <definedName name="MotorLocalCost">#REF!</definedName>
    <definedName name="MXXX">'[2]10'!$F$13:$F$64</definedName>
    <definedName name="Net_YTD_Balance">OFFSET([26]CashFlow_Data!$L$9,0,0,COUNTIF([26]CashFlow_Data!$B$9:$B$68,"&gt;3000"),1)</definedName>
    <definedName name="Net_YTD_Balance_Including_Interest">OFFSET([26]CashFlow_Data!$O$9,0,0,COUNTIF([26]CashFlow_Data!$B$9:$B$68,"&gt;3000"),1)</definedName>
    <definedName name="Net_YTD_Interest">OFFSET([26]CashFlow_Data!$N$9,0,0,COUNTIF([26]CashFlow_Data!$B$9:$B$68,"&gt;3000"),1)</definedName>
    <definedName name="Operating_Instructions" localSheetId="0">#REF!</definedName>
    <definedName name="Operating_Instructions">#REF!</definedName>
    <definedName name="OpInst" localSheetId="0">#REF!</definedName>
    <definedName name="OpInst">#REF!</definedName>
    <definedName name="oppps" localSheetId="0">#REF!</definedName>
    <definedName name="oppps">#REF!</definedName>
    <definedName name="OPTIONEN1">'[27]Turmkessel (Rev.2)'!#REF!</definedName>
    <definedName name="OPTIONEN2">'[27]Turmkessel (Rev.2)'!#REF!</definedName>
    <definedName name="OrEnd">#REF!</definedName>
    <definedName name="OrStart">#REF!</definedName>
    <definedName name="osrev">'[11]OMAC SUMMARY'!$C$26</definedName>
    <definedName name="Ownership" hidden="1">OFFSET([13]!Data.Top.Left,1,0)</definedName>
    <definedName name="p" localSheetId="0">[4]DCF!#REF!</definedName>
    <definedName name="p">[4]DCF!#REF!</definedName>
    <definedName name="P_G">#REF!</definedName>
    <definedName name="PAGE1">#N/A</definedName>
    <definedName name="PAGE2" localSheetId="0">#REF!</definedName>
    <definedName name="PAGE2">#REF!</definedName>
    <definedName name="PenaltyCert">#REF!</definedName>
    <definedName name="PG">'[28]p&amp;gbreak'!$D$47</definedName>
    <definedName name="plan">#REF!</definedName>
    <definedName name="planvsfinvsact">#REF!</definedName>
    <definedName name="PR" localSheetId="0">#REF!</definedName>
    <definedName name="PR">#REF!</definedName>
    <definedName name="Print" localSheetId="0">#REF!</definedName>
    <definedName name="Print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_xlnm.Print_Titles">#REF!</definedName>
    <definedName name="Procurement">[22]Januar!$D$24:$D$27</definedName>
    <definedName name="ProjDef2">#REF!</definedName>
    <definedName name="ProjMan2">#REF!</definedName>
    <definedName name="ProjName">#REF!</definedName>
    <definedName name="ProjPlan2">#REF!</definedName>
    <definedName name="ProjPort">#REF!</definedName>
    <definedName name="ProjQS2">#REF!</definedName>
    <definedName name="prot4" localSheetId="1">[5]!prot4</definedName>
    <definedName name="prot4" localSheetId="0">'Station Board'!prot4</definedName>
    <definedName name="prot4">[5]!prot4</definedName>
    <definedName name="prot5" localSheetId="1">[5]!prot5</definedName>
    <definedName name="prot5" localSheetId="0">'Station Board'!prot5</definedName>
    <definedName name="prot5">[5]!prot5</definedName>
    <definedName name="protection" localSheetId="0">[4]DCF!#REF!</definedName>
    <definedName name="protection">[4]DCF!#REF!</definedName>
    <definedName name="PS" localSheetId="0">#REF!</definedName>
    <definedName name="PS">#REF!</definedName>
    <definedName name="PS5_Alloc">#REF!</definedName>
    <definedName name="QuoteBody">#REF!</definedName>
    <definedName name="RateBody">#REF!</definedName>
    <definedName name="RBL">[10]Re!$D$147:$D$182</definedName>
    <definedName name="_xlnm.Recorder" localSheetId="0">#REF!</definedName>
    <definedName name="_xlnm.Recorder">#REF!</definedName>
    <definedName name="RED">[10]Re!$D$184:$D$235</definedName>
    <definedName name="Ref" localSheetId="0">#REF!</definedName>
    <definedName name="Ref">#REF!</definedName>
    <definedName name="Remove">#REF!</definedName>
    <definedName name="Ress" localSheetId="0">#REF!</definedName>
    <definedName name="Ress">#REF!</definedName>
    <definedName name="revact">#REF!</definedName>
    <definedName name="revplan">#REF!</definedName>
    <definedName name="Rwvu.all." localSheetId="0" hidden="1">#REF!,#REF!</definedName>
    <definedName name="Rwvu.all." hidden="1">#REF!,#REF!</definedName>
    <definedName name="Rwvu.prices." localSheetId="0" hidden="1">#REF!,#REF!</definedName>
    <definedName name="Rwvu.prices." hidden="1">#REF!,#REF!</definedName>
    <definedName name="Rwvu.summary." localSheetId="0" hidden="1">#REF!</definedName>
    <definedName name="Rwvu.summary." hidden="1">#REF!</definedName>
    <definedName name="SCOPE_OF_SUPPLY___RESPONSIBILITIES" localSheetId="0">#REF!</definedName>
    <definedName name="SCOPE_OF_SUPPLY___RESPONSIBILITIES">#REF!</definedName>
    <definedName name="SCORES" localSheetId="0">#REF!</definedName>
    <definedName name="SCORES">#REF!</definedName>
    <definedName name="ScSupRes" localSheetId="0">#REF!</definedName>
    <definedName name="ScSupRes">#REF!</definedName>
    <definedName name="sect1.1" localSheetId="0">#REF!</definedName>
    <definedName name="sect1.1">#REF!</definedName>
    <definedName name="sect1.10" localSheetId="0">#REF!</definedName>
    <definedName name="sect1.10">#REF!</definedName>
    <definedName name="sect1.11" localSheetId="0">#REF!</definedName>
    <definedName name="sect1.11">#REF!</definedName>
    <definedName name="sect1.12" localSheetId="0">#REF!</definedName>
    <definedName name="sect1.12">#REF!</definedName>
    <definedName name="sect1.13" localSheetId="0">#REF!</definedName>
    <definedName name="sect1.13">#REF!</definedName>
    <definedName name="sect1.14" localSheetId="0">#REF!</definedName>
    <definedName name="sect1.14">#REF!</definedName>
    <definedName name="sect1.2" localSheetId="0">#REF!</definedName>
    <definedName name="sect1.2">#REF!</definedName>
    <definedName name="sect1.3" localSheetId="0">#REF!</definedName>
    <definedName name="sect1.3">#REF!</definedName>
    <definedName name="sect1.4" localSheetId="0">#REF!</definedName>
    <definedName name="sect1.4">#REF!</definedName>
    <definedName name="sect1.5" localSheetId="0">#REF!</definedName>
    <definedName name="sect1.5">#REF!</definedName>
    <definedName name="sect1.7" localSheetId="0">#REF!</definedName>
    <definedName name="sect1.7">#REF!</definedName>
    <definedName name="sect1.8" localSheetId="0">#REF!</definedName>
    <definedName name="sect1.8">#REF!</definedName>
    <definedName name="sect1.9" localSheetId="0">#REF!</definedName>
    <definedName name="sect1.9">#REF!</definedName>
    <definedName name="Seeeet" localSheetId="0">#REF!</definedName>
    <definedName name="Seeeet">#REF!</definedName>
    <definedName name="SHE" localSheetId="0">[2]M!#REF!</definedName>
    <definedName name="SHE">[2]M!#REF!</definedName>
    <definedName name="_xlnm.Sheet_Title" localSheetId="0">'[12]AT COMPLETION'!#REF!</definedName>
    <definedName name="_xlnm.Sheet_Title">'[12]AT COMPLETION'!#REF!</definedName>
    <definedName name="Siemens" localSheetId="0">#REF!</definedName>
    <definedName name="Siemens">#REF!</definedName>
    <definedName name="solver_adj" localSheetId="0" hidden="1">#REF!</definedName>
    <definedName name="solver_adj" hidden="1">#REF!</definedName>
    <definedName name="solver_drv" hidden="1">1</definedName>
    <definedName name="solver_est" hidden="1">1</definedName>
    <definedName name="solver_itr" hidden="1">100</definedName>
    <definedName name="solver_lin" hidden="1">1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0.0001</definedName>
    <definedName name="solver_scl" hidden="1">0</definedName>
    <definedName name="solver_sho" hidden="1">0</definedName>
    <definedName name="solver_tim" hidden="1">100</definedName>
    <definedName name="solver_tol" hidden="1">0.05</definedName>
    <definedName name="solver_typ" hidden="1">3</definedName>
    <definedName name="solver_val" hidden="1">500063</definedName>
    <definedName name="Sort" localSheetId="0">#REF!</definedName>
    <definedName name="Sort">#REF!</definedName>
    <definedName name="Sort_Data" localSheetId="0">#REF!</definedName>
    <definedName name="Sort_Data">#REF!</definedName>
    <definedName name="Sortall" localSheetId="0">#REF!</definedName>
    <definedName name="Sortall">#REF!</definedName>
    <definedName name="Source3" localSheetId="0">'[12]AT COMPLETION'!#REF!</definedName>
    <definedName name="Source3">'[12]AT COMPLETION'!#REF!</definedName>
    <definedName name="Source4" localSheetId="0">'[12]AT COMPLETION'!#REF!</definedName>
    <definedName name="Source4">'[12]AT COMPLETION'!#REF!</definedName>
    <definedName name="SR" localSheetId="0">#REF!</definedName>
    <definedName name="SR">#REF!</definedName>
    <definedName name="SSS" localSheetId="0">[2]S!#REF!</definedName>
    <definedName name="SSS">[2]S!#REF!</definedName>
    <definedName name="Staff">[22]Januar!$F$2:$F$8</definedName>
    <definedName name="status">[29]Sundry!$I$2:$I$10</definedName>
    <definedName name="stot1">[30]Summary!$F$44</definedName>
    <definedName name="stot10">#REF!</definedName>
    <definedName name="stot11">#REF!</definedName>
    <definedName name="stot12">#REF!</definedName>
    <definedName name="stot13">#REF!</definedName>
    <definedName name="stot14">#REF!</definedName>
    <definedName name="stot2">#REF!</definedName>
    <definedName name="stot3">#REF!</definedName>
    <definedName name="stot4">#REF!</definedName>
    <definedName name="stot5">#REF!</definedName>
    <definedName name="stot6">#REF!</definedName>
    <definedName name="stot7">#REF!</definedName>
    <definedName name="stot8">#REF!</definedName>
    <definedName name="stot9">#REF!</definedName>
    <definedName name="STUNDEN_1">#REF!</definedName>
    <definedName name="STUNDEN_2">#REF!</definedName>
    <definedName name="subcont">#REF!</definedName>
    <definedName name="SUM" localSheetId="0">#REF!</definedName>
    <definedName name="SUM">#REF!</definedName>
    <definedName name="SumFixEnd" localSheetId="0">#REF!</definedName>
    <definedName name="SumFixEnd">#REF!</definedName>
    <definedName name="Summary" localSheetId="0">#REF!</definedName>
    <definedName name="Summary">#REF!</definedName>
    <definedName name="suprav">#REF!</definedName>
    <definedName name="Swvu.all." localSheetId="0" hidden="1">#REF!</definedName>
    <definedName name="Swvu.all." hidden="1">#REF!</definedName>
    <definedName name="Swvu.prices." localSheetId="0" hidden="1">#REF!</definedName>
    <definedName name="Swvu.prices." hidden="1">#REF!</definedName>
    <definedName name="Swvu.summary." localSheetId="0" hidden="1">#REF!</definedName>
    <definedName name="Swvu.summary." hidden="1">#REF!</definedName>
    <definedName name="SXXX">'[2]10'!$F$71:$F$122</definedName>
    <definedName name="t">#REF!</definedName>
    <definedName name="TableA">[31]Sundry!#REF!</definedName>
    <definedName name="TAR" localSheetId="0">#REF!</definedName>
    <definedName name="TAR">#REF!</definedName>
    <definedName name="TARGET" localSheetId="0">#REF!</definedName>
    <definedName name="TARGET">#REF!</definedName>
    <definedName name="Test" hidden="1">#REF!,#REF!</definedName>
    <definedName name="Test_wvu.cols" hidden="1">#REF!</definedName>
    <definedName name="THAT">[1]DCF!$CB$3:$CC$88</definedName>
    <definedName name="THIS">[1]DCF!$CB$3:$CB$90</definedName>
    <definedName name="timeperiod">[22]Januar!$I$2:$I$8</definedName>
    <definedName name="TITLE">#REF!</definedName>
    <definedName name="Total">'[9]Cost Split'!$G$1</definedName>
    <definedName name="Totals">'[25]Cost Split'!$G$1</definedName>
    <definedName name="trades">#REF!</definedName>
    <definedName name="Transformers" localSheetId="0">#REF!</definedName>
    <definedName name="Transformers">#REF!</definedName>
    <definedName name="ttot1">#REF!</definedName>
    <definedName name="ttot2">#REF!</definedName>
    <definedName name="ttot3">#REF!</definedName>
    <definedName name="ttot4">#REF!</definedName>
    <definedName name="ttot5">#REF!</definedName>
    <definedName name="ttot6">#REF!</definedName>
    <definedName name="Tweak">#REF!</definedName>
    <definedName name="Txdata" localSheetId="0">#REF!</definedName>
    <definedName name="Txdata">#REF!</definedName>
    <definedName name="Txdataall" localSheetId="0">#REF!</definedName>
    <definedName name="Txdataall">#REF!</definedName>
    <definedName name="UNIT_1" localSheetId="0">#REF!</definedName>
    <definedName name="UNIT_1">#REF!</definedName>
    <definedName name="UNIT_2" localSheetId="0">#REF!</definedName>
    <definedName name="UNIT_2">#REF!</definedName>
    <definedName name="UNIT_3" localSheetId="0">#REF!</definedName>
    <definedName name="UNIT_3">#REF!</definedName>
    <definedName name="UNIT_4" localSheetId="0">#REF!</definedName>
    <definedName name="UNIT_4">#REF!</definedName>
    <definedName name="UNIT_7" localSheetId="0">#REF!</definedName>
    <definedName name="UNIT_7">#REF!</definedName>
    <definedName name="UNIT_8" localSheetId="0">#REF!</definedName>
    <definedName name="UNIT_8">#REF!</definedName>
    <definedName name="unprot4" localSheetId="1">[5]!unprot4</definedName>
    <definedName name="unprot4" localSheetId="0">'Station Board'!unprot4</definedName>
    <definedName name="unprot4">[5]!unprot4</definedName>
    <definedName name="update2" localSheetId="1">[5]!update2</definedName>
    <definedName name="update2" localSheetId="0">'Station Board'!update2</definedName>
    <definedName name="update2">[5]!update2</definedName>
    <definedName name="USD_Rate" localSheetId="0">#REF!</definedName>
    <definedName name="USD_Rate">#REF!</definedName>
    <definedName name="VALUES" localSheetId="0">#REF!</definedName>
    <definedName name="VALUES">#REF!</definedName>
    <definedName name="VI" localSheetId="0">#REF!</definedName>
    <definedName name="VI">#REF!</definedName>
    <definedName name="W_edG" hidden="1">#REF!</definedName>
    <definedName name="wLI.Rg_BasisGesGewicht">[32]Lieferaufteilung!$AM$12:$AM$225</definedName>
    <definedName name="wLI.Rg_SystemName">[32]Lieferaufteilung!$K$12:$K$225</definedName>
    <definedName name="wvu.all." localSheetId="0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_1" localSheetId="0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_1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_2" localSheetId="0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_2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prices." localSheetId="0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_1" localSheetId="0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_1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_2" localSheetId="0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_2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summary." localSheetId="0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_1" localSheetId="0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_1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_2" localSheetId="0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_2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x">[1]DCF!#REF!</definedName>
    <definedName name="xxxxxx">[1]DCF!#REF!</definedName>
    <definedName name="YTD_Cash_In">OFFSET([26]CashFlow_Data!$J$9,0,0,COUNTIF([26]CashFlow_Data!$B$9:$B$68,"&gt;3000"),1)</definedName>
    <definedName name="YTD_Cash_Out">OFFSET([26]CashFlow_Data!$E$9,0,0,COUNTIF([26]CashFlow_Data!$B$9:$B$68,"&gt;3000"),1)</definedName>
    <definedName name="Z_07E28E77_F6FA_11D1_8C51_444553540000_.wvu.Cols" localSheetId="0" hidden="1">#REF!,#REF!</definedName>
    <definedName name="Z_07E28E77_F6FA_11D1_8C51_444553540000_.wvu.Cols" hidden="1">#REF!,#REF!</definedName>
    <definedName name="Z_07E28E80_F6FA_11D1_8C51_444553540000_.wvu.Cols" localSheetId="0" hidden="1">#REF!,#REF!</definedName>
    <definedName name="Z_07E28E80_F6FA_11D1_8C51_444553540000_.wvu.Cols" hidden="1">#REF!,#REF!</definedName>
    <definedName name="Z_07E28E85_F6FA_11D1_8C51_444553540000_.wvu.Cols" localSheetId="0" hidden="1">#REF!</definedName>
    <definedName name="Z_07E28E85_F6FA_11D1_8C51_444553540000_.wvu.Cols" hidden="1">#REF!</definedName>
    <definedName name="Z_0F778F74_F6F1_11D1_8C51_444553540000_.wvu.Cols" localSheetId="0" hidden="1">#REF!,#REF!</definedName>
    <definedName name="Z_0F778F74_F6F1_11D1_8C51_444553540000_.wvu.Cols" hidden="1">#REF!,#REF!</definedName>
    <definedName name="Z_0F778F7D_F6F1_11D1_8C51_444553540000_.wvu.Cols" localSheetId="0" hidden="1">#REF!,#REF!</definedName>
    <definedName name="Z_0F778F7D_F6F1_11D1_8C51_444553540000_.wvu.Cols" hidden="1">#REF!,#REF!</definedName>
    <definedName name="Z_0F778F82_F6F1_11D1_8C51_444553540000_.wvu.Cols" localSheetId="0" hidden="1">#REF!</definedName>
    <definedName name="Z_0F778F82_F6F1_11D1_8C51_444553540000_.wvu.Cols" hidden="1">#REF!</definedName>
    <definedName name="Z_1BB37995_F9EC_11D1_8C51_444553540000_.wvu.Cols" localSheetId="0" hidden="1">#REF!,#REF!</definedName>
    <definedName name="Z_1BB37995_F9EC_11D1_8C51_444553540000_.wvu.Cols" hidden="1">#REF!,#REF!</definedName>
    <definedName name="Z_1BB3799E_F9EC_11D1_8C51_444553540000_.wvu.Cols" localSheetId="0" hidden="1">#REF!,#REF!</definedName>
    <definedName name="Z_1BB3799E_F9EC_11D1_8C51_444553540000_.wvu.Cols" hidden="1">#REF!,#REF!</definedName>
    <definedName name="Z_1BB379A3_F9EC_11D1_8C51_444553540000_.wvu.Cols" localSheetId="0" hidden="1">#REF!</definedName>
    <definedName name="Z_1BB379A3_F9EC_11D1_8C51_444553540000_.wvu.Cols" hidden="1">#REF!</definedName>
    <definedName name="Z_1C8D1AB5_F70D_11D1_8C51_444553540000_.wvu.Cols" localSheetId="0" hidden="1">#REF!,#REF!</definedName>
    <definedName name="Z_1C8D1AB5_F70D_11D1_8C51_444553540000_.wvu.Cols" hidden="1">#REF!,#REF!</definedName>
    <definedName name="Z_1C8D1ABE_F70D_11D1_8C51_444553540000_.wvu.Cols" localSheetId="0" hidden="1">#REF!,#REF!</definedName>
    <definedName name="Z_1C8D1ABE_F70D_11D1_8C51_444553540000_.wvu.Cols" hidden="1">#REF!,#REF!</definedName>
    <definedName name="Z_1C8D1AC3_F70D_11D1_8C51_444553540000_.wvu.Cols" localSheetId="0" hidden="1">#REF!</definedName>
    <definedName name="Z_1C8D1AC3_F70D_11D1_8C51_444553540000_.wvu.Cols" hidden="1">#REF!</definedName>
    <definedName name="Z_201040E3_EFFE_11D1_A0B0_00A0246C5A5D_.wvu.Cols" localSheetId="0" hidden="1">#REF!,#REF!</definedName>
    <definedName name="Z_201040E3_EFFE_11D1_A0B0_00A0246C5A5D_.wvu.Cols" hidden="1">#REF!,#REF!</definedName>
    <definedName name="Z_201040EC_EFFE_11D1_A0B0_00A0246C5A5D_.wvu.Cols" localSheetId="0" hidden="1">#REF!,#REF!</definedName>
    <definedName name="Z_201040EC_EFFE_11D1_A0B0_00A0246C5A5D_.wvu.Cols" hidden="1">#REF!,#REF!</definedName>
    <definedName name="Z_201040F1_EFFE_11D1_A0B0_00A0246C5A5D_.wvu.Cols" localSheetId="0" hidden="1">#REF!</definedName>
    <definedName name="Z_201040F1_EFFE_11D1_A0B0_00A0246C5A5D_.wvu.Cols" hidden="1">#REF!</definedName>
    <definedName name="Z_2F9A8219_FAB3_11D1_8C51_444553540000_.wvu.Cols" localSheetId="0" hidden="1">#REF!,#REF!</definedName>
    <definedName name="Z_2F9A8219_FAB3_11D1_8C51_444553540000_.wvu.Cols" hidden="1">#REF!,#REF!</definedName>
    <definedName name="Z_2F9A8222_FAB3_11D1_8C51_444553540000_.wvu.Cols" localSheetId="0" hidden="1">#REF!,#REF!</definedName>
    <definedName name="Z_2F9A8222_FAB3_11D1_8C51_444553540000_.wvu.Cols" hidden="1">#REF!,#REF!</definedName>
    <definedName name="Z_2F9A8227_FAB3_11D1_8C51_444553540000_.wvu.Cols" localSheetId="0" hidden="1">#REF!</definedName>
    <definedName name="Z_2F9A8227_FAB3_11D1_8C51_444553540000_.wvu.Cols" hidden="1">#REF!</definedName>
    <definedName name="Z_36EC52B6_F657_11D1_8C51_444553540000_.wvu.Cols" localSheetId="0" hidden="1">#REF!,#REF!</definedName>
    <definedName name="Z_36EC52B6_F657_11D1_8C51_444553540000_.wvu.Cols" hidden="1">#REF!,#REF!</definedName>
    <definedName name="Z_36EC52C0_F657_11D1_8C51_444553540000_.wvu.Cols" localSheetId="0" hidden="1">#REF!,#REF!</definedName>
    <definedName name="Z_36EC52C0_F657_11D1_8C51_444553540000_.wvu.Cols" hidden="1">#REF!,#REF!</definedName>
    <definedName name="Z_36EC52C6_F657_11D1_8C51_444553540000_.wvu.Cols" localSheetId="0" hidden="1">#REF!</definedName>
    <definedName name="Z_36EC52C6_F657_11D1_8C51_444553540000_.wvu.Cols" hidden="1">#REF!</definedName>
    <definedName name="Z_42D42DD2_F3CA_11D1_8C51_444553540000_.wvu.Cols" localSheetId="0" hidden="1">#REF!,#REF!</definedName>
    <definedName name="Z_42D42DD2_F3CA_11D1_8C51_444553540000_.wvu.Cols" hidden="1">#REF!,#REF!</definedName>
    <definedName name="Z_42D42DDB_F3CA_11D1_8C51_444553540000_.wvu.Cols" localSheetId="0" hidden="1">#REF!,#REF!</definedName>
    <definedName name="Z_42D42DDB_F3CA_11D1_8C51_444553540000_.wvu.Cols" hidden="1">#REF!,#REF!</definedName>
    <definedName name="Z_42D42DE0_F3CA_11D1_8C51_444553540000_.wvu.Cols" localSheetId="0" hidden="1">#REF!</definedName>
    <definedName name="Z_42D42DE0_F3CA_11D1_8C51_444553540000_.wvu.Cols" hidden="1">#REF!</definedName>
    <definedName name="Z_5488E252_F3A7_11D1_8C51_444553540000_.wvu.Cols" localSheetId="0" hidden="1">#REF!,#REF!</definedName>
    <definedName name="Z_5488E252_F3A7_11D1_8C51_444553540000_.wvu.Cols" hidden="1">#REF!,#REF!</definedName>
    <definedName name="Z_5488E25B_F3A7_11D1_8C51_444553540000_.wvu.Cols" localSheetId="0" hidden="1">#REF!,#REF!</definedName>
    <definedName name="Z_5488E25B_F3A7_11D1_8C51_444553540000_.wvu.Cols" hidden="1">#REF!,#REF!</definedName>
    <definedName name="Z_5488E260_F3A7_11D1_8C51_444553540000_.wvu.Cols" localSheetId="0" hidden="1">#REF!</definedName>
    <definedName name="Z_5488E260_F3A7_11D1_8C51_444553540000_.wvu.Cols" hidden="1">#REF!</definedName>
    <definedName name="Z_57011824_F624_11D1_8C51_444553540000_.wvu.Cols" localSheetId="0" hidden="1">#REF!,#REF!</definedName>
    <definedName name="Z_57011824_F624_11D1_8C51_444553540000_.wvu.Cols" hidden="1">#REF!,#REF!</definedName>
    <definedName name="Z_5701182E_F624_11D1_8C51_444553540000_.wvu.Cols" localSheetId="0" hidden="1">#REF!,#REF!</definedName>
    <definedName name="Z_5701182E_F624_11D1_8C51_444553540000_.wvu.Cols" hidden="1">#REF!,#REF!</definedName>
    <definedName name="Z_57011834_F624_11D1_8C51_444553540000_.wvu.Cols" localSheetId="0" hidden="1">#REF!</definedName>
    <definedName name="Z_57011834_F624_11D1_8C51_444553540000_.wvu.Cols" hidden="1">#REF!</definedName>
    <definedName name="Z_7C7048D6_F613_11D1_8C51_444553540000_.wvu.Cols" localSheetId="0" hidden="1">#REF!,#REF!</definedName>
    <definedName name="Z_7C7048D6_F613_11D1_8C51_444553540000_.wvu.Cols" hidden="1">#REF!,#REF!</definedName>
    <definedName name="Z_7C7048E0_F613_11D1_8C51_444553540000_.wvu.Cols" localSheetId="0" hidden="1">#REF!,#REF!</definedName>
    <definedName name="Z_7C7048E0_F613_11D1_8C51_444553540000_.wvu.Cols" hidden="1">#REF!,#REF!</definedName>
    <definedName name="Z_7C7048E6_F613_11D1_8C51_444553540000_.wvu.Cols" localSheetId="0" hidden="1">#REF!</definedName>
    <definedName name="Z_7C7048E6_F613_11D1_8C51_444553540000_.wvu.Cols" hidden="1">#REF!</definedName>
    <definedName name="Z_88CD029A_F928_11D1_8C51_444553540000_.wvu.Cols" localSheetId="0" hidden="1">#REF!,#REF!</definedName>
    <definedName name="Z_88CD029A_F928_11D1_8C51_444553540000_.wvu.Cols" hidden="1">#REF!,#REF!</definedName>
    <definedName name="Z_88CD02A3_F928_11D1_8C51_444553540000_.wvu.Cols" localSheetId="0" hidden="1">#REF!,#REF!</definedName>
    <definedName name="Z_88CD02A3_F928_11D1_8C51_444553540000_.wvu.Cols" hidden="1">#REF!,#REF!</definedName>
    <definedName name="Z_88CD02A8_F928_11D1_8C51_444553540000_.wvu.Cols" localSheetId="0" hidden="1">#REF!</definedName>
    <definedName name="Z_88CD02A8_F928_11D1_8C51_444553540000_.wvu.Cols" hidden="1">#REF!</definedName>
    <definedName name="Z_96929736_F6C3_11D1_8C51_444553540000_.wvu.Cols" localSheetId="0" hidden="1">#REF!,#REF!</definedName>
    <definedName name="Z_96929736_F6C3_11D1_8C51_444553540000_.wvu.Cols" hidden="1">#REF!,#REF!</definedName>
    <definedName name="Z_96929740_F6C3_11D1_8C51_444553540000_.wvu.Cols" localSheetId="0" hidden="1">#REF!,#REF!</definedName>
    <definedName name="Z_96929740_F6C3_11D1_8C51_444553540000_.wvu.Cols" hidden="1">#REF!,#REF!</definedName>
    <definedName name="Z_96929746_F6C3_11D1_8C51_444553540000_.wvu.Cols" localSheetId="0" hidden="1">#REF!</definedName>
    <definedName name="Z_96929746_F6C3_11D1_8C51_444553540000_.wvu.Cols" hidden="1">#REF!</definedName>
    <definedName name="Z_98F27197_11A4_11D2_8C51_444553540000_.wvu.Cols" localSheetId="0" hidden="1">#REF!,#REF!</definedName>
    <definedName name="Z_98F27197_11A4_11D2_8C51_444553540000_.wvu.Cols" hidden="1">#REF!,#REF!</definedName>
    <definedName name="Z_98F271A0_11A4_11D2_8C51_444553540000_.wvu.Cols" localSheetId="0" hidden="1">#REF!,#REF!</definedName>
    <definedName name="Z_98F271A0_11A4_11D2_8C51_444553540000_.wvu.Cols" hidden="1">#REF!,#REF!</definedName>
    <definedName name="Z_98F271A5_11A4_11D2_8C51_444553540000_.wvu.Cols" localSheetId="0" hidden="1">#REF!</definedName>
    <definedName name="Z_98F271A5_11A4_11D2_8C51_444553540000_.wvu.Cols" hidden="1">#REF!</definedName>
    <definedName name="Z_AD5D9037_FB84_11D1_8C51_444553540000_.wvu.Cols" localSheetId="0" hidden="1">#REF!,#REF!</definedName>
    <definedName name="Z_AD5D9037_FB84_11D1_8C51_444553540000_.wvu.Cols" hidden="1">#REF!,#REF!</definedName>
    <definedName name="Z_AD5D9040_FB84_11D1_8C51_444553540000_.wvu.Cols" localSheetId="0" hidden="1">#REF!,#REF!</definedName>
    <definedName name="Z_AD5D9040_FB84_11D1_8C51_444553540000_.wvu.Cols" hidden="1">#REF!,#REF!</definedName>
    <definedName name="Z_AD5D9045_FB84_11D1_8C51_444553540000_.wvu.Cols" localSheetId="0" hidden="1">#REF!</definedName>
    <definedName name="Z_AD5D9045_FB84_11D1_8C51_444553540000_.wvu.Cols" hidden="1">#REF!</definedName>
    <definedName name="Z_ADC94474_F55C_11D1_8C51_444553540000_.wvu.Cols" localSheetId="0" hidden="1">#REF!,#REF!</definedName>
    <definedName name="Z_ADC94474_F55C_11D1_8C51_444553540000_.wvu.Cols" hidden="1">#REF!,#REF!</definedName>
    <definedName name="Z_ADC9447D_F55C_11D1_8C51_444553540000_.wvu.Cols" localSheetId="0" hidden="1">#REF!,#REF!</definedName>
    <definedName name="Z_ADC9447D_F55C_11D1_8C51_444553540000_.wvu.Cols" hidden="1">#REF!,#REF!</definedName>
    <definedName name="Z_ADC94482_F55C_11D1_8C51_444553540000_.wvu.Cols" localSheetId="0" hidden="1">#REF!</definedName>
    <definedName name="Z_ADC94482_F55C_11D1_8C51_444553540000_.wvu.Cols" hidden="1">#REF!</definedName>
    <definedName name="Z_C772F4DA_F46C_11D1_8C51_444553540000_.wvu.Cols" localSheetId="0" hidden="1">#REF!,#REF!</definedName>
    <definedName name="Z_C772F4DA_F46C_11D1_8C51_444553540000_.wvu.Cols" hidden="1">#REF!,#REF!</definedName>
    <definedName name="Z_C772F4E3_F46C_11D1_8C51_444553540000_.wvu.Cols" localSheetId="0" hidden="1">#REF!,#REF!</definedName>
    <definedName name="Z_C772F4E3_F46C_11D1_8C51_444553540000_.wvu.Cols" hidden="1">#REF!,#REF!</definedName>
    <definedName name="Z_C772F4E8_F46C_11D1_8C51_444553540000_.wvu.Cols" localSheetId="0" hidden="1">#REF!</definedName>
    <definedName name="Z_C772F4E8_F46C_11D1_8C51_444553540000_.wvu.Cols" hidden="1">#REF!</definedName>
    <definedName name="Z_C772F4E8_F46C_11D1_8C51_44455354001_.WVU.COLS" hidden="1">#REF!</definedName>
    <definedName name="Z_DD23A3E7_1197_11D2_8C51_444553540000_.wvu.Cols" localSheetId="0" hidden="1">#REF!,#REF!</definedName>
    <definedName name="Z_DD23A3E7_1197_11D2_8C51_444553540000_.wvu.Cols" hidden="1">#REF!,#REF!</definedName>
    <definedName name="Z_DD23A3F0_1197_11D2_8C51_444553540000_.wvu.Cols" localSheetId="0" hidden="1">#REF!,#REF!</definedName>
    <definedName name="Z_DD23A3F0_1197_11D2_8C51_444553540000_.wvu.Cols" hidden="1">#REF!,#REF!</definedName>
    <definedName name="Z_DD23A3F5_1197_11D2_8C51_444553540000_.wvu.Cols" localSheetId="0" hidden="1">#REF!</definedName>
    <definedName name="Z_DD23A3F5_1197_11D2_8C51_444553540000_.wvu.Cols" hidden="1">#REF!</definedName>
    <definedName name="Z_E1908297_FB98_11D1_8C51_444553540000_.wvu.Cols" localSheetId="0" hidden="1">#REF!,#REF!</definedName>
    <definedName name="Z_E1908297_FB98_11D1_8C51_444553540000_.wvu.Cols" hidden="1">#REF!,#REF!</definedName>
    <definedName name="Z_E19082A0_FB98_11D1_8C51_444553540000_.wvu.Cols" localSheetId="0" hidden="1">#REF!,#REF!</definedName>
    <definedName name="Z_E19082A0_FB98_11D1_8C51_444553540000_.wvu.Cols" hidden="1">#REF!,#REF!</definedName>
    <definedName name="Z_E19082A5_FB98_11D1_8C51_444553540000_.wvu.Cols" localSheetId="0" hidden="1">#REF!</definedName>
    <definedName name="Z_E19082A5_FB98_11D1_8C51_444553540000_.wvu.Cols" hidden="1">#REF!</definedName>
    <definedName name="Z_E23C3916_F64C_11D1_8C51_444553540000_.wvu.Cols" localSheetId="0" hidden="1">#REF!,#REF!</definedName>
    <definedName name="Z_E23C3916_F64C_11D1_8C51_444553540000_.wvu.Cols" hidden="1">#REF!,#REF!</definedName>
    <definedName name="Z_E23C3920_F64C_11D1_8C51_444553540000_.wvu.Cols" localSheetId="0" hidden="1">#REF!,#REF!</definedName>
    <definedName name="Z_E23C3920_F64C_11D1_8C51_444553540000_.wvu.Cols" hidden="1">#REF!,#REF!</definedName>
    <definedName name="Z_E23C3926_F64C_11D1_8C51_444553540000_.wvu.Cols" localSheetId="0" hidden="1">#REF!</definedName>
    <definedName name="Z_E23C3926_F64C_11D1_8C51_444553540000_.wvu.Cols" hidden="1">#REF!</definedName>
    <definedName name="Z_E23C3926_F64C_11D1_8C51_444553540000_.wvu.Rows" localSheetId="0" hidden="1">#REF!</definedName>
    <definedName name="Z_E23C3926_F64C_11D1_8C51_444553540000_.wvu.Rows" hidden="1">#REF!</definedName>
    <definedName name="Z_E9F13515_FA03_11D1_8C51_444553540000_.wvu.Cols" localSheetId="0" hidden="1">#REF!,#REF!</definedName>
    <definedName name="Z_E9F13515_FA03_11D1_8C51_444553540000_.wvu.Cols" hidden="1">#REF!,#REF!</definedName>
    <definedName name="Z_E9F1351E_FA03_11D1_8C51_444553540000_.wvu.Cols" localSheetId="0" hidden="1">#REF!,#REF!</definedName>
    <definedName name="Z_E9F1351E_FA03_11D1_8C51_444553540000_.wvu.Cols" hidden="1">#REF!,#REF!</definedName>
    <definedName name="Z_E9F13523_FA03_11D1_8C51_444553540000_.wvu.Cols" localSheetId="0" hidden="1">#REF!</definedName>
    <definedName name="Z_E9F13523_FA03_11D1_8C51_444553540000_.wvu.Cols" hidden="1">#REF!</definedName>
    <definedName name="Z_F7CC403E_074D_11D2_8C51_444553540000_.wvu.Cols" localSheetId="0" hidden="1">#REF!,#REF!</definedName>
    <definedName name="Z_F7CC403E_074D_11D2_8C51_444553540000_.wvu.Cols" hidden="1">#REF!,#REF!</definedName>
    <definedName name="Z_F7CC4047_074D_11D2_8C51_444553540000_.wvu.Cols" localSheetId="0" hidden="1">#REF!,#REF!</definedName>
    <definedName name="Z_F7CC4047_074D_11D2_8C51_444553540000_.wvu.Cols" hidden="1">#REF!,#REF!</definedName>
    <definedName name="Z_F7CC404C_074D_11D2_8C51_444553540000_.wvu.Cols" localSheetId="0" hidden="1">#REF!</definedName>
    <definedName name="Z_F7CC404C_074D_11D2_8C51_444553540000_.wvu.Cols" hidden="1">#REF!</definedName>
    <definedName name="ZAR" localSheetId="0">'[33] Unit 1 Summary'!#REF!</definedName>
    <definedName name="ZAR">'[33] Unit 1 Summary'!#REF!</definedName>
    <definedName name="ZUGMO">'[27]Turmkessel (Rev.2)'!#REF!</definedName>
    <definedName name="エスカレ" localSheetId="0">'[33] Unit 1 Summary'!#REF!</definedName>
    <definedName name="エスカレ">'[33] Unit 1 Summary'!#REF!</definedName>
    <definedName name="エンジ" localSheetId="0">'[33] Unit 1 Summary'!#REF!</definedName>
    <definedName name="エンジ">'[33] Unit 1 Summary'!#REF!</definedName>
    <definedName name="コンテ" localSheetId="0">'[33] Unit 1 Summary'!#REF!</definedName>
    <definedName name="コンテ">'[33] Unit 1 Summary'!#REF!</definedName>
    <definedName name="一般費" localSheetId="0">'[33] Unit 1 Summary'!#REF!</definedName>
    <definedName name="一般費">'[33] Unit 1 Summary'!#REF!</definedName>
    <definedName name="据付計" localSheetId="0">'[33] Unit 1 Summary'!#REF!</definedName>
    <definedName name="据付計">'[33] Unit 1 Summary'!#REF!</definedName>
    <definedName name="機器計" localSheetId="0">'[33] Unit 1 Summary'!#REF!</definedName>
    <definedName name="機器計">'[33] Unit 1 Summary'!#REF!</definedName>
    <definedName name="輸送費" localSheetId="0">'[33] Unit 1 Summary'!#REF!</definedName>
    <definedName name="輸送費">'[33] Unit 1 Summary'!#REF!</definedName>
    <definedName name="鉄骨" localSheetId="0">'[33] Unit 1 Summary'!#REF!</definedName>
    <definedName name="鉄骨">'[33] Unit 1 Summary'!#REF!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4" i="1" l="1"/>
  <c r="F75" i="1"/>
  <c r="F76" i="1"/>
  <c r="F77" i="1"/>
  <c r="D123" i="1"/>
  <c r="D97" i="1"/>
  <c r="D101" i="1"/>
  <c r="D91" i="1"/>
  <c r="D79" i="1"/>
  <c r="D89" i="1"/>
  <c r="F23" i="1"/>
  <c r="F24" i="1"/>
  <c r="F19" i="1"/>
  <c r="F20" i="1"/>
  <c r="F26" i="1"/>
  <c r="D22" i="1"/>
  <c r="D13" i="1"/>
  <c r="I26" i="2"/>
  <c r="I25" i="2"/>
  <c r="G24" i="2"/>
  <c r="I24" i="2" s="1"/>
  <c r="G23" i="2"/>
  <c r="I23" i="2" s="1"/>
  <c r="G22" i="2"/>
  <c r="I22" i="2" s="1"/>
  <c r="G21" i="2"/>
  <c r="I21" i="2" s="1"/>
  <c r="G20" i="2"/>
  <c r="I20" i="2" s="1"/>
  <c r="G19" i="2"/>
  <c r="I19" i="2" s="1"/>
  <c r="O11" i="2"/>
  <c r="J10" i="2"/>
  <c r="E10" i="2"/>
  <c r="F126" i="1" l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5" i="1"/>
  <c r="F22" i="1"/>
  <c r="F21" i="1"/>
  <c r="F18" i="1"/>
  <c r="F17" i="1"/>
  <c r="F16" i="1"/>
  <c r="F15" i="1"/>
  <c r="F14" i="1"/>
  <c r="F13" i="1"/>
  <c r="F12" i="1"/>
  <c r="F11" i="1"/>
  <c r="F127" i="1" l="1"/>
  <c r="F129" i="1" s="1"/>
  <c r="F131" i="1" l="1"/>
  <c r="F133" i="1" s="1"/>
</calcChain>
</file>

<file path=xl/comments1.xml><?xml version="1.0" encoding="utf-8"?>
<comments xmlns="http://schemas.openxmlformats.org/spreadsheetml/2006/main">
  <authors>
    <author>Christiaan Oosthuizen</author>
  </authors>
  <commentList>
    <comment ref="B15" authorId="0">
      <text>
        <r>
          <rPr>
            <b/>
            <sz val="9"/>
            <color indexed="81"/>
            <rFont val="Tahoma"/>
            <family val="2"/>
          </rPr>
          <t>change 500mm to 300mm and adjusted qty to 7500 as per Eskom's request</t>
        </r>
      </text>
    </comment>
  </commentList>
</comments>
</file>

<file path=xl/sharedStrings.xml><?xml version="1.0" encoding="utf-8"?>
<sst xmlns="http://schemas.openxmlformats.org/spreadsheetml/2006/main" count="304" uniqueCount="99">
  <si>
    <t>CONTRACT BOQ</t>
  </si>
  <si>
    <t>ITEM</t>
  </si>
  <si>
    <t>DESCRIPTION</t>
  </si>
  <si>
    <t>UOM</t>
  </si>
  <si>
    <t>Qty</t>
  </si>
  <si>
    <t>Rate</t>
  </si>
  <si>
    <t>Total</t>
  </si>
  <si>
    <t xml:space="preserve"> UNIT 1 - 6 MV CABLES</t>
  </si>
  <si>
    <t>m</t>
  </si>
  <si>
    <t xml:space="preserve">Installation of New MV Cables including fixing materials </t>
  </si>
  <si>
    <t>XLPE 11KV</t>
  </si>
  <si>
    <t>500mm2 x 1 core (EXX01WCV) 6.35kV/11kV  (Trefoil clamps) Cut &amp; Join</t>
  </si>
  <si>
    <t>Supply</t>
  </si>
  <si>
    <t>500mm2 x 1 core (EXX01WCV) 6.35kV/11kV  (Trefoil clamps) New</t>
  </si>
  <si>
    <t xml:space="preserve">300mm2 x 1 core (EXX01UCM) 6.35kV/11kV   </t>
  </si>
  <si>
    <t>120mm2 x 1core (EXX01QCV) 6.35 kV/11kV New</t>
  </si>
  <si>
    <t xml:space="preserve">150mm2 x 1core (EXX01RCV) 6.35 kV/11kV Cut &amp; Join
</t>
  </si>
  <si>
    <t>XLPE 3.3kV</t>
  </si>
  <si>
    <t>630mm2 x 1core (CXX01XCV)  3.8kV/6.6kV</t>
  </si>
  <si>
    <t>120mm x 3 core (CXX03QCV) 3.8kV/6.6kV</t>
  </si>
  <si>
    <t>70mm2 x 3 core (CXX03NCV) 3.8kV/6.6kV</t>
  </si>
  <si>
    <t>240mm2 x 3 core (CXX03TCV) 3.8kV/6.6kV</t>
  </si>
  <si>
    <t xml:space="preserve">COMMON PLANT - MV CABLES </t>
  </si>
  <si>
    <t xml:space="preserve">Installation of New MV Cables includiding fixing materials </t>
  </si>
  <si>
    <t>XLPE 11kV</t>
  </si>
  <si>
    <t xml:space="preserve">500mm2 x 1 core (EXX01WCV) 6.35kV/11kV  (Trefoil clamps) </t>
  </si>
  <si>
    <t xml:space="preserve">185mm2 x 3 core (EXX03SCV) 6.35 kV/11kV </t>
  </si>
  <si>
    <t xml:space="preserve">150mm2 x 1core (EXX01RCV) 6.35 kV/11kV 
</t>
  </si>
  <si>
    <t xml:space="preserve">95mm2 x 3core (EXX03PCV) 6.35 kV/11kV </t>
  </si>
  <si>
    <t>Install new LV Cables including fixing materials</t>
  </si>
  <si>
    <t>Twisted pair</t>
  </si>
  <si>
    <t>0.5mm2 x 48core  (UVG48ACM)</t>
  </si>
  <si>
    <t>0.5 mm2 x 8core   (UVG08ACV)</t>
  </si>
  <si>
    <t>0.75mm2 x 4core  (BVS04BCV</t>
  </si>
  <si>
    <t>0.75mm2 x 16core  (UVG16ADV) Quoted for 0.5mm2</t>
  </si>
  <si>
    <t>0.75mm2 x 20core  (UVG20ACV Quoted for 0.5mm2</t>
  </si>
  <si>
    <t>0.75mm2 x 32core  (UVG32ADV Quoted for 0.5mm2 x 32pr</t>
  </si>
  <si>
    <t>1.5mm2 x 2 core (BVX02CCV)</t>
  </si>
  <si>
    <t>2.5mm2 x 2core  (BVX02DCV)</t>
  </si>
  <si>
    <t>2.5mm2 x 4core  (BVX04DCV</t>
  </si>
  <si>
    <t>2.5mm2 x 3 core (BVX3DCV)</t>
  </si>
  <si>
    <t>2.5mm2 x4 core cabtyre</t>
  </si>
  <si>
    <t xml:space="preserve">2.5mm2 x4 core flexible tail </t>
  </si>
  <si>
    <t>2.5mm2 x 7core  (BVX07DCV</t>
  </si>
  <si>
    <t>2.5mm2 x 12 core (BVX12DCV)</t>
  </si>
  <si>
    <t>2.5mm2 x 19core  (BVX19DCV</t>
  </si>
  <si>
    <t>2.5mm2 x 37core  (BVX37DCV</t>
  </si>
  <si>
    <t>4mm2 x 2 core (BVX02ECV)</t>
  </si>
  <si>
    <t>4mm2 x 3 core (BVX03ECV)</t>
  </si>
  <si>
    <t>4mm2 x 4core  BVX04ECV</t>
  </si>
  <si>
    <t>4mm2 x 7core     (BVX07ECV</t>
  </si>
  <si>
    <t>4mm2 x 12core  (BVX12ECV</t>
  </si>
  <si>
    <t>4mm2 x 19core    (BVX19ECV</t>
  </si>
  <si>
    <t>4mm2 x 37 core (BVX37ECV)</t>
  </si>
  <si>
    <t>6mm2 x 2 core BVX02FCV</t>
  </si>
  <si>
    <t>16mm2 x 2core   (BVX02HCV</t>
  </si>
  <si>
    <t>25mm2 x 3 core (BVX03KCV)</t>
  </si>
  <si>
    <t>35mm2 x 4 core BVX04LCV</t>
  </si>
  <si>
    <t>95mm2 x 2core (BVX02PCV)</t>
  </si>
  <si>
    <t>95mm2 X 3 core BVX03PCV</t>
  </si>
  <si>
    <t>95mm2 x 4 core BVX04SCV</t>
  </si>
  <si>
    <t>185mm2 x 3 core BVX03SCV</t>
  </si>
  <si>
    <t xml:space="preserve">TOTAL (Excluding VAT) </t>
  </si>
  <si>
    <t>Grand Total (Excluding VAT)</t>
  </si>
  <si>
    <t>Contigency</t>
  </si>
  <si>
    <t>CPA</t>
  </si>
  <si>
    <t>STATION BOARD 2</t>
  </si>
  <si>
    <t>STATION MAI BOARD 1</t>
  </si>
  <si>
    <t>STATION BOARD 1</t>
  </si>
  <si>
    <t>Cable type</t>
  </si>
  <si>
    <t>Joints</t>
  </si>
  <si>
    <t>Termination</t>
  </si>
  <si>
    <t>Quantity(m)</t>
  </si>
  <si>
    <t>Terminations</t>
  </si>
  <si>
    <t>Cable Type</t>
  </si>
  <si>
    <t>EXX01WCV</t>
  </si>
  <si>
    <t>EXX01XCV</t>
  </si>
  <si>
    <t>EXX01RCV</t>
  </si>
  <si>
    <t>BVX07DCV</t>
  </si>
  <si>
    <t>BVX12DCV</t>
  </si>
  <si>
    <t>BVX04DCV</t>
  </si>
  <si>
    <t>BVX04ECV</t>
  </si>
  <si>
    <t>BVX02DCV</t>
  </si>
  <si>
    <t>BVX02ECV</t>
  </si>
  <si>
    <t>500mm2 x 1 core (EXX01WCV) XLPE</t>
  </si>
  <si>
    <t>150mm2 x 1core (EXX01RCV) XLPE</t>
  </si>
  <si>
    <t>630mm2 x 1 core (EXX01XCV) ) XLPE</t>
  </si>
  <si>
    <t>EXX03QCV</t>
  </si>
  <si>
    <t>70mm2 x 3 core EXX03NCV XLPE</t>
  </si>
  <si>
    <t>EXX03NCV</t>
  </si>
  <si>
    <t>2.5mm2 x 2core  (BVX02DCV</t>
  </si>
  <si>
    <t>1.5mm2 x 12 core BVX012CCV</t>
  </si>
  <si>
    <t>BVX12CCV</t>
  </si>
  <si>
    <t>95mm2 x 4 core BVX04PCV</t>
  </si>
  <si>
    <t>BVX04PCV</t>
  </si>
  <si>
    <t xml:space="preserve">120mm2 x 3core (EXX03QCV) </t>
  </si>
  <si>
    <t xml:space="preserve">70mm2 x 3 core EXX03NCV </t>
  </si>
  <si>
    <t>Tutuka &amp; Duvha MV and LV circuits</t>
  </si>
  <si>
    <t>BOQ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</si>
</sst>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_-;\-* #,##0.00_-;_-* &quot;-&quot;??_-;_-@_-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05">
    <xf numFmtId="0" fontId="0" fillId="0" borderId="0" xfId="0"/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0" fontId="4" fillId="0" borderId="0" xfId="0" applyFont="1"/>
    <xf numFmtId="164" fontId="4" fillId="0" borderId="0" xfId="1" applyFont="1"/>
    <xf numFmtId="0" fontId="6" fillId="3" borderId="2" xfId="0" applyFont="1" applyFill="1" applyBorder="1"/>
    <xf numFmtId="0" fontId="5" fillId="3" borderId="3" xfId="0" applyFont="1" applyFill="1" applyBorder="1"/>
    <xf numFmtId="0" fontId="3" fillId="2" borderId="0" xfId="0" applyFont="1" applyFill="1"/>
    <xf numFmtId="0" fontId="5" fillId="2" borderId="0" xfId="0" applyFont="1" applyFill="1"/>
    <xf numFmtId="0" fontId="6" fillId="2" borderId="0" xfId="0" applyFont="1" applyFill="1"/>
    <xf numFmtId="43" fontId="7" fillId="2" borderId="0" xfId="2" applyNumberFormat="1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1" fontId="3" fillId="4" borderId="4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Alignment="1">
      <alignment vertical="center"/>
    </xf>
    <xf numFmtId="164" fontId="3" fillId="4" borderId="5" xfId="1" applyFont="1" applyFill="1" applyBorder="1" applyAlignment="1">
      <alignment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1" fontId="7" fillId="4" borderId="6" xfId="2" applyNumberFormat="1" applyFont="1" applyFill="1" applyBorder="1" applyAlignment="1">
      <alignment horizontal="center" vertical="center"/>
    </xf>
    <xf numFmtId="4" fontId="7" fillId="4" borderId="7" xfId="2" applyNumberFormat="1" applyFont="1" applyFill="1" applyBorder="1" applyAlignment="1">
      <alignment horizontal="center" vertical="center"/>
    </xf>
    <xf numFmtId="164" fontId="7" fillId="4" borderId="8" xfId="1" applyFont="1" applyFill="1" applyBorder="1" applyAlignment="1">
      <alignment horizontal="center" vertical="center"/>
    </xf>
    <xf numFmtId="0" fontId="9" fillId="0" borderId="0" xfId="0" applyFont="1"/>
    <xf numFmtId="165" fontId="3" fillId="2" borderId="9" xfId="2" applyNumberFormat="1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vertical="center" wrapText="1"/>
    </xf>
    <xf numFmtId="0" fontId="7" fillId="2" borderId="10" xfId="2" applyFont="1" applyFill="1" applyBorder="1" applyAlignment="1">
      <alignment horizontal="center" vertical="center" wrapText="1"/>
    </xf>
    <xf numFmtId="1" fontId="3" fillId="5" borderId="9" xfId="2" applyNumberFormat="1" applyFont="1" applyFill="1" applyBorder="1" applyAlignment="1">
      <alignment horizontal="center" vertical="center"/>
    </xf>
    <xf numFmtId="4" fontId="3" fillId="5" borderId="10" xfId="2" applyNumberFormat="1" applyFont="1" applyFill="1" applyBorder="1" applyAlignment="1">
      <alignment horizontal="center" vertical="center"/>
    </xf>
    <xf numFmtId="164" fontId="3" fillId="5" borderId="11" xfId="1" applyFont="1" applyFill="1" applyBorder="1" applyAlignment="1">
      <alignment horizontal="center" vertical="center"/>
    </xf>
    <xf numFmtId="165" fontId="3" fillId="2" borderId="12" xfId="2" applyNumberFormat="1" applyFont="1" applyFill="1" applyBorder="1" applyAlignment="1">
      <alignment horizontal="center" vertical="center"/>
    </xf>
    <xf numFmtId="0" fontId="7" fillId="2" borderId="13" xfId="2" applyFont="1" applyFill="1" applyBorder="1" applyAlignment="1">
      <alignment vertical="center" wrapText="1"/>
    </xf>
    <xf numFmtId="0" fontId="7" fillId="2" borderId="13" xfId="2" applyFont="1" applyFill="1" applyBorder="1" applyAlignment="1">
      <alignment horizontal="center" vertical="center" wrapText="1"/>
    </xf>
    <xf numFmtId="1" fontId="3" fillId="5" borderId="12" xfId="2" applyNumberFormat="1" applyFont="1" applyFill="1" applyBorder="1" applyAlignment="1">
      <alignment horizontal="center" vertical="center"/>
    </xf>
    <xf numFmtId="4" fontId="3" fillId="5" borderId="13" xfId="2" applyNumberFormat="1" applyFont="1" applyFill="1" applyBorder="1" applyAlignment="1">
      <alignment horizontal="center" vertical="center"/>
    </xf>
    <xf numFmtId="164" fontId="3" fillId="5" borderId="14" xfId="1" applyFont="1" applyFill="1" applyBorder="1" applyAlignment="1">
      <alignment horizontal="center" vertical="center"/>
    </xf>
    <xf numFmtId="164" fontId="3" fillId="5" borderId="12" xfId="1" applyFont="1" applyFill="1" applyBorder="1" applyAlignment="1">
      <alignment horizontal="center" vertical="center"/>
    </xf>
    <xf numFmtId="0" fontId="7" fillId="2" borderId="13" xfId="2" applyFont="1" applyFill="1" applyBorder="1" applyAlignment="1">
      <alignment vertical="center"/>
    </xf>
    <xf numFmtId="0" fontId="3" fillId="2" borderId="13" xfId="2" applyFont="1" applyFill="1" applyBorder="1" applyAlignment="1">
      <alignment horizontal="center" vertical="center"/>
    </xf>
    <xf numFmtId="4" fontId="3" fillId="5" borderId="13" xfId="2" applyNumberFormat="1" applyFont="1" applyFill="1" applyBorder="1" applyAlignment="1">
      <alignment vertical="center"/>
    </xf>
    <xf numFmtId="164" fontId="3" fillId="5" borderId="14" xfId="1" applyFont="1" applyFill="1" applyBorder="1" applyAlignment="1">
      <alignment vertical="center"/>
    </xf>
    <xf numFmtId="0" fontId="7" fillId="2" borderId="13" xfId="0" applyFont="1" applyFill="1" applyBorder="1"/>
    <xf numFmtId="0" fontId="3" fillId="2" borderId="13" xfId="0" applyFont="1" applyFill="1" applyBorder="1"/>
    <xf numFmtId="164" fontId="7" fillId="5" borderId="12" xfId="1" applyFont="1" applyFill="1" applyBorder="1" applyAlignment="1">
      <alignment horizontal="center" vertical="center"/>
    </xf>
    <xf numFmtId="164" fontId="3" fillId="5" borderId="13" xfId="1" applyFont="1" applyFill="1" applyBorder="1" applyAlignment="1">
      <alignment vertical="center"/>
    </xf>
    <xf numFmtId="0" fontId="7" fillId="0" borderId="13" xfId="0" applyFont="1" applyBorder="1"/>
    <xf numFmtId="0" fontId="7" fillId="2" borderId="13" xfId="0" applyFont="1" applyFill="1" applyBorder="1" applyAlignment="1">
      <alignment wrapText="1"/>
    </xf>
    <xf numFmtId="0" fontId="10" fillId="2" borderId="13" xfId="0" applyFont="1" applyFill="1" applyBorder="1"/>
    <xf numFmtId="0" fontId="11" fillId="2" borderId="13" xfId="0" applyFont="1" applyFill="1" applyBorder="1"/>
    <xf numFmtId="0" fontId="11" fillId="2" borderId="13" xfId="0" applyFont="1" applyFill="1" applyBorder="1" applyAlignment="1">
      <alignment horizontal="center"/>
    </xf>
    <xf numFmtId="0" fontId="10" fillId="2" borderId="13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wrapText="1"/>
    </xf>
    <xf numFmtId="0" fontId="12" fillId="2" borderId="13" xfId="0" applyFont="1" applyFill="1" applyBorder="1" applyAlignment="1">
      <alignment horizontal="left" wrapText="1"/>
    </xf>
    <xf numFmtId="0" fontId="12" fillId="2" borderId="13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center"/>
    </xf>
    <xf numFmtId="0" fontId="12" fillId="0" borderId="13" xfId="2" applyFont="1" applyBorder="1" applyAlignment="1">
      <alignment horizontal="left" vertical="center"/>
    </xf>
    <xf numFmtId="0" fontId="2" fillId="0" borderId="13" xfId="0" applyFont="1" applyBorder="1" applyAlignment="1">
      <alignment horizontal="center"/>
    </xf>
    <xf numFmtId="0" fontId="12" fillId="2" borderId="13" xfId="0" applyFont="1" applyFill="1" applyBorder="1"/>
    <xf numFmtId="0" fontId="12" fillId="2" borderId="13" xfId="0" applyFont="1" applyFill="1" applyBorder="1" applyAlignment="1">
      <alignment horizontal="center"/>
    </xf>
    <xf numFmtId="165" fontId="3" fillId="2" borderId="15" xfId="2" applyNumberFormat="1" applyFont="1" applyFill="1" applyBorder="1" applyAlignment="1">
      <alignment horizontal="center" vertical="center"/>
    </xf>
    <xf numFmtId="0" fontId="3" fillId="2" borderId="16" xfId="0" applyFont="1" applyFill="1" applyBorder="1"/>
    <xf numFmtId="0" fontId="3" fillId="2" borderId="16" xfId="0" applyFont="1" applyFill="1" applyBorder="1" applyAlignment="1">
      <alignment horizontal="center"/>
    </xf>
    <xf numFmtId="164" fontId="3" fillId="5" borderId="15" xfId="1" applyFont="1" applyFill="1" applyBorder="1" applyAlignment="1">
      <alignment horizontal="center" vertical="center"/>
    </xf>
    <xf numFmtId="165" fontId="13" fillId="2" borderId="6" xfId="2" applyNumberFormat="1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vertical="center"/>
    </xf>
    <xf numFmtId="0" fontId="13" fillId="2" borderId="7" xfId="2" applyFont="1" applyFill="1" applyBorder="1" applyAlignment="1">
      <alignment horizontal="center" vertical="center"/>
    </xf>
    <xf numFmtId="164" fontId="14" fillId="5" borderId="8" xfId="1" applyFont="1" applyFill="1" applyBorder="1" applyAlignment="1">
      <alignment vertical="center"/>
    </xf>
    <xf numFmtId="165" fontId="7" fillId="2" borderId="9" xfId="2" applyNumberFormat="1" applyFont="1" applyFill="1" applyBorder="1" applyAlignment="1">
      <alignment horizontal="center" vertical="center"/>
    </xf>
    <xf numFmtId="0" fontId="7" fillId="2" borderId="17" xfId="2" applyFont="1" applyFill="1" applyBorder="1" applyAlignment="1">
      <alignment vertical="center"/>
    </xf>
    <xf numFmtId="0" fontId="7" fillId="2" borderId="17" xfId="2" applyFont="1" applyFill="1" applyBorder="1" applyAlignment="1">
      <alignment horizontal="center" vertical="center"/>
    </xf>
    <xf numFmtId="164" fontId="7" fillId="5" borderId="19" xfId="1" applyFont="1" applyFill="1" applyBorder="1" applyAlignment="1">
      <alignment vertical="center"/>
    </xf>
    <xf numFmtId="164" fontId="3" fillId="5" borderId="20" xfId="1" applyFont="1" applyFill="1" applyBorder="1" applyAlignment="1">
      <alignment vertical="center"/>
    </xf>
    <xf numFmtId="0" fontId="7" fillId="2" borderId="10" xfId="2" applyFont="1" applyFill="1" applyBorder="1" applyAlignment="1">
      <alignment vertical="center"/>
    </xf>
    <xf numFmtId="0" fontId="7" fillId="2" borderId="10" xfId="2" applyFont="1" applyFill="1" applyBorder="1" applyAlignment="1">
      <alignment horizontal="center" vertical="center"/>
    </xf>
    <xf numFmtId="1" fontId="7" fillId="5" borderId="10" xfId="2" applyNumberFormat="1" applyFont="1" applyFill="1" applyBorder="1" applyAlignment="1">
      <alignment horizontal="center" vertical="center"/>
    </xf>
    <xf numFmtId="1" fontId="13" fillId="5" borderId="7" xfId="2" applyNumberFormat="1" applyFont="1" applyFill="1" applyBorder="1" applyAlignment="1">
      <alignment horizontal="center" vertical="center"/>
    </xf>
    <xf numFmtId="164" fontId="4" fillId="0" borderId="0" xfId="0" applyNumberFormat="1" applyFont="1"/>
    <xf numFmtId="1" fontId="7" fillId="5" borderId="17" xfId="2" applyNumberFormat="1" applyFont="1" applyFill="1" applyBorder="1" applyAlignment="1">
      <alignment horizontal="center" vertical="center"/>
    </xf>
    <xf numFmtId="165" fontId="7" fillId="2" borderId="18" xfId="2" applyNumberFormat="1" applyFont="1" applyFill="1" applyBorder="1" applyAlignment="1">
      <alignment horizontal="center" vertical="center"/>
    </xf>
    <xf numFmtId="164" fontId="7" fillId="5" borderId="11" xfId="1" applyFont="1" applyFill="1" applyBorder="1" applyAlignment="1">
      <alignment vertical="center"/>
    </xf>
    <xf numFmtId="165" fontId="13" fillId="6" borderId="21" xfId="2" applyNumberFormat="1" applyFont="1" applyFill="1" applyBorder="1" applyAlignment="1">
      <alignment horizontal="center" vertical="center"/>
    </xf>
    <xf numFmtId="0" fontId="14" fillId="6" borderId="22" xfId="2" applyFont="1" applyFill="1" applyBorder="1" applyAlignment="1">
      <alignment vertical="center"/>
    </xf>
    <xf numFmtId="0" fontId="14" fillId="6" borderId="22" xfId="2" applyFont="1" applyFill="1" applyBorder="1" applyAlignment="1">
      <alignment horizontal="center" vertical="center"/>
    </xf>
    <xf numFmtId="1" fontId="14" fillId="6" borderId="22" xfId="2" applyNumberFormat="1" applyFont="1" applyFill="1" applyBorder="1" applyAlignment="1">
      <alignment horizontal="center" vertical="center"/>
    </xf>
    <xf numFmtId="164" fontId="14" fillId="6" borderId="23" xfId="1" applyFont="1" applyFill="1" applyBorder="1" applyAlignment="1">
      <alignment vertical="center"/>
    </xf>
    <xf numFmtId="0" fontId="17" fillId="0" borderId="0" xfId="0" applyFont="1"/>
    <xf numFmtId="0" fontId="16" fillId="0" borderId="0" xfId="0" applyFont="1"/>
    <xf numFmtId="0" fontId="16" fillId="0" borderId="0" xfId="0" applyFont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0" borderId="0" xfId="0" applyAlignment="1">
      <alignment horizontal="right"/>
    </xf>
    <xf numFmtId="0" fontId="0" fillId="7" borderId="0" xfId="0" applyFill="1"/>
    <xf numFmtId="0" fontId="0" fillId="7" borderId="0" xfId="0" applyFill="1" applyAlignment="1">
      <alignment horizontal="right"/>
    </xf>
    <xf numFmtId="0" fontId="19" fillId="0" borderId="0" xfId="0" applyFont="1"/>
    <xf numFmtId="0" fontId="19" fillId="7" borderId="0" xfId="0" applyFont="1" applyFill="1"/>
    <xf numFmtId="0" fontId="12" fillId="2" borderId="13" xfId="2" applyFont="1" applyFill="1" applyBorder="1" applyAlignment="1">
      <alignment horizontal="left" vertical="center"/>
    </xf>
    <xf numFmtId="0" fontId="2" fillId="2" borderId="13" xfId="2" applyFont="1" applyFill="1" applyBorder="1" applyAlignment="1">
      <alignment horizontal="left" vertical="center"/>
    </xf>
    <xf numFmtId="0" fontId="2" fillId="0" borderId="13" xfId="2" applyFont="1" applyBorder="1" applyAlignment="1">
      <alignment horizontal="left"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4" fontId="8" fillId="4" borderId="1" xfId="2" applyNumberFormat="1" applyFont="1" applyFill="1" applyBorder="1" applyAlignment="1">
      <alignment horizontal="center" vertical="center"/>
    </xf>
    <xf numFmtId="4" fontId="8" fillId="4" borderId="2" xfId="2" applyNumberFormat="1" applyFont="1" applyFill="1" applyBorder="1" applyAlignment="1">
      <alignment horizontal="center" vertical="center"/>
    </xf>
    <xf numFmtId="4" fontId="8" fillId="4" borderId="3" xfId="2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EXCEL\PROJECTS\MERENSKY\ENQ.DOC\DC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Majuba\Stacker%20Evaluation\Krupp\300-720%20HCS%20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Modiseth\LOCALS~1\Temp\_ZCTmp.Dir\DATA\Majuba\Stacker%20Evaluation\Krupp\300-720%20HCS%200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SOFFICE\EXCEL\PROJECTS\MERENSKY\ENQ.DOC\DC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erone/Desktop/Duvha%20PS%20Jorden%20Valley%20Resource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Vote%20Revision\Votrev99\Vote'96\Vote'96%20new%20files\96consu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%20(D)\Work%20Data\Alpha%20Project\Boiler%20&amp;%20Turbine\Negotiation%20strategies\Negotiation%20modelling\Data\Turbine\Eskom%20Alstom%20analysis\20070411%20CPA%20alloc%20Eskom%20analysis%20Turbine%20Price%20schedule%20clarificatio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versaljhb01\Users\Documents%20and%20Settings\KOreilly\Local%20Settings\Temporary%20Internet%20Files\OLK5\Current%20Work%20Files\Raw%20Materials\20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Modiseth\LOCALS~1\Temp\_ZCTmp.Dir\Sales%20Items\Medupi%20Calcs\Calculations\Main%20Calcs\final%20calcs\27-07-2007\Final\330%20MVA%2012%25\Medupi%20PS%20330%20MVA%20r2-imp%2012%25_30_07_2007_asgisa%201%20uni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U%20Boo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ulemg/Desktop/QS/2.SBBH/REPORTS/Cost%20report/Template/Kev/ERI%20CS%20OMAC%20COST%20REPORT%20TEMPLATE%20r2%20data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Finman\WUC\REP99\Votf089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loipme/Documents/Construction%20Services%20-%20Projects/4.%20Helios/Helios%20Substation%20-%20Upington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Grootvlei\Tenders\Honeywell\Honeywell%20Excel%20files\2.9%20Schedule%20of%20Forecast%20Rate%20of%20Invoicing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Head%20Office%20Packs/Packs%20submitted%20to%20CHO/YE%202007%20-%20Const_RSA_Branch%20VFI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Majuba\Stacker%20Evaluation\Krupp\QS%20Inf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ll%20Users\Documents\Camden\Prices\Unit%206%20TOT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posals\Tenders\AUT05-335%20-%20Grootvlei%20Turbine%20C&amp;I\COST%20CALC\Changed%20by%20Des%20-%20Final_Price_Schmadl_to_DES_GVL%20047%20Turb%20Mod%20Activity%20Schedule%20and%20Prices_DE_05-07-1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posals\Tenders\AUT05-335%20-%20Grootvlei%20Turbine%20C&amp;I\COST%20CALC\Changed%20by%20Des%20-%20Final_Price_Schmadl_to_DES_GVL%20047%20Turb%20Mod%20Activity%20Schedule%20and%20Prices_DE_05-07-1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urapi\AppData\Local\Temp\Rar$DIa0.868\P31_LV%20Switchgear_CCFS_12053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njay.singh/AppData/Local/Microsoft/Windows/Temporary%20Internet%20Files/Content.Outlook/0FUL9ZAL/2_SBAR%20Borutho%20SS%20400KV%20HV%20YARD%20CE%20Register29012014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KUME~1\raschj\LOKALE~1\Temp\c.daten.notes5\Kalk_BaustellenEQ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Office/Clients/Forensic%20-%20external%20clients/Hitachi%20M&amp;R/EF/Draft%20EF%20overheads%20Pablo%2018%20June%20after%20meeting%2020%20June%202011%2015%20July%202011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Office/Clients/Forensic%20-%20external%20clients/Hitachi%20M&amp;R/EF/Draft%20kf%20costs%20-%20Pablo%2018%20June%20-%20after%20evening%20meeting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nbs015a\ptd_coc$\Siemens%20Tenders\All%20Completed%20Tenders\1195%20-%20Veolia%20Water%20-%20SASOL%206.6kV%20Switchgear\Price%20Calculation%20-%20Veolia%20Water%20-%201195%20rev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arg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nstruction\Technics\2_Projekte\IFB_for_Catalagzi_Wirbelschichtf\Stundenkalkulation-rev3_21.11.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smedfp01\Medupi%20Project%20Data\Project%20Estimating%20&amp;%20QS\ORIGINAL%20ESTIMATE\Estimate%20Rev%204%20(6%20Units%20&amp;%20Aux%20Bay)\M-Estmmstr,%20Rev%204,%206%20Units%20Incl%20Aux%20Bay%2030%20Oct%202007%20Final%20Submittion.xlsm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njay.singh/AppData/Local/Microsoft/Windows/Temporary%20Internet%20Files/Content.Outlook/0FUL9ZAL/2_SBAR%20Borutho%20CE%20Register%20Sunjay.xlsm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loipme.MOLOIPME_RRR/AppData/Local/Microsoft/Windows/Temporary%20Internet%20Files/Content.Outlook/21C4FHB7/Interim%20Payment%20Application%2010%20-%20Casmar%20-July%202015%20Rev000.xlsm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Roshcon%20Civils/Work%20in%20progress/GAS1/GOURIKWA/Compensation%20Events/GAS1%20Gourikwa%20Compensation%20Event%20Register.xls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nstruction\Technics\2_Projekte\Kesselanlagen\Moorburg\1_Projektunterlagen\1-1_Kalkulation\Massen\Mo_Gewichte_101005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alysis%20Breakdown\Hitachi%20Price%20schedules\20070119%20Hitachi-Turb%20Activity%20Schedules(3units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erone/Desktop/Emma/ERI/Duvha%20PS/MOD%202022/Ezile/Station%20BD%20Estimations%20Rev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F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"/>
      <sheetName val="D"/>
      <sheetName val="T"/>
      <sheetName val="R"/>
      <sheetName val="Fe"/>
      <sheetName val="L"/>
      <sheetName val="Ven"/>
      <sheetName val="EPM"/>
      <sheetName val="S"/>
      <sheetName val="Mel"/>
      <sheetName val="M"/>
      <sheetName val="Du"/>
      <sheetName val="He"/>
      <sheetName val="Se"/>
      <sheetName val="Rs"/>
      <sheetName val="We"/>
      <sheetName val="SC"/>
      <sheetName val="C"/>
      <sheetName val="E"/>
      <sheetName val="CS"/>
      <sheetName val="ES"/>
      <sheetName val="Ein"/>
      <sheetName val="EC"/>
      <sheetName val="E PS5"/>
      <sheetName val="E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Progress Tables"/>
      <sheetName val="Progress Curve"/>
      <sheetName val="Net Cash Table"/>
      <sheetName val="Cash Out Table"/>
      <sheetName val="AT COMPLETION"/>
      <sheetName val="Definition1"/>
      <sheetName val="Calc"/>
      <sheetName val="Sensitivities"/>
      <sheetName val="Definition2"/>
      <sheetName val="U6"/>
      <sheetName val="U5"/>
      <sheetName val="U4"/>
      <sheetName val="U3"/>
      <sheetName val="U2"/>
      <sheetName val="U1"/>
      <sheetName val="CP1 Civil"/>
      <sheetName val="CP2 Elec"/>
      <sheetName val="CP3 C&amp;I"/>
      <sheetName val="CP4 Coal &amp; Ash"/>
      <sheetName val="CP5 LPS"/>
      <sheetName val="CP6 Housing"/>
      <sheetName val="ODC"/>
      <sheetName val="Tx"/>
      <sheetName val="Package Totals"/>
      <sheetName val="Index Analysis"/>
      <sheetName val="Econ(yearly)"/>
      <sheetName val="Econ(monthly)"/>
      <sheetName val="Package Phasing"/>
      <sheetName val="SUMREP"/>
      <sheetName val=" Unit 1 Summary"/>
      <sheetName val="Total Cost"/>
      <sheetName val="IM Project n"/>
      <sheetName val="Turbine Tender 3 Unit base (2)"/>
      <sheetName val="CPA Formulae"/>
      <sheetName val="Input Sheet"/>
      <sheetName val="EXTERNAL SERVICES-DISCIPLINE "/>
      <sheetName val="GVL"/>
      <sheetName val="_Unit 1 Summary"/>
      <sheetName val="Qm"/>
      <sheetName val="PROCUREMENT DATA"/>
      <sheetName val="Budget Utilisation"/>
      <sheetName val="Statistics"/>
      <sheetName val="IS"/>
      <sheetName val="Sheet1"/>
      <sheetName val="Consol IS"/>
      <sheetName val="E_PS5"/>
      <sheetName val="E_PS51"/>
      <sheetName val="300-720 HCS 00"/>
      <sheetName val="CoC"/>
      <sheetName val="ROE"/>
      <sheetName val="FRI"/>
      <sheetName val="Delivery"/>
    </sheetNames>
    <sheetDataSet>
      <sheetData sheetId="0">
        <row r="13">
          <cell r="F13" t="str">
            <v>.</v>
          </cell>
        </row>
      </sheetData>
      <sheetData sheetId="1">
        <row r="13">
          <cell r="F13" t="str">
            <v>.</v>
          </cell>
        </row>
      </sheetData>
      <sheetData sheetId="2">
        <row r="13">
          <cell r="F13" t="str">
            <v>.</v>
          </cell>
        </row>
      </sheetData>
      <sheetData sheetId="3">
        <row r="13">
          <cell r="F13" t="str">
            <v>.</v>
          </cell>
        </row>
      </sheetData>
      <sheetData sheetId="4">
        <row r="13">
          <cell r="F13" t="str">
            <v>.</v>
          </cell>
        </row>
      </sheetData>
      <sheetData sheetId="5">
        <row r="13">
          <cell r="F13" t="str">
            <v>.</v>
          </cell>
        </row>
      </sheetData>
      <sheetData sheetId="6">
        <row r="13">
          <cell r="F13" t="str">
            <v>.</v>
          </cell>
        </row>
      </sheetData>
      <sheetData sheetId="7">
        <row r="13">
          <cell r="F13" t="str">
            <v>.</v>
          </cell>
        </row>
      </sheetData>
      <sheetData sheetId="8">
        <row r="13">
          <cell r="F13" t="str">
            <v>.</v>
          </cell>
        </row>
      </sheetData>
      <sheetData sheetId="9">
        <row r="13">
          <cell r="F13" t="str">
            <v>.</v>
          </cell>
        </row>
      </sheetData>
      <sheetData sheetId="10">
        <row r="13">
          <cell r="F13" t="str">
            <v>.</v>
          </cell>
        </row>
      </sheetData>
      <sheetData sheetId="11">
        <row r="13">
          <cell r="F13" t="str">
            <v>.</v>
          </cell>
        </row>
      </sheetData>
      <sheetData sheetId="12">
        <row r="13">
          <cell r="F13" t="str">
            <v>.</v>
          </cell>
        </row>
      </sheetData>
      <sheetData sheetId="13">
        <row r="13">
          <cell r="F13" t="str">
            <v>.</v>
          </cell>
        </row>
      </sheetData>
      <sheetData sheetId="14">
        <row r="13">
          <cell r="F13" t="str">
            <v>.</v>
          </cell>
        </row>
      </sheetData>
      <sheetData sheetId="15">
        <row r="13">
          <cell r="F13" t="str">
            <v>.</v>
          </cell>
        </row>
      </sheetData>
      <sheetData sheetId="16">
        <row r="13">
          <cell r="F13" t="str">
            <v>.</v>
          </cell>
        </row>
      </sheetData>
      <sheetData sheetId="17">
        <row r="13">
          <cell r="F13" t="str">
            <v>.</v>
          </cell>
        </row>
      </sheetData>
      <sheetData sheetId="18">
        <row r="13">
          <cell r="F13" t="str">
            <v>.</v>
          </cell>
        </row>
      </sheetData>
      <sheetData sheetId="19">
        <row r="13">
          <cell r="F13" t="str">
            <v>.</v>
          </cell>
        </row>
      </sheetData>
      <sheetData sheetId="20">
        <row r="13">
          <cell r="F13" t="str">
            <v>.</v>
          </cell>
        </row>
      </sheetData>
      <sheetData sheetId="21">
        <row r="13">
          <cell r="F13" t="str">
            <v>.</v>
          </cell>
        </row>
        <row r="1143">
          <cell r="C1143" t="str">
            <v>.</v>
          </cell>
        </row>
        <row r="1144">
          <cell r="C1144" t="str">
            <v>1100-001</v>
          </cell>
        </row>
        <row r="1145">
          <cell r="C1145" t="str">
            <v>1100-002</v>
          </cell>
        </row>
        <row r="1146">
          <cell r="C1146" t="str">
            <v>1100-003</v>
          </cell>
        </row>
        <row r="1147">
          <cell r="C1147" t="str">
            <v>1100-004</v>
          </cell>
        </row>
        <row r="1148">
          <cell r="C1148" t="str">
            <v>1100-005</v>
          </cell>
        </row>
        <row r="1149">
          <cell r="C1149" t="str">
            <v>1100-006</v>
          </cell>
        </row>
        <row r="1150">
          <cell r="C1150" t="str">
            <v>1100-007</v>
          </cell>
        </row>
        <row r="1151">
          <cell r="C1151" t="str">
            <v>1100-008</v>
          </cell>
        </row>
        <row r="1152">
          <cell r="C1152" t="str">
            <v>1100-009</v>
          </cell>
        </row>
        <row r="1153">
          <cell r="C1153" t="str">
            <v>1100-010</v>
          </cell>
        </row>
        <row r="1154">
          <cell r="C1154" t="str">
            <v>1100-011</v>
          </cell>
        </row>
        <row r="1155">
          <cell r="C1155" t="str">
            <v>1100-012</v>
          </cell>
        </row>
        <row r="1156">
          <cell r="C1156" t="str">
            <v>1100-013</v>
          </cell>
        </row>
        <row r="1157">
          <cell r="C1157" t="str">
            <v>1100-014</v>
          </cell>
        </row>
        <row r="1158">
          <cell r="C1158" t="str">
            <v>1100-015</v>
          </cell>
        </row>
        <row r="1159">
          <cell r="C1159" t="str">
            <v>1100-016</v>
          </cell>
        </row>
        <row r="1160">
          <cell r="C1160" t="str">
            <v>1100-017</v>
          </cell>
        </row>
        <row r="1161">
          <cell r="C1161" t="str">
            <v>1100-018</v>
          </cell>
        </row>
      </sheetData>
      <sheetData sheetId="22">
        <row r="13">
          <cell r="F13" t="str">
            <v>.</v>
          </cell>
        </row>
      </sheetData>
      <sheetData sheetId="23">
        <row r="13">
          <cell r="F13" t="str">
            <v>.</v>
          </cell>
        </row>
      </sheetData>
      <sheetData sheetId="24">
        <row r="13">
          <cell r="F13" t="str">
            <v>.</v>
          </cell>
        </row>
      </sheetData>
      <sheetData sheetId="25">
        <row r="13">
          <cell r="F13" t="str">
            <v>.</v>
          </cell>
        </row>
        <row r="14">
          <cell r="F14" t="str">
            <v>101-001</v>
          </cell>
        </row>
        <row r="15">
          <cell r="F15" t="str">
            <v>104-001</v>
          </cell>
        </row>
        <row r="16">
          <cell r="F16" t="str">
            <v>104-002</v>
          </cell>
        </row>
        <row r="17">
          <cell r="F17" t="str">
            <v>104-003</v>
          </cell>
        </row>
        <row r="18">
          <cell r="F18" t="str">
            <v>.</v>
          </cell>
        </row>
        <row r="19">
          <cell r="F19" t="str">
            <v>102-001</v>
          </cell>
        </row>
        <row r="20">
          <cell r="F20" t="str">
            <v>102-002</v>
          </cell>
        </row>
        <row r="21">
          <cell r="F21" t="str">
            <v>102-003</v>
          </cell>
        </row>
        <row r="22">
          <cell r="F22" t="str">
            <v>102-004</v>
          </cell>
        </row>
        <row r="23">
          <cell r="F23" t="str">
            <v>102-005</v>
          </cell>
        </row>
        <row r="24">
          <cell r="F24" t="str">
            <v>102-006</v>
          </cell>
        </row>
        <row r="25">
          <cell r="F25" t="str">
            <v>.</v>
          </cell>
        </row>
        <row r="26">
          <cell r="F26" t="str">
            <v>.</v>
          </cell>
        </row>
        <row r="27">
          <cell r="F27" t="str">
            <v>106-001</v>
          </cell>
        </row>
        <row r="28">
          <cell r="F28" t="str">
            <v>106-002</v>
          </cell>
        </row>
        <row r="29">
          <cell r="F29" t="str">
            <v>107-001</v>
          </cell>
        </row>
        <row r="30">
          <cell r="F30" t="str">
            <v>107-002</v>
          </cell>
        </row>
        <row r="31">
          <cell r="F31" t="str">
            <v>107-003</v>
          </cell>
        </row>
        <row r="32">
          <cell r="F32" t="str">
            <v>108-001</v>
          </cell>
        </row>
        <row r="33">
          <cell r="F33" t="str">
            <v>108-002</v>
          </cell>
        </row>
        <row r="34">
          <cell r="F34" t="str">
            <v>108-003</v>
          </cell>
        </row>
        <row r="35">
          <cell r="F35" t="str">
            <v>108-004</v>
          </cell>
        </row>
        <row r="36">
          <cell r="F36" t="str">
            <v>108-005</v>
          </cell>
        </row>
        <row r="37">
          <cell r="F37" t="str">
            <v>109-001</v>
          </cell>
        </row>
        <row r="38">
          <cell r="F38" t="str">
            <v>109-002</v>
          </cell>
        </row>
        <row r="39">
          <cell r="F39" t="str">
            <v>109-003</v>
          </cell>
        </row>
        <row r="40">
          <cell r="F40" t="str">
            <v>110-001</v>
          </cell>
        </row>
        <row r="41">
          <cell r="F41" t="str">
            <v>110-002</v>
          </cell>
        </row>
        <row r="42">
          <cell r="F42" t="str">
            <v>110-003</v>
          </cell>
        </row>
        <row r="43">
          <cell r="F43" t="str">
            <v>110-004</v>
          </cell>
        </row>
        <row r="44">
          <cell r="F44" t="str">
            <v>110-005</v>
          </cell>
        </row>
        <row r="45">
          <cell r="F45" t="str">
            <v>110-006</v>
          </cell>
        </row>
        <row r="46">
          <cell r="F46" t="str">
            <v>110-007</v>
          </cell>
        </row>
        <row r="47">
          <cell r="F47" t="str">
            <v>110-008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111-001</v>
          </cell>
        </row>
        <row r="71">
          <cell r="F71" t="str">
            <v>.</v>
          </cell>
        </row>
        <row r="72">
          <cell r="F72" t="str">
            <v>112-001</v>
          </cell>
        </row>
        <row r="73">
          <cell r="F73" t="str">
            <v>112-002</v>
          </cell>
        </row>
        <row r="74">
          <cell r="F74" t="str">
            <v>112-003</v>
          </cell>
        </row>
        <row r="75">
          <cell r="F75" t="str">
            <v>112-004</v>
          </cell>
        </row>
        <row r="76">
          <cell r="F76" t="str">
            <v>112-005</v>
          </cell>
        </row>
        <row r="77">
          <cell r="F77" t="str">
            <v>112-006</v>
          </cell>
        </row>
        <row r="78">
          <cell r="F78" t="str">
            <v>112-007</v>
          </cell>
        </row>
        <row r="79">
          <cell r="F79" t="str">
            <v>112-008</v>
          </cell>
        </row>
        <row r="80">
          <cell r="F80" t="str">
            <v>112-009</v>
          </cell>
        </row>
        <row r="81">
          <cell r="F81" t="str">
            <v>112-010</v>
          </cell>
        </row>
        <row r="82">
          <cell r="F82" t="str">
            <v>112-011</v>
          </cell>
        </row>
        <row r="83">
          <cell r="F83" t="str">
            <v>.</v>
          </cell>
        </row>
        <row r="84">
          <cell r="F84" t="str">
            <v>.</v>
          </cell>
        </row>
        <row r="85">
          <cell r="F85" t="str">
            <v>113-001</v>
          </cell>
        </row>
        <row r="86">
          <cell r="F86" t="str">
            <v>113-002</v>
          </cell>
        </row>
        <row r="87">
          <cell r="F87" t="str">
            <v>113-003</v>
          </cell>
        </row>
        <row r="88">
          <cell r="F88" t="str">
            <v>113-004</v>
          </cell>
        </row>
        <row r="89">
          <cell r="F89" t="str">
            <v>113-005</v>
          </cell>
        </row>
        <row r="90">
          <cell r="F90" t="str">
            <v>113-006</v>
          </cell>
        </row>
        <row r="91">
          <cell r="F91" t="str">
            <v>113-007</v>
          </cell>
        </row>
        <row r="92">
          <cell r="F92" t="str">
            <v>113-008</v>
          </cell>
        </row>
        <row r="93">
          <cell r="F93" t="str">
            <v>113-009</v>
          </cell>
        </row>
        <row r="94">
          <cell r="F94" t="str">
            <v>113-010</v>
          </cell>
        </row>
        <row r="95">
          <cell r="F95" t="str">
            <v>113-011</v>
          </cell>
        </row>
        <row r="96">
          <cell r="F96" t="str">
            <v>113-012</v>
          </cell>
        </row>
        <row r="97">
          <cell r="F97" t="str">
            <v>113-013</v>
          </cell>
        </row>
        <row r="98">
          <cell r="F98" t="str">
            <v>113-014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113-016</v>
          </cell>
        </row>
        <row r="129">
          <cell r="F129" t="str">
            <v>.</v>
          </cell>
        </row>
        <row r="130">
          <cell r="F130" t="str">
            <v>114-001</v>
          </cell>
        </row>
        <row r="131">
          <cell r="F131" t="str">
            <v>114-002</v>
          </cell>
        </row>
        <row r="132">
          <cell r="F132" t="str">
            <v>114-003</v>
          </cell>
        </row>
        <row r="133">
          <cell r="F133" t="str">
            <v>114-004</v>
          </cell>
        </row>
        <row r="134">
          <cell r="F134" t="str">
            <v>114-005</v>
          </cell>
        </row>
        <row r="135">
          <cell r="F135" t="str">
            <v>115-001</v>
          </cell>
        </row>
        <row r="136">
          <cell r="F136" t="str">
            <v>115-002</v>
          </cell>
        </row>
        <row r="137">
          <cell r="F137" t="str">
            <v>116-001</v>
          </cell>
        </row>
        <row r="138">
          <cell r="F138" t="str">
            <v>116-002</v>
          </cell>
        </row>
        <row r="139">
          <cell r="F139" t="str">
            <v>116-003</v>
          </cell>
        </row>
        <row r="140">
          <cell r="F140" t="str">
            <v>117-001</v>
          </cell>
        </row>
        <row r="141">
          <cell r="F141" t="str">
            <v>118-001</v>
          </cell>
        </row>
        <row r="142">
          <cell r="F142" t="str">
            <v>119-001</v>
          </cell>
        </row>
        <row r="143">
          <cell r="F143" t="str">
            <v>119-002</v>
          </cell>
        </row>
        <row r="144">
          <cell r="F144" t="str">
            <v>119-003</v>
          </cell>
        </row>
        <row r="145">
          <cell r="F145" t="str">
            <v>119-004</v>
          </cell>
        </row>
        <row r="146">
          <cell r="F146" t="str">
            <v>119-005</v>
          </cell>
        </row>
        <row r="147">
          <cell r="F147" t="str">
            <v>119-006</v>
          </cell>
        </row>
        <row r="148">
          <cell r="F148" t="str">
            <v>114-006</v>
          </cell>
        </row>
        <row r="149">
          <cell r="F149" t="str">
            <v>115-003</v>
          </cell>
        </row>
        <row r="150">
          <cell r="F150" t="str">
            <v>115-004</v>
          </cell>
        </row>
        <row r="151">
          <cell r="F151" t="str">
            <v>119-007</v>
          </cell>
        </row>
        <row r="152">
          <cell r="F152" t="str">
            <v>119-008</v>
          </cell>
        </row>
        <row r="153">
          <cell r="F153" t="str">
            <v>119-009</v>
          </cell>
        </row>
        <row r="154">
          <cell r="F154" t="str">
            <v>119-010</v>
          </cell>
        </row>
        <row r="155">
          <cell r="F155" t="str">
            <v>119-011</v>
          </cell>
        </row>
        <row r="156">
          <cell r="F156" t="str">
            <v>119-012</v>
          </cell>
        </row>
        <row r="157">
          <cell r="F157" t="str">
            <v>119-013</v>
          </cell>
        </row>
        <row r="158">
          <cell r="F158" t="str">
            <v>119-014</v>
          </cell>
        </row>
        <row r="159">
          <cell r="F159" t="str">
            <v>119-015</v>
          </cell>
        </row>
        <row r="160">
          <cell r="F160" t="str">
            <v>119-016</v>
          </cell>
        </row>
        <row r="161">
          <cell r="F161" t="str">
            <v>119-017</v>
          </cell>
        </row>
        <row r="162">
          <cell r="F162" t="str">
            <v>119-018</v>
          </cell>
        </row>
        <row r="163">
          <cell r="F163" t="str">
            <v>119-019</v>
          </cell>
        </row>
        <row r="164">
          <cell r="F164" t="str">
            <v>119-020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68">
          <cell r="F168" t="str">
            <v>.</v>
          </cell>
        </row>
        <row r="175">
          <cell r="F175" t="str">
            <v>.</v>
          </cell>
        </row>
        <row r="176">
          <cell r="F176" t="str">
            <v>120-001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  <row r="182">
          <cell r="F182" t="str">
            <v>.</v>
          </cell>
        </row>
      </sheetData>
      <sheetData sheetId="26">
        <row r="13">
          <cell r="F13" t="str">
            <v>.</v>
          </cell>
        </row>
        <row r="14">
          <cell r="F14" t="str">
            <v>201-001</v>
          </cell>
        </row>
        <row r="15">
          <cell r="F15" t="str">
            <v>204-001</v>
          </cell>
        </row>
        <row r="16">
          <cell r="F16" t="str">
            <v>204-002</v>
          </cell>
        </row>
        <row r="17">
          <cell r="F17" t="str">
            <v>204-003</v>
          </cell>
        </row>
        <row r="18">
          <cell r="F18" t="str">
            <v>.</v>
          </cell>
        </row>
        <row r="19">
          <cell r="F19" t="str">
            <v>202-001</v>
          </cell>
        </row>
        <row r="20">
          <cell r="F20" t="str">
            <v>202-002</v>
          </cell>
        </row>
        <row r="21">
          <cell r="F21" t="str">
            <v>202-003</v>
          </cell>
        </row>
        <row r="22">
          <cell r="F22" t="str">
            <v>202-004</v>
          </cell>
        </row>
        <row r="23">
          <cell r="F23" t="str">
            <v>202-005</v>
          </cell>
        </row>
        <row r="24">
          <cell r="F24" t="str">
            <v>202-006</v>
          </cell>
        </row>
        <row r="25">
          <cell r="F25" t="str">
            <v>.</v>
          </cell>
        </row>
        <row r="26">
          <cell r="F26" t="str">
            <v>.</v>
          </cell>
        </row>
        <row r="27">
          <cell r="F27" t="str">
            <v>206-001</v>
          </cell>
        </row>
        <row r="28">
          <cell r="F28" t="str">
            <v>206-002</v>
          </cell>
        </row>
        <row r="29">
          <cell r="F29" t="str">
            <v>207-001</v>
          </cell>
        </row>
        <row r="30">
          <cell r="F30" t="str">
            <v>207-002</v>
          </cell>
        </row>
        <row r="31">
          <cell r="F31" t="str">
            <v>207-003</v>
          </cell>
        </row>
        <row r="32">
          <cell r="F32" t="str">
            <v>208-001</v>
          </cell>
        </row>
        <row r="33">
          <cell r="F33" t="str">
            <v>208-002</v>
          </cell>
        </row>
        <row r="34">
          <cell r="F34" t="str">
            <v>208-003</v>
          </cell>
        </row>
        <row r="35">
          <cell r="F35" t="str">
            <v>208-004</v>
          </cell>
        </row>
        <row r="36">
          <cell r="F36" t="str">
            <v>208-005</v>
          </cell>
        </row>
        <row r="37">
          <cell r="F37" t="str">
            <v>209-001</v>
          </cell>
        </row>
        <row r="38">
          <cell r="F38" t="str">
            <v>209-002</v>
          </cell>
        </row>
        <row r="39">
          <cell r="F39" t="str">
            <v>209-003</v>
          </cell>
        </row>
        <row r="40">
          <cell r="F40" t="str">
            <v>210-001</v>
          </cell>
        </row>
        <row r="41">
          <cell r="F41" t="str">
            <v>210-002</v>
          </cell>
        </row>
        <row r="42">
          <cell r="F42" t="str">
            <v>210-003</v>
          </cell>
        </row>
        <row r="43">
          <cell r="F43" t="str">
            <v>210-004</v>
          </cell>
        </row>
        <row r="44">
          <cell r="F44" t="str">
            <v>210-005</v>
          </cell>
        </row>
        <row r="45">
          <cell r="F45" t="str">
            <v>210-006</v>
          </cell>
        </row>
        <row r="46">
          <cell r="F46" t="str">
            <v>210-007</v>
          </cell>
        </row>
        <row r="47">
          <cell r="F47" t="str">
            <v>210-008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211-001</v>
          </cell>
        </row>
        <row r="71">
          <cell r="F71" t="str">
            <v>.</v>
          </cell>
        </row>
        <row r="72">
          <cell r="F72" t="str">
            <v>212-001</v>
          </cell>
        </row>
        <row r="73">
          <cell r="F73" t="str">
            <v>212-002</v>
          </cell>
        </row>
        <row r="74">
          <cell r="F74" t="str">
            <v>212-003</v>
          </cell>
        </row>
        <row r="75">
          <cell r="F75" t="str">
            <v>212-004</v>
          </cell>
        </row>
        <row r="76">
          <cell r="F76" t="str">
            <v>212-005</v>
          </cell>
        </row>
        <row r="77">
          <cell r="F77" t="str">
            <v>212-006</v>
          </cell>
        </row>
        <row r="78">
          <cell r="F78" t="str">
            <v>212-007</v>
          </cell>
        </row>
        <row r="79">
          <cell r="F79" t="str">
            <v>212-008</v>
          </cell>
        </row>
        <row r="80">
          <cell r="F80" t="str">
            <v>212-009</v>
          </cell>
        </row>
        <row r="81">
          <cell r="F81" t="str">
            <v>212-010</v>
          </cell>
        </row>
        <row r="82">
          <cell r="F82" t="str">
            <v>212-011</v>
          </cell>
        </row>
        <row r="83">
          <cell r="F83" t="str">
            <v>.</v>
          </cell>
        </row>
        <row r="84">
          <cell r="F84" t="str">
            <v>.</v>
          </cell>
        </row>
        <row r="85">
          <cell r="F85" t="str">
            <v>213-001</v>
          </cell>
        </row>
        <row r="86">
          <cell r="F86" t="str">
            <v>213-002</v>
          </cell>
        </row>
        <row r="87">
          <cell r="F87" t="str">
            <v>213-003</v>
          </cell>
        </row>
        <row r="88">
          <cell r="F88" t="str">
            <v>213-004</v>
          </cell>
        </row>
        <row r="89">
          <cell r="F89" t="str">
            <v>213-005</v>
          </cell>
        </row>
        <row r="90">
          <cell r="F90" t="str">
            <v>213-006</v>
          </cell>
        </row>
        <row r="91">
          <cell r="F91" t="str">
            <v>213-007</v>
          </cell>
        </row>
        <row r="92">
          <cell r="F92" t="str">
            <v>213-008</v>
          </cell>
        </row>
        <row r="93">
          <cell r="F93" t="str">
            <v>213-009</v>
          </cell>
        </row>
        <row r="94">
          <cell r="F94" t="str">
            <v>213-010</v>
          </cell>
        </row>
        <row r="95">
          <cell r="F95" t="str">
            <v>213-011</v>
          </cell>
        </row>
        <row r="96">
          <cell r="F96" t="str">
            <v>213-012</v>
          </cell>
        </row>
        <row r="97">
          <cell r="F97" t="str">
            <v>213-013</v>
          </cell>
        </row>
        <row r="98">
          <cell r="F98" t="str">
            <v>213-014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213-016</v>
          </cell>
        </row>
        <row r="129">
          <cell r="F129" t="str">
            <v>.</v>
          </cell>
        </row>
        <row r="130">
          <cell r="F130" t="str">
            <v>214-001</v>
          </cell>
        </row>
        <row r="131">
          <cell r="F131" t="str">
            <v>214-002</v>
          </cell>
        </row>
        <row r="132">
          <cell r="F132" t="str">
            <v>214-003</v>
          </cell>
        </row>
        <row r="133">
          <cell r="F133" t="str">
            <v>214-004</v>
          </cell>
        </row>
        <row r="134">
          <cell r="F134" t="str">
            <v>214-005</v>
          </cell>
        </row>
        <row r="135">
          <cell r="F135" t="str">
            <v>215-001</v>
          </cell>
        </row>
        <row r="136">
          <cell r="F136" t="str">
            <v>215-002</v>
          </cell>
        </row>
        <row r="137">
          <cell r="F137" t="str">
            <v>216-001</v>
          </cell>
        </row>
        <row r="138">
          <cell r="F138" t="str">
            <v>216-002</v>
          </cell>
        </row>
        <row r="139">
          <cell r="F139" t="str">
            <v>216-003</v>
          </cell>
        </row>
        <row r="140">
          <cell r="F140" t="str">
            <v>217-001</v>
          </cell>
        </row>
        <row r="141">
          <cell r="F141" t="str">
            <v>218-001</v>
          </cell>
        </row>
        <row r="142">
          <cell r="F142" t="str">
            <v>219-001</v>
          </cell>
        </row>
        <row r="143">
          <cell r="F143" t="str">
            <v>219-002</v>
          </cell>
        </row>
        <row r="144">
          <cell r="F144" t="str">
            <v>219-003</v>
          </cell>
        </row>
        <row r="145">
          <cell r="F145" t="str">
            <v>219-004</v>
          </cell>
        </row>
        <row r="146">
          <cell r="F146" t="str">
            <v>219-005</v>
          </cell>
        </row>
        <row r="147">
          <cell r="F147" t="str">
            <v>219-006</v>
          </cell>
        </row>
        <row r="148">
          <cell r="F148" t="str">
            <v>214-006</v>
          </cell>
        </row>
        <row r="149">
          <cell r="F149" t="str">
            <v>215-003</v>
          </cell>
        </row>
        <row r="150">
          <cell r="F150" t="str">
            <v>215-004</v>
          </cell>
        </row>
        <row r="151">
          <cell r="F151" t="str">
            <v>219-007</v>
          </cell>
        </row>
        <row r="152">
          <cell r="F152" t="str">
            <v>219-008</v>
          </cell>
        </row>
        <row r="153">
          <cell r="F153" t="str">
            <v>219-009</v>
          </cell>
        </row>
        <row r="154">
          <cell r="F154" t="str">
            <v>219-010</v>
          </cell>
        </row>
        <row r="155">
          <cell r="F155" t="str">
            <v>219-011</v>
          </cell>
        </row>
        <row r="156">
          <cell r="F156" t="str">
            <v>219-012</v>
          </cell>
        </row>
        <row r="157">
          <cell r="F157" t="str">
            <v>219-013</v>
          </cell>
        </row>
        <row r="158">
          <cell r="F158" t="str">
            <v>219-014</v>
          </cell>
        </row>
        <row r="159">
          <cell r="F159" t="str">
            <v>219-015</v>
          </cell>
        </row>
        <row r="160">
          <cell r="F160" t="str">
            <v>219-016</v>
          </cell>
        </row>
        <row r="161">
          <cell r="F161" t="str">
            <v>219-017</v>
          </cell>
        </row>
        <row r="162">
          <cell r="F162" t="str">
            <v>219-018</v>
          </cell>
        </row>
        <row r="163">
          <cell r="F163" t="str">
            <v>219-019</v>
          </cell>
        </row>
        <row r="164">
          <cell r="F164" t="str">
            <v>219-020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220-001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7">
        <row r="13">
          <cell r="F13" t="str">
            <v>.</v>
          </cell>
        </row>
        <row r="14">
          <cell r="F14" t="str">
            <v>301-001</v>
          </cell>
        </row>
        <row r="15">
          <cell r="F15" t="str">
            <v>301-002</v>
          </cell>
        </row>
        <row r="16">
          <cell r="F16" t="str">
            <v>302-001</v>
          </cell>
        </row>
        <row r="17">
          <cell r="F17" t="str">
            <v>302-002</v>
          </cell>
        </row>
        <row r="18">
          <cell r="F18" t="str">
            <v>302-003</v>
          </cell>
        </row>
        <row r="19">
          <cell r="F19" t="str">
            <v>.</v>
          </cell>
        </row>
        <row r="20">
          <cell r="F20" t="str">
            <v>303-001</v>
          </cell>
        </row>
        <row r="21">
          <cell r="F21" t="str">
            <v>303-002</v>
          </cell>
        </row>
        <row r="22">
          <cell r="F22" t="str">
            <v>303-003</v>
          </cell>
        </row>
        <row r="23">
          <cell r="F23" t="str">
            <v>303-004</v>
          </cell>
        </row>
        <row r="24">
          <cell r="F24" t="str">
            <v>303-005</v>
          </cell>
        </row>
        <row r="25">
          <cell r="F25" t="str">
            <v>304-001</v>
          </cell>
        </row>
        <row r="26">
          <cell r="F26" t="str">
            <v>304-002</v>
          </cell>
        </row>
        <row r="27">
          <cell r="F27" t="str">
            <v>304-003</v>
          </cell>
        </row>
        <row r="28">
          <cell r="F28" t="str">
            <v>.</v>
          </cell>
        </row>
        <row r="29">
          <cell r="F29" t="str">
            <v>.</v>
          </cell>
        </row>
        <row r="30">
          <cell r="F30" t="str">
            <v>.</v>
          </cell>
        </row>
        <row r="31">
          <cell r="F31" t="str">
            <v>305-001</v>
          </cell>
        </row>
        <row r="32">
          <cell r="F32" t="str">
            <v>305-002</v>
          </cell>
        </row>
        <row r="33">
          <cell r="F33" t="str">
            <v>305-003</v>
          </cell>
        </row>
        <row r="34">
          <cell r="F34" t="str">
            <v>305-004</v>
          </cell>
        </row>
        <row r="35">
          <cell r="F35" t="str">
            <v>305-005</v>
          </cell>
        </row>
        <row r="36">
          <cell r="F36" t="str">
            <v>305-006</v>
          </cell>
        </row>
        <row r="37">
          <cell r="F37" t="str">
            <v>305-007</v>
          </cell>
        </row>
        <row r="38">
          <cell r="F38" t="str">
            <v>305-008</v>
          </cell>
        </row>
        <row r="39">
          <cell r="F39" t="str">
            <v>306-001</v>
          </cell>
        </row>
        <row r="40">
          <cell r="F40" t="str">
            <v>306-002</v>
          </cell>
        </row>
        <row r="41">
          <cell r="F41" t="str">
            <v>306-003</v>
          </cell>
        </row>
        <row r="42">
          <cell r="F42" t="str">
            <v>306-004</v>
          </cell>
        </row>
        <row r="43">
          <cell r="F43" t="str">
            <v>306-005</v>
          </cell>
        </row>
        <row r="44">
          <cell r="F44" t="str">
            <v>306-006</v>
          </cell>
        </row>
        <row r="45">
          <cell r="F45" t="str">
            <v>306-007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306-008</v>
          </cell>
        </row>
        <row r="71">
          <cell r="F71" t="str">
            <v>.</v>
          </cell>
        </row>
        <row r="72">
          <cell r="F72" t="str">
            <v>307-001</v>
          </cell>
        </row>
        <row r="73">
          <cell r="F73" t="str">
            <v>307-002</v>
          </cell>
        </row>
        <row r="74">
          <cell r="F74" t="str">
            <v>307-003</v>
          </cell>
        </row>
        <row r="75">
          <cell r="F75" t="str">
            <v>307-004</v>
          </cell>
        </row>
        <row r="76">
          <cell r="F76" t="str">
            <v>307-005</v>
          </cell>
        </row>
        <row r="77">
          <cell r="F77" t="str">
            <v>307-006</v>
          </cell>
        </row>
        <row r="78">
          <cell r="F78" t="str">
            <v>307-007</v>
          </cell>
        </row>
        <row r="79">
          <cell r="F79" t="str">
            <v>307-008</v>
          </cell>
        </row>
        <row r="80">
          <cell r="F80" t="str">
            <v>307-009</v>
          </cell>
        </row>
        <row r="81">
          <cell r="F81" t="str">
            <v>307-010</v>
          </cell>
        </row>
        <row r="82">
          <cell r="F82" t="str">
            <v>307-011</v>
          </cell>
        </row>
        <row r="83">
          <cell r="F83" t="str">
            <v>307-012</v>
          </cell>
        </row>
        <row r="84">
          <cell r="F84" t="str">
            <v>307-013</v>
          </cell>
        </row>
        <row r="85">
          <cell r="F85" t="str">
            <v>307-014</v>
          </cell>
        </row>
        <row r="86">
          <cell r="F86" t="str">
            <v>.</v>
          </cell>
        </row>
        <row r="87">
          <cell r="F87" t="str">
            <v>310-001</v>
          </cell>
        </row>
        <row r="88">
          <cell r="F88" t="str">
            <v>310-002</v>
          </cell>
        </row>
        <row r="89">
          <cell r="F89" t="str">
            <v>307-015</v>
          </cell>
        </row>
        <row r="90">
          <cell r="F90" t="str">
            <v>309-001</v>
          </cell>
        </row>
        <row r="91">
          <cell r="F91" t="str">
            <v>309-002</v>
          </cell>
        </row>
        <row r="92">
          <cell r="F92" t="str">
            <v>310-003</v>
          </cell>
        </row>
        <row r="93">
          <cell r="F93" t="str">
            <v>310-004</v>
          </cell>
        </row>
        <row r="94">
          <cell r="F94" t="str">
            <v>310-005</v>
          </cell>
        </row>
        <row r="95">
          <cell r="F95" t="str">
            <v>308-001</v>
          </cell>
        </row>
        <row r="96">
          <cell r="F96" t="str">
            <v>310-006</v>
          </cell>
        </row>
        <row r="97">
          <cell r="F97" t="str">
            <v>310-007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310-008</v>
          </cell>
        </row>
        <row r="129">
          <cell r="F129" t="str">
            <v>.</v>
          </cell>
        </row>
        <row r="130">
          <cell r="F130" t="str">
            <v>311-001</v>
          </cell>
        </row>
        <row r="131">
          <cell r="F131" t="str">
            <v>311-002</v>
          </cell>
        </row>
        <row r="132">
          <cell r="F132" t="str">
            <v>312-001</v>
          </cell>
        </row>
        <row r="133">
          <cell r="F133" t="str">
            <v>313-001</v>
          </cell>
        </row>
        <row r="134">
          <cell r="F134" t="str">
            <v>313-002</v>
          </cell>
        </row>
        <row r="135">
          <cell r="F135" t="str">
            <v>313-003</v>
          </cell>
        </row>
        <row r="136">
          <cell r="F136" t="str">
            <v>313-004</v>
          </cell>
        </row>
        <row r="137">
          <cell r="F137" t="str">
            <v>311-003</v>
          </cell>
        </row>
        <row r="138">
          <cell r="F138" t="str">
            <v>.</v>
          </cell>
        </row>
        <row r="139">
          <cell r="F139" t="str">
            <v>.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8">
        <row r="13">
          <cell r="F13" t="str">
            <v>.</v>
          </cell>
        </row>
        <row r="14">
          <cell r="F14" t="str">
            <v>401-001</v>
          </cell>
        </row>
        <row r="15">
          <cell r="F15" t="str">
            <v>401-002</v>
          </cell>
        </row>
        <row r="16">
          <cell r="F16" t="str">
            <v>402-001</v>
          </cell>
        </row>
        <row r="17">
          <cell r="F17" t="str">
            <v>402-002</v>
          </cell>
        </row>
        <row r="18">
          <cell r="F18" t="str">
            <v>402-003</v>
          </cell>
        </row>
        <row r="19">
          <cell r="F19" t="str">
            <v>.</v>
          </cell>
        </row>
        <row r="20">
          <cell r="F20" t="str">
            <v>403-001</v>
          </cell>
        </row>
        <row r="21">
          <cell r="F21" t="str">
            <v>403-002</v>
          </cell>
        </row>
        <row r="22">
          <cell r="F22" t="str">
            <v>403-003</v>
          </cell>
        </row>
        <row r="23">
          <cell r="F23" t="str">
            <v>403-004</v>
          </cell>
        </row>
        <row r="24">
          <cell r="F24" t="str">
            <v>403-005</v>
          </cell>
        </row>
        <row r="25">
          <cell r="F25" t="str">
            <v>404-001</v>
          </cell>
        </row>
        <row r="26">
          <cell r="F26" t="str">
            <v>404-002</v>
          </cell>
        </row>
        <row r="27">
          <cell r="F27" t="str">
            <v>404-003</v>
          </cell>
        </row>
        <row r="28">
          <cell r="F28" t="str">
            <v>.</v>
          </cell>
        </row>
        <row r="29">
          <cell r="F29" t="str">
            <v>.</v>
          </cell>
        </row>
        <row r="30">
          <cell r="F30" t="str">
            <v>.</v>
          </cell>
        </row>
        <row r="31">
          <cell r="F31" t="str">
            <v>405-001</v>
          </cell>
        </row>
        <row r="32">
          <cell r="F32" t="str">
            <v>405-002</v>
          </cell>
        </row>
        <row r="33">
          <cell r="F33" t="str">
            <v>405-003</v>
          </cell>
        </row>
        <row r="34">
          <cell r="F34" t="str">
            <v>405-004</v>
          </cell>
        </row>
        <row r="35">
          <cell r="F35" t="str">
            <v>405-005</v>
          </cell>
        </row>
        <row r="36">
          <cell r="F36" t="str">
            <v>405-006</v>
          </cell>
        </row>
        <row r="37">
          <cell r="F37" t="str">
            <v>405-007</v>
          </cell>
        </row>
        <row r="38">
          <cell r="F38" t="str">
            <v>405-008</v>
          </cell>
        </row>
        <row r="39">
          <cell r="F39" t="str">
            <v>406-001</v>
          </cell>
        </row>
        <row r="40">
          <cell r="F40" t="str">
            <v>406-002</v>
          </cell>
        </row>
        <row r="41">
          <cell r="F41" t="str">
            <v>406-003</v>
          </cell>
        </row>
        <row r="42">
          <cell r="F42" t="str">
            <v>406-004</v>
          </cell>
        </row>
        <row r="43">
          <cell r="F43" t="str">
            <v>406-005</v>
          </cell>
        </row>
        <row r="44">
          <cell r="F44" t="str">
            <v>406-006</v>
          </cell>
        </row>
        <row r="45">
          <cell r="F45" t="str">
            <v>406-007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406-008</v>
          </cell>
        </row>
        <row r="71">
          <cell r="F71" t="str">
            <v>.</v>
          </cell>
        </row>
        <row r="72">
          <cell r="F72" t="str">
            <v>407-001</v>
          </cell>
        </row>
        <row r="73">
          <cell r="F73" t="str">
            <v>407-002</v>
          </cell>
        </row>
        <row r="74">
          <cell r="F74" t="str">
            <v>407-003</v>
          </cell>
        </row>
        <row r="75">
          <cell r="F75" t="str">
            <v>407-004</v>
          </cell>
        </row>
        <row r="76">
          <cell r="F76" t="str">
            <v>407-005</v>
          </cell>
        </row>
        <row r="77">
          <cell r="F77" t="str">
            <v>407-006</v>
          </cell>
        </row>
        <row r="78">
          <cell r="F78" t="str">
            <v>407-007</v>
          </cell>
        </row>
        <row r="79">
          <cell r="F79" t="str">
            <v>407-008</v>
          </cell>
        </row>
        <row r="80">
          <cell r="F80" t="str">
            <v>407-009</v>
          </cell>
        </row>
        <row r="81">
          <cell r="F81" t="str">
            <v>407-010</v>
          </cell>
        </row>
        <row r="82">
          <cell r="F82" t="str">
            <v>407-011</v>
          </cell>
        </row>
        <row r="83">
          <cell r="F83" t="str">
            <v>407-012</v>
          </cell>
        </row>
        <row r="84">
          <cell r="F84" t="str">
            <v>407-013</v>
          </cell>
        </row>
        <row r="85">
          <cell r="F85" t="str">
            <v>407-014</v>
          </cell>
        </row>
        <row r="86">
          <cell r="F86" t="str">
            <v>.</v>
          </cell>
        </row>
        <row r="87">
          <cell r="F87" t="str">
            <v>410-001</v>
          </cell>
        </row>
        <row r="88">
          <cell r="F88" t="str">
            <v>410-002</v>
          </cell>
        </row>
        <row r="89">
          <cell r="F89" t="str">
            <v>407-015</v>
          </cell>
        </row>
        <row r="90">
          <cell r="F90" t="str">
            <v>409-001</v>
          </cell>
        </row>
        <row r="91">
          <cell r="F91" t="str">
            <v>409-002</v>
          </cell>
        </row>
        <row r="92">
          <cell r="F92" t="str">
            <v>410-003</v>
          </cell>
        </row>
        <row r="93">
          <cell r="F93" t="str">
            <v>410-004</v>
          </cell>
        </row>
        <row r="94">
          <cell r="F94" t="str">
            <v>410-005</v>
          </cell>
        </row>
        <row r="95">
          <cell r="F95" t="str">
            <v>408-001</v>
          </cell>
        </row>
        <row r="96">
          <cell r="F96" t="str">
            <v>410-006</v>
          </cell>
        </row>
        <row r="97">
          <cell r="F97" t="str">
            <v>410-007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410-008</v>
          </cell>
        </row>
        <row r="129">
          <cell r="F129" t="str">
            <v>.</v>
          </cell>
        </row>
        <row r="130">
          <cell r="F130" t="str">
            <v>411-001</v>
          </cell>
        </row>
        <row r="131">
          <cell r="F131" t="str">
            <v>411-002</v>
          </cell>
        </row>
        <row r="132">
          <cell r="F132" t="str">
            <v>412-001</v>
          </cell>
        </row>
        <row r="133">
          <cell r="F133" t="str">
            <v>413-001</v>
          </cell>
        </row>
        <row r="134">
          <cell r="F134" t="str">
            <v>413-002</v>
          </cell>
        </row>
        <row r="135">
          <cell r="F135" t="str">
            <v>413-003</v>
          </cell>
        </row>
        <row r="136">
          <cell r="F136" t="str">
            <v>413-004</v>
          </cell>
        </row>
        <row r="137">
          <cell r="F137" t="str">
            <v>411-003</v>
          </cell>
        </row>
        <row r="138">
          <cell r="F138" t="str">
            <v>.</v>
          </cell>
        </row>
        <row r="139">
          <cell r="F139" t="str">
            <v>.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9">
        <row r="13">
          <cell r="F13" t="str">
            <v>.</v>
          </cell>
        </row>
        <row r="14">
          <cell r="F14" t="str">
            <v>.</v>
          </cell>
        </row>
        <row r="15">
          <cell r="F15" t="str">
            <v>.</v>
          </cell>
        </row>
        <row r="16">
          <cell r="F16" t="str">
            <v>501-001</v>
          </cell>
        </row>
        <row r="17">
          <cell r="F17" t="str">
            <v>501-002</v>
          </cell>
        </row>
        <row r="18">
          <cell r="F18" t="str">
            <v>.</v>
          </cell>
        </row>
        <row r="19">
          <cell r="F19" t="str">
            <v>.</v>
          </cell>
        </row>
        <row r="20">
          <cell r="F20" t="str">
            <v>501-003</v>
          </cell>
        </row>
        <row r="21">
          <cell r="F21" t="str">
            <v>.</v>
          </cell>
        </row>
        <row r="22">
          <cell r="F22" t="str">
            <v>501-004</v>
          </cell>
        </row>
        <row r="23">
          <cell r="F23" t="str">
            <v>501-005</v>
          </cell>
        </row>
        <row r="24">
          <cell r="F24" t="str">
            <v>501-006</v>
          </cell>
        </row>
        <row r="25">
          <cell r="F25" t="str">
            <v>501-007</v>
          </cell>
        </row>
        <row r="26">
          <cell r="F26" t="str">
            <v>501-008</v>
          </cell>
        </row>
        <row r="27">
          <cell r="F27" t="str">
            <v>501-009</v>
          </cell>
        </row>
        <row r="28">
          <cell r="F28" t="str">
            <v>501-010</v>
          </cell>
        </row>
        <row r="29">
          <cell r="F29" t="str">
            <v>501-011</v>
          </cell>
        </row>
        <row r="30">
          <cell r="F30" t="str">
            <v>.</v>
          </cell>
        </row>
        <row r="31">
          <cell r="F31" t="str">
            <v>.</v>
          </cell>
        </row>
        <row r="32">
          <cell r="F32" t="str">
            <v>.</v>
          </cell>
        </row>
        <row r="33">
          <cell r="F33" t="str">
            <v>.</v>
          </cell>
        </row>
        <row r="34">
          <cell r="F34" t="str">
            <v>.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501-012</v>
          </cell>
        </row>
        <row r="71">
          <cell r="F71" t="str">
            <v>.</v>
          </cell>
        </row>
        <row r="72">
          <cell r="F72" t="str">
            <v>502-001</v>
          </cell>
        </row>
        <row r="73">
          <cell r="F73" t="str">
            <v>502-002</v>
          </cell>
        </row>
        <row r="74">
          <cell r="F74" t="str">
            <v>502-003</v>
          </cell>
        </row>
        <row r="75">
          <cell r="F75" t="str">
            <v>.</v>
          </cell>
        </row>
        <row r="76">
          <cell r="F76" t="str">
            <v>502-004</v>
          </cell>
        </row>
        <row r="77">
          <cell r="F77" t="str">
            <v>502-005</v>
          </cell>
        </row>
        <row r="78">
          <cell r="F78" t="str">
            <v>502-006</v>
          </cell>
        </row>
        <row r="79">
          <cell r="F79" t="str">
            <v>502-007</v>
          </cell>
        </row>
        <row r="80">
          <cell r="F80" t="str">
            <v>502-008</v>
          </cell>
        </row>
        <row r="81">
          <cell r="F81" t="str">
            <v>502-009</v>
          </cell>
        </row>
        <row r="82">
          <cell r="F82" t="str">
            <v>502-010</v>
          </cell>
        </row>
        <row r="83">
          <cell r="F83" t="str">
            <v>502-011</v>
          </cell>
        </row>
        <row r="84">
          <cell r="F84" t="str">
            <v>.</v>
          </cell>
        </row>
        <row r="85">
          <cell r="F85" t="str">
            <v>502-012</v>
          </cell>
        </row>
        <row r="86">
          <cell r="F86" t="str">
            <v>502-013</v>
          </cell>
        </row>
        <row r="87">
          <cell r="F87" t="str">
            <v>502-014</v>
          </cell>
        </row>
        <row r="88">
          <cell r="F88" t="str">
            <v>502-015</v>
          </cell>
        </row>
        <row r="89">
          <cell r="F89" t="str">
            <v>502-016</v>
          </cell>
        </row>
        <row r="90">
          <cell r="F90" t="str">
            <v>.</v>
          </cell>
        </row>
        <row r="91">
          <cell r="F91" t="str">
            <v>502-017</v>
          </cell>
        </row>
        <row r="92">
          <cell r="F92" t="str">
            <v>.</v>
          </cell>
        </row>
        <row r="93">
          <cell r="F93" t="str">
            <v>502-018</v>
          </cell>
        </row>
        <row r="94">
          <cell r="F94" t="str">
            <v>502-019</v>
          </cell>
        </row>
        <row r="95">
          <cell r="F95" t="str">
            <v>502-020</v>
          </cell>
        </row>
        <row r="96">
          <cell r="F96" t="str">
            <v>502-021</v>
          </cell>
        </row>
        <row r="97">
          <cell r="F97" t="str">
            <v>502-022</v>
          </cell>
        </row>
        <row r="98">
          <cell r="F98" t="str">
            <v>502-023</v>
          </cell>
        </row>
        <row r="99">
          <cell r="F99" t="str">
            <v>502-024</v>
          </cell>
        </row>
        <row r="100">
          <cell r="F100" t="str">
            <v>502-025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502-026</v>
          </cell>
        </row>
        <row r="104">
          <cell r="F104" t="str">
            <v>502-027</v>
          </cell>
        </row>
        <row r="105">
          <cell r="F105" t="str">
            <v>502-028</v>
          </cell>
        </row>
        <row r="106">
          <cell r="F106" t="str">
            <v>502-029</v>
          </cell>
        </row>
        <row r="107">
          <cell r="F107" t="str">
            <v>502-030</v>
          </cell>
        </row>
        <row r="108">
          <cell r="F108" t="str">
            <v>502-031</v>
          </cell>
        </row>
        <row r="109">
          <cell r="F109" t="str">
            <v>502-032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502-033</v>
          </cell>
        </row>
        <row r="129">
          <cell r="F129" t="str">
            <v>.</v>
          </cell>
        </row>
        <row r="130">
          <cell r="F130" t="str">
            <v>503-001</v>
          </cell>
        </row>
        <row r="131">
          <cell r="F131" t="str">
            <v>503-002</v>
          </cell>
        </row>
        <row r="132">
          <cell r="F132" t="str">
            <v>503-003</v>
          </cell>
        </row>
        <row r="133">
          <cell r="F133" t="str">
            <v>503-004</v>
          </cell>
        </row>
        <row r="134">
          <cell r="F134" t="str">
            <v>503-005</v>
          </cell>
        </row>
        <row r="135">
          <cell r="F135" t="str">
            <v>503-006</v>
          </cell>
        </row>
        <row r="136">
          <cell r="F136" t="str">
            <v>503-007</v>
          </cell>
        </row>
        <row r="137">
          <cell r="F137" t="str">
            <v>503-008</v>
          </cell>
        </row>
        <row r="138">
          <cell r="F138" t="str">
            <v>503-009</v>
          </cell>
        </row>
        <row r="139">
          <cell r="F139" t="str">
            <v>503-010</v>
          </cell>
        </row>
        <row r="140">
          <cell r="F140" t="str">
            <v>503-011</v>
          </cell>
        </row>
        <row r="141">
          <cell r="F141" t="str">
            <v>503-012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0">
        <row r="13">
          <cell r="F13" t="str">
            <v>.</v>
          </cell>
        </row>
        <row r="14">
          <cell r="F14" t="str">
            <v>.</v>
          </cell>
        </row>
        <row r="15">
          <cell r="F15" t="str">
            <v>.</v>
          </cell>
        </row>
        <row r="16">
          <cell r="F16" t="str">
            <v>601-001</v>
          </cell>
        </row>
        <row r="17">
          <cell r="F17" t="str">
            <v>601-002</v>
          </cell>
        </row>
        <row r="18">
          <cell r="F18" t="str">
            <v>.</v>
          </cell>
        </row>
        <row r="19">
          <cell r="F19" t="str">
            <v>.</v>
          </cell>
        </row>
        <row r="20">
          <cell r="F20" t="str">
            <v>601-003</v>
          </cell>
        </row>
        <row r="21">
          <cell r="F21" t="str">
            <v>.</v>
          </cell>
        </row>
        <row r="22">
          <cell r="F22" t="str">
            <v>601-004</v>
          </cell>
        </row>
        <row r="23">
          <cell r="F23" t="str">
            <v>601-005</v>
          </cell>
        </row>
        <row r="24">
          <cell r="F24" t="str">
            <v>601-006</v>
          </cell>
        </row>
        <row r="25">
          <cell r="F25" t="str">
            <v>601-007</v>
          </cell>
        </row>
        <row r="26">
          <cell r="F26" t="str">
            <v>601-008</v>
          </cell>
        </row>
        <row r="27">
          <cell r="F27" t="str">
            <v>601-009</v>
          </cell>
        </row>
        <row r="28">
          <cell r="F28" t="str">
            <v>601-010</v>
          </cell>
        </row>
        <row r="29">
          <cell r="F29" t="str">
            <v>601-011</v>
          </cell>
        </row>
        <row r="30">
          <cell r="F30" t="str">
            <v>.</v>
          </cell>
        </row>
        <row r="31">
          <cell r="F31" t="str">
            <v>.</v>
          </cell>
        </row>
        <row r="32">
          <cell r="F32" t="str">
            <v>.</v>
          </cell>
        </row>
        <row r="33">
          <cell r="F33" t="str">
            <v>.</v>
          </cell>
        </row>
        <row r="34">
          <cell r="F34" t="str">
            <v>.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601-012</v>
          </cell>
        </row>
        <row r="71">
          <cell r="F71" t="str">
            <v>.</v>
          </cell>
        </row>
        <row r="72">
          <cell r="F72" t="str">
            <v>602-001</v>
          </cell>
        </row>
        <row r="73">
          <cell r="F73" t="str">
            <v>602-002</v>
          </cell>
        </row>
        <row r="74">
          <cell r="F74" t="str">
            <v>602-003</v>
          </cell>
        </row>
        <row r="75">
          <cell r="F75" t="str">
            <v>.</v>
          </cell>
        </row>
        <row r="76">
          <cell r="F76" t="str">
            <v>602-004</v>
          </cell>
        </row>
        <row r="77">
          <cell r="F77" t="str">
            <v>602-005</v>
          </cell>
        </row>
        <row r="78">
          <cell r="F78" t="str">
            <v>602-006</v>
          </cell>
        </row>
        <row r="79">
          <cell r="F79" t="str">
            <v>602-007</v>
          </cell>
        </row>
        <row r="80">
          <cell r="F80" t="str">
            <v>602-008</v>
          </cell>
        </row>
        <row r="81">
          <cell r="F81" t="str">
            <v>602-009</v>
          </cell>
        </row>
        <row r="82">
          <cell r="F82" t="str">
            <v>602-010</v>
          </cell>
        </row>
        <row r="83">
          <cell r="F83" t="str">
            <v>602-011</v>
          </cell>
        </row>
        <row r="84">
          <cell r="F84" t="str">
            <v>.</v>
          </cell>
        </row>
        <row r="85">
          <cell r="F85" t="str">
            <v>602-012</v>
          </cell>
        </row>
        <row r="86">
          <cell r="F86" t="str">
            <v>602-013</v>
          </cell>
        </row>
        <row r="87">
          <cell r="F87" t="str">
            <v>602-014</v>
          </cell>
        </row>
        <row r="88">
          <cell r="F88" t="str">
            <v>602-015</v>
          </cell>
        </row>
        <row r="89">
          <cell r="F89" t="str">
            <v>602-016</v>
          </cell>
        </row>
        <row r="90">
          <cell r="F90" t="str">
            <v>.</v>
          </cell>
        </row>
        <row r="91">
          <cell r="F91" t="str">
            <v>602-017</v>
          </cell>
        </row>
        <row r="92">
          <cell r="F92" t="str">
            <v>.</v>
          </cell>
        </row>
        <row r="93">
          <cell r="F93" t="str">
            <v>602-018</v>
          </cell>
        </row>
        <row r="94">
          <cell r="F94" t="str">
            <v>602-019</v>
          </cell>
        </row>
        <row r="95">
          <cell r="F95" t="str">
            <v>602-020</v>
          </cell>
        </row>
        <row r="96">
          <cell r="F96" t="str">
            <v>602-021</v>
          </cell>
        </row>
        <row r="97">
          <cell r="F97" t="str">
            <v>602-022</v>
          </cell>
        </row>
        <row r="98">
          <cell r="F98" t="str">
            <v>602-023</v>
          </cell>
        </row>
        <row r="99">
          <cell r="F99" t="str">
            <v>602-024</v>
          </cell>
        </row>
        <row r="100">
          <cell r="F100" t="str">
            <v>602-025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602-026</v>
          </cell>
        </row>
        <row r="104">
          <cell r="F104" t="str">
            <v>602-027</v>
          </cell>
        </row>
        <row r="105">
          <cell r="F105" t="str">
            <v>602-028</v>
          </cell>
        </row>
        <row r="106">
          <cell r="F106" t="str">
            <v>602-029</v>
          </cell>
        </row>
        <row r="107">
          <cell r="F107" t="str">
            <v>602-030</v>
          </cell>
        </row>
        <row r="108">
          <cell r="F108" t="str">
            <v>602-031</v>
          </cell>
        </row>
        <row r="109">
          <cell r="F109" t="str">
            <v>602-032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602-033</v>
          </cell>
        </row>
        <row r="129">
          <cell r="F129" t="str">
            <v>.</v>
          </cell>
        </row>
        <row r="130">
          <cell r="F130" t="str">
            <v>603-001</v>
          </cell>
        </row>
        <row r="131">
          <cell r="F131" t="str">
            <v>603-002</v>
          </cell>
        </row>
        <row r="132">
          <cell r="F132" t="str">
            <v>603-003</v>
          </cell>
        </row>
        <row r="133">
          <cell r="F133" t="str">
            <v>603-004</v>
          </cell>
        </row>
        <row r="134">
          <cell r="F134" t="str">
            <v>603-005</v>
          </cell>
        </row>
        <row r="135">
          <cell r="F135" t="str">
            <v>603-006</v>
          </cell>
        </row>
        <row r="136">
          <cell r="F136" t="str">
            <v>603-007</v>
          </cell>
        </row>
        <row r="137">
          <cell r="F137" t="str">
            <v>603-008</v>
          </cell>
        </row>
        <row r="138">
          <cell r="F138" t="str">
            <v>603-009</v>
          </cell>
        </row>
        <row r="139">
          <cell r="F139" t="str">
            <v>603-010</v>
          </cell>
        </row>
        <row r="140">
          <cell r="F140" t="str">
            <v>603-011</v>
          </cell>
        </row>
        <row r="141">
          <cell r="F141" t="str">
            <v>603-012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1">
        <row r="13">
          <cell r="F13" t="str">
            <v>.</v>
          </cell>
        </row>
        <row r="14">
          <cell r="F14" t="str">
            <v>701-001</v>
          </cell>
        </row>
        <row r="15">
          <cell r="F15" t="str">
            <v>701-002</v>
          </cell>
        </row>
        <row r="16">
          <cell r="F16" t="str">
            <v>702-001</v>
          </cell>
        </row>
        <row r="17">
          <cell r="F17" t="str">
            <v>702-002</v>
          </cell>
        </row>
        <row r="18">
          <cell r="F18" t="str">
            <v>702-003</v>
          </cell>
        </row>
        <row r="19">
          <cell r="F19" t="str">
            <v>.</v>
          </cell>
        </row>
        <row r="20">
          <cell r="F20" t="str">
            <v>703-001</v>
          </cell>
        </row>
        <row r="21">
          <cell r="F21" t="str">
            <v>703-002</v>
          </cell>
        </row>
        <row r="22">
          <cell r="F22" t="str">
            <v>703-003</v>
          </cell>
        </row>
        <row r="23">
          <cell r="F23" t="str">
            <v>703-004</v>
          </cell>
        </row>
        <row r="24">
          <cell r="F24" t="str">
            <v>704-001</v>
          </cell>
        </row>
        <row r="25">
          <cell r="F25" t="str">
            <v>704-002</v>
          </cell>
        </row>
        <row r="26">
          <cell r="F26" t="str">
            <v>704-003</v>
          </cell>
        </row>
        <row r="27">
          <cell r="F27" t="str">
            <v>704-004</v>
          </cell>
        </row>
        <row r="28">
          <cell r="F28" t="str">
            <v>705-001</v>
          </cell>
        </row>
        <row r="29">
          <cell r="F29" t="str">
            <v>705-002</v>
          </cell>
        </row>
        <row r="30">
          <cell r="F30" t="str">
            <v>705-003</v>
          </cell>
        </row>
        <row r="31">
          <cell r="F31" t="str">
            <v>705-004</v>
          </cell>
        </row>
        <row r="32">
          <cell r="F32" t="str">
            <v>705-005</v>
          </cell>
        </row>
        <row r="33">
          <cell r="F33" t="str">
            <v>705-006</v>
          </cell>
        </row>
        <row r="34">
          <cell r="F34" t="str">
            <v>705-007</v>
          </cell>
        </row>
        <row r="35">
          <cell r="F35" t="str">
            <v>705-008</v>
          </cell>
        </row>
        <row r="36">
          <cell r="F36" t="str">
            <v>.</v>
          </cell>
        </row>
        <row r="37">
          <cell r="F37" t="str">
            <v>705-009</v>
          </cell>
        </row>
        <row r="38">
          <cell r="F38" t="str">
            <v>.</v>
          </cell>
        </row>
        <row r="39">
          <cell r="F39" t="str">
            <v>705-010</v>
          </cell>
        </row>
        <row r="40">
          <cell r="F40" t="str">
            <v>705-011</v>
          </cell>
        </row>
        <row r="41">
          <cell r="F41" t="str">
            <v>705-012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706-001</v>
          </cell>
        </row>
        <row r="71">
          <cell r="F71" t="str">
            <v>.</v>
          </cell>
        </row>
        <row r="72">
          <cell r="F72" t="str">
            <v>707-001</v>
          </cell>
        </row>
        <row r="73">
          <cell r="F73" t="str">
            <v>707-002</v>
          </cell>
        </row>
        <row r="74">
          <cell r="F74" t="str">
            <v>709-001</v>
          </cell>
        </row>
        <row r="75">
          <cell r="F75" t="str">
            <v>709-002</v>
          </cell>
        </row>
        <row r="76">
          <cell r="F76" t="str">
            <v>709-003</v>
          </cell>
        </row>
        <row r="77">
          <cell r="F77" t="str">
            <v>710-001</v>
          </cell>
        </row>
        <row r="78">
          <cell r="F78" t="str">
            <v>707-003</v>
          </cell>
        </row>
        <row r="79">
          <cell r="F79" t="str">
            <v>707-004</v>
          </cell>
        </row>
        <row r="80">
          <cell r="F80" t="str">
            <v>710-002</v>
          </cell>
        </row>
        <row r="81">
          <cell r="F81" t="str">
            <v>710-003</v>
          </cell>
        </row>
        <row r="82">
          <cell r="F82" t="str">
            <v>707-005</v>
          </cell>
        </row>
        <row r="83">
          <cell r="F83" t="str">
            <v>710-004</v>
          </cell>
        </row>
        <row r="84">
          <cell r="F84" t="str">
            <v>707-006</v>
          </cell>
        </row>
        <row r="85">
          <cell r="F85" t="str">
            <v>707-007</v>
          </cell>
        </row>
        <row r="86">
          <cell r="F86" t="str">
            <v>710-005</v>
          </cell>
        </row>
        <row r="87">
          <cell r="F87" t="str">
            <v>707-008</v>
          </cell>
        </row>
        <row r="88">
          <cell r="F88" t="str">
            <v>707-009</v>
          </cell>
        </row>
        <row r="89">
          <cell r="F89" t="str">
            <v>707-010</v>
          </cell>
        </row>
        <row r="90">
          <cell r="F90" t="str">
            <v>707-011</v>
          </cell>
        </row>
        <row r="91">
          <cell r="F91" t="str">
            <v>707-012</v>
          </cell>
        </row>
        <row r="92">
          <cell r="F92" t="str">
            <v>707-013</v>
          </cell>
        </row>
        <row r="93">
          <cell r="F93" t="str">
            <v>707-014</v>
          </cell>
        </row>
        <row r="94">
          <cell r="F94" t="str">
            <v>707-015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707-016</v>
          </cell>
        </row>
        <row r="98">
          <cell r="F98" t="str">
            <v>707-017</v>
          </cell>
        </row>
        <row r="99">
          <cell r="F99" t="str">
            <v>707-018</v>
          </cell>
        </row>
        <row r="100">
          <cell r="F100" t="str">
            <v>707-019</v>
          </cell>
        </row>
        <row r="101">
          <cell r="F101" t="str">
            <v>707-020</v>
          </cell>
        </row>
        <row r="102">
          <cell r="F102" t="str">
            <v>707-021</v>
          </cell>
        </row>
        <row r="103">
          <cell r="F103" t="str">
            <v>707-022</v>
          </cell>
        </row>
        <row r="104">
          <cell r="F104" t="str">
            <v>707-023</v>
          </cell>
        </row>
        <row r="105">
          <cell r="F105" t="str">
            <v>707-024</v>
          </cell>
        </row>
        <row r="106">
          <cell r="F106" t="str">
            <v>707-025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710-006</v>
          </cell>
        </row>
        <row r="129">
          <cell r="F129" t="str">
            <v>.</v>
          </cell>
        </row>
        <row r="130">
          <cell r="F130" t="str">
            <v>711-001</v>
          </cell>
        </row>
        <row r="131">
          <cell r="F131" t="str">
            <v>711-002</v>
          </cell>
        </row>
        <row r="132">
          <cell r="F132" t="str">
            <v>711-003</v>
          </cell>
        </row>
        <row r="133">
          <cell r="F133" t="str">
            <v>712-001</v>
          </cell>
        </row>
        <row r="134">
          <cell r="F134" t="str">
            <v>713-001</v>
          </cell>
        </row>
        <row r="135">
          <cell r="F135" t="str">
            <v>713-002</v>
          </cell>
        </row>
        <row r="136">
          <cell r="F136" t="str">
            <v>713-003</v>
          </cell>
        </row>
        <row r="137">
          <cell r="F137" t="str">
            <v>713-004</v>
          </cell>
        </row>
        <row r="138">
          <cell r="F138" t="str">
            <v>713-005</v>
          </cell>
        </row>
        <row r="139">
          <cell r="F139" t="str">
            <v>711-004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2">
        <row r="13">
          <cell r="F13" t="str">
            <v>.</v>
          </cell>
        </row>
        <row r="14">
          <cell r="F14" t="str">
            <v>801-001</v>
          </cell>
        </row>
        <row r="15">
          <cell r="F15" t="str">
            <v>801-002</v>
          </cell>
        </row>
        <row r="16">
          <cell r="F16" t="str">
            <v>802-001</v>
          </cell>
        </row>
        <row r="17">
          <cell r="F17" t="str">
            <v>802-002</v>
          </cell>
        </row>
        <row r="18">
          <cell r="F18" t="str">
            <v>802-003</v>
          </cell>
        </row>
        <row r="19">
          <cell r="F19" t="str">
            <v>.</v>
          </cell>
        </row>
        <row r="20">
          <cell r="F20" t="str">
            <v>803-001</v>
          </cell>
        </row>
        <row r="21">
          <cell r="F21" t="str">
            <v>803-002</v>
          </cell>
        </row>
        <row r="22">
          <cell r="F22" t="str">
            <v>803-003</v>
          </cell>
        </row>
        <row r="23">
          <cell r="F23" t="str">
            <v>803-004</v>
          </cell>
        </row>
        <row r="24">
          <cell r="F24" t="str">
            <v>804-001</v>
          </cell>
        </row>
        <row r="25">
          <cell r="F25" t="str">
            <v>804-002</v>
          </cell>
        </row>
        <row r="26">
          <cell r="F26" t="str">
            <v>804-003</v>
          </cell>
        </row>
        <row r="27">
          <cell r="F27" t="str">
            <v>804-004</v>
          </cell>
        </row>
        <row r="28">
          <cell r="F28" t="str">
            <v>805-001</v>
          </cell>
        </row>
        <row r="29">
          <cell r="F29" t="str">
            <v>805-002</v>
          </cell>
        </row>
        <row r="30">
          <cell r="F30" t="str">
            <v>805-003</v>
          </cell>
        </row>
        <row r="31">
          <cell r="F31" t="str">
            <v>805-004</v>
          </cell>
        </row>
        <row r="32">
          <cell r="F32" t="str">
            <v>805-005</v>
          </cell>
        </row>
        <row r="33">
          <cell r="F33" t="str">
            <v>805-006</v>
          </cell>
        </row>
        <row r="34">
          <cell r="F34" t="str">
            <v>805-007</v>
          </cell>
        </row>
        <row r="35">
          <cell r="F35" t="str">
            <v>805-008</v>
          </cell>
        </row>
        <row r="36">
          <cell r="F36" t="str">
            <v>.</v>
          </cell>
        </row>
        <row r="37">
          <cell r="F37" t="str">
            <v>805-009</v>
          </cell>
        </row>
        <row r="38">
          <cell r="F38" t="str">
            <v>.</v>
          </cell>
        </row>
        <row r="39">
          <cell r="F39" t="str">
            <v>805-010</v>
          </cell>
        </row>
        <row r="40">
          <cell r="F40" t="str">
            <v>805-011</v>
          </cell>
        </row>
        <row r="41">
          <cell r="F41" t="str">
            <v>805-012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806-001</v>
          </cell>
        </row>
        <row r="71">
          <cell r="F71" t="str">
            <v>.</v>
          </cell>
        </row>
        <row r="72">
          <cell r="F72" t="str">
            <v>807-001</v>
          </cell>
        </row>
        <row r="73">
          <cell r="F73" t="str">
            <v>807-002</v>
          </cell>
        </row>
        <row r="74">
          <cell r="F74" t="str">
            <v>809-001</v>
          </cell>
        </row>
        <row r="75">
          <cell r="F75" t="str">
            <v>809-002</v>
          </cell>
        </row>
        <row r="76">
          <cell r="F76" t="str">
            <v>809-003</v>
          </cell>
        </row>
        <row r="77">
          <cell r="F77" t="str">
            <v>810-001</v>
          </cell>
        </row>
        <row r="78">
          <cell r="F78" t="str">
            <v>807-003</v>
          </cell>
        </row>
        <row r="79">
          <cell r="F79" t="str">
            <v>807-004</v>
          </cell>
        </row>
        <row r="80">
          <cell r="F80" t="str">
            <v>810-002</v>
          </cell>
        </row>
        <row r="81">
          <cell r="F81" t="str">
            <v>810-003</v>
          </cell>
        </row>
        <row r="82">
          <cell r="F82" t="str">
            <v>807-005</v>
          </cell>
        </row>
        <row r="83">
          <cell r="F83" t="str">
            <v>810-004</v>
          </cell>
        </row>
        <row r="84">
          <cell r="F84" t="str">
            <v>807-006</v>
          </cell>
        </row>
        <row r="85">
          <cell r="F85" t="str">
            <v>807-007</v>
          </cell>
        </row>
        <row r="86">
          <cell r="F86" t="str">
            <v>810-005</v>
          </cell>
        </row>
        <row r="87">
          <cell r="F87" t="str">
            <v>807-008</v>
          </cell>
        </row>
        <row r="88">
          <cell r="F88" t="str">
            <v>807-009</v>
          </cell>
        </row>
        <row r="89">
          <cell r="F89" t="str">
            <v>807-010</v>
          </cell>
        </row>
        <row r="90">
          <cell r="F90" t="str">
            <v>807-011</v>
          </cell>
        </row>
        <row r="91">
          <cell r="F91" t="str">
            <v>807-012</v>
          </cell>
        </row>
        <row r="92">
          <cell r="F92" t="str">
            <v>807-013</v>
          </cell>
        </row>
        <row r="93">
          <cell r="F93" t="str">
            <v>807-014</v>
          </cell>
        </row>
        <row r="94">
          <cell r="F94" t="str">
            <v>807-015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807-016</v>
          </cell>
        </row>
        <row r="98">
          <cell r="F98" t="str">
            <v>807-017</v>
          </cell>
        </row>
        <row r="99">
          <cell r="F99" t="str">
            <v>807-018</v>
          </cell>
        </row>
        <row r="100">
          <cell r="F100" t="str">
            <v>807-019</v>
          </cell>
        </row>
        <row r="101">
          <cell r="F101" t="str">
            <v>807-020</v>
          </cell>
        </row>
        <row r="102">
          <cell r="F102" t="str">
            <v>807-021</v>
          </cell>
        </row>
        <row r="103">
          <cell r="F103" t="str">
            <v>807-022</v>
          </cell>
        </row>
        <row r="104">
          <cell r="F104" t="str">
            <v>807-023</v>
          </cell>
        </row>
        <row r="105">
          <cell r="F105" t="str">
            <v>807-024</v>
          </cell>
        </row>
        <row r="106">
          <cell r="F106" t="str">
            <v>807-025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810-006</v>
          </cell>
        </row>
        <row r="129">
          <cell r="F129" t="str">
            <v>.</v>
          </cell>
        </row>
        <row r="130">
          <cell r="F130" t="str">
            <v>811-001</v>
          </cell>
        </row>
        <row r="131">
          <cell r="F131" t="str">
            <v>811-002</v>
          </cell>
        </row>
        <row r="132">
          <cell r="F132" t="str">
            <v>811-003</v>
          </cell>
        </row>
        <row r="133">
          <cell r="F133" t="str">
            <v>812-001</v>
          </cell>
        </row>
        <row r="134">
          <cell r="F134" t="str">
            <v>813-001</v>
          </cell>
        </row>
        <row r="135">
          <cell r="F135" t="str">
            <v>813-002</v>
          </cell>
        </row>
        <row r="136">
          <cell r="F136" t="str">
            <v>813-003</v>
          </cell>
        </row>
        <row r="137">
          <cell r="F137" t="str">
            <v>813-004</v>
          </cell>
        </row>
        <row r="138">
          <cell r="F138" t="str">
            <v>813-005</v>
          </cell>
        </row>
        <row r="139">
          <cell r="F139" t="str">
            <v>811-004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3">
        <row r="13">
          <cell r="F13" t="str">
            <v>.</v>
          </cell>
        </row>
        <row r="14">
          <cell r="F14" t="str">
            <v>901-001</v>
          </cell>
        </row>
        <row r="15">
          <cell r="F15" t="str">
            <v>901-002</v>
          </cell>
        </row>
        <row r="16">
          <cell r="F16" t="str">
            <v>902-001</v>
          </cell>
        </row>
        <row r="17">
          <cell r="F17" t="str">
            <v>902-002</v>
          </cell>
        </row>
        <row r="18">
          <cell r="F18" t="str">
            <v>902-003</v>
          </cell>
        </row>
        <row r="19">
          <cell r="F19" t="str">
            <v>.</v>
          </cell>
        </row>
        <row r="20">
          <cell r="F20" t="str">
            <v>903-001</v>
          </cell>
        </row>
        <row r="21">
          <cell r="F21" t="str">
            <v>903-002</v>
          </cell>
        </row>
        <row r="22">
          <cell r="F22" t="str">
            <v>903-003</v>
          </cell>
        </row>
        <row r="23">
          <cell r="F23" t="str">
            <v>903-004</v>
          </cell>
        </row>
        <row r="24">
          <cell r="F24" t="str">
            <v>904-001</v>
          </cell>
        </row>
        <row r="25">
          <cell r="F25" t="str">
            <v>904-002</v>
          </cell>
        </row>
        <row r="26">
          <cell r="F26" t="str">
            <v>905-001</v>
          </cell>
        </row>
        <row r="27">
          <cell r="F27" t="str">
            <v>905-002</v>
          </cell>
        </row>
        <row r="28">
          <cell r="F28" t="str">
            <v>905-003</v>
          </cell>
        </row>
        <row r="29">
          <cell r="F29" t="str">
            <v>905-004</v>
          </cell>
        </row>
        <row r="30">
          <cell r="F30" t="str">
            <v>905-005</v>
          </cell>
        </row>
        <row r="31">
          <cell r="F31" t="str">
            <v>905-006</v>
          </cell>
        </row>
        <row r="32">
          <cell r="F32" t="str">
            <v>905-007</v>
          </cell>
        </row>
        <row r="33">
          <cell r="F33" t="str">
            <v>905-008</v>
          </cell>
        </row>
        <row r="34">
          <cell r="F34" t="str">
            <v>906-001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2">
          <cell r="F62" t="str">
            <v>.</v>
          </cell>
        </row>
        <row r="63">
          <cell r="F63" t="str">
            <v>906-002</v>
          </cell>
        </row>
        <row r="71">
          <cell r="F71" t="str">
            <v>.</v>
          </cell>
        </row>
        <row r="72">
          <cell r="F72" t="str">
            <v>907-001</v>
          </cell>
        </row>
        <row r="73">
          <cell r="F73" t="str">
            <v>907-002</v>
          </cell>
        </row>
        <row r="74">
          <cell r="F74" t="str">
            <v>907-003</v>
          </cell>
        </row>
        <row r="75">
          <cell r="F75" t="str">
            <v>907-004</v>
          </cell>
        </row>
        <row r="76">
          <cell r="F76" t="str">
            <v>907-005</v>
          </cell>
        </row>
        <row r="77">
          <cell r="F77" t="str">
            <v>907-006</v>
          </cell>
        </row>
        <row r="78">
          <cell r="F78" t="str">
            <v>907-007</v>
          </cell>
        </row>
        <row r="79">
          <cell r="F79" t="str">
            <v>907-008</v>
          </cell>
        </row>
        <row r="80">
          <cell r="F80" t="str">
            <v>909-001</v>
          </cell>
        </row>
        <row r="81">
          <cell r="F81" t="str">
            <v>909-002</v>
          </cell>
        </row>
        <row r="82">
          <cell r="F82" t="str">
            <v>909-003</v>
          </cell>
        </row>
        <row r="83">
          <cell r="F83" t="str">
            <v>909-004</v>
          </cell>
        </row>
        <row r="84">
          <cell r="F84" t="str">
            <v>910-001</v>
          </cell>
        </row>
        <row r="85">
          <cell r="F85" t="str">
            <v>910-002</v>
          </cell>
        </row>
        <row r="86">
          <cell r="F86" t="str">
            <v>910-003</v>
          </cell>
        </row>
        <row r="87">
          <cell r="F87" t="str">
            <v>910-004</v>
          </cell>
        </row>
        <row r="88">
          <cell r="F88" t="str">
            <v>907-009</v>
          </cell>
        </row>
        <row r="89">
          <cell r="F89" t="str">
            <v>910-005</v>
          </cell>
        </row>
        <row r="90">
          <cell r="F90" t="str">
            <v>907-010</v>
          </cell>
        </row>
        <row r="91">
          <cell r="F91" t="str">
            <v>908-001</v>
          </cell>
        </row>
        <row r="92">
          <cell r="F92" t="str">
            <v>907-011</v>
          </cell>
        </row>
        <row r="93">
          <cell r="F93" t="str">
            <v>.</v>
          </cell>
        </row>
        <row r="94">
          <cell r="F94" t="str">
            <v>.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.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910-006</v>
          </cell>
        </row>
        <row r="129">
          <cell r="F129" t="str">
            <v>.</v>
          </cell>
        </row>
        <row r="130">
          <cell r="F130" t="str">
            <v>911-001</v>
          </cell>
        </row>
        <row r="131">
          <cell r="F131" t="str">
            <v>911-002</v>
          </cell>
        </row>
        <row r="132">
          <cell r="F132" t="str">
            <v>911-003</v>
          </cell>
        </row>
        <row r="133">
          <cell r="F133" t="str">
            <v>912-001</v>
          </cell>
        </row>
        <row r="134">
          <cell r="F134" t="str">
            <v>913-001</v>
          </cell>
        </row>
        <row r="135">
          <cell r="F135" t="str">
            <v>913-002</v>
          </cell>
        </row>
        <row r="136">
          <cell r="F136" t="str">
            <v>913-003</v>
          </cell>
        </row>
        <row r="137">
          <cell r="F137" t="str">
            <v>913-004</v>
          </cell>
        </row>
        <row r="138">
          <cell r="F138" t="str">
            <v>913-005</v>
          </cell>
        </row>
        <row r="139">
          <cell r="F139" t="str">
            <v>911-004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914-001</v>
          </cell>
        </row>
        <row r="177">
          <cell r="F177" t="str">
            <v>914-002</v>
          </cell>
        </row>
        <row r="178">
          <cell r="F178" t="str">
            <v>914-003</v>
          </cell>
        </row>
        <row r="179">
          <cell r="F179" t="str">
            <v>914-004</v>
          </cell>
        </row>
        <row r="180">
          <cell r="F180" t="str">
            <v>914-005</v>
          </cell>
        </row>
        <row r="181">
          <cell r="F181" t="str">
            <v>914-006</v>
          </cell>
        </row>
      </sheetData>
      <sheetData sheetId="34">
        <row r="13">
          <cell r="F13" t="str">
            <v>.</v>
          </cell>
        </row>
        <row r="14">
          <cell r="F14" t="str">
            <v>1001-001</v>
          </cell>
        </row>
        <row r="15">
          <cell r="F15" t="str">
            <v>1001-002</v>
          </cell>
        </row>
        <row r="16">
          <cell r="F16" t="str">
            <v>1002-001</v>
          </cell>
        </row>
        <row r="17">
          <cell r="F17" t="str">
            <v>1002-002</v>
          </cell>
        </row>
        <row r="18">
          <cell r="F18" t="str">
            <v>1002-003</v>
          </cell>
        </row>
        <row r="19">
          <cell r="F19" t="str">
            <v>.</v>
          </cell>
        </row>
        <row r="20">
          <cell r="F20" t="str">
            <v>1003-001</v>
          </cell>
        </row>
        <row r="21">
          <cell r="F21" t="str">
            <v>1003-002</v>
          </cell>
        </row>
        <row r="22">
          <cell r="F22" t="str">
            <v>1003-003</v>
          </cell>
        </row>
        <row r="23">
          <cell r="F23" t="str">
            <v>1003-004</v>
          </cell>
        </row>
        <row r="24">
          <cell r="F24" t="str">
            <v>1004-001</v>
          </cell>
        </row>
        <row r="25">
          <cell r="F25" t="str">
            <v>1004-002</v>
          </cell>
        </row>
        <row r="26">
          <cell r="F26" t="str">
            <v>1004-003</v>
          </cell>
        </row>
        <row r="27">
          <cell r="F27" t="str">
            <v>1004-004</v>
          </cell>
        </row>
        <row r="28">
          <cell r="F28" t="str">
            <v>.</v>
          </cell>
        </row>
        <row r="29">
          <cell r="F29" t="str">
            <v>1005-001</v>
          </cell>
        </row>
        <row r="30">
          <cell r="F30" t="str">
            <v>1005-002</v>
          </cell>
        </row>
        <row r="31">
          <cell r="F31" t="str">
            <v>1005-003</v>
          </cell>
        </row>
        <row r="32">
          <cell r="F32" t="str">
            <v>1005-004</v>
          </cell>
        </row>
        <row r="33">
          <cell r="F33" t="str">
            <v>1005-005</v>
          </cell>
        </row>
        <row r="34">
          <cell r="F34" t="str">
            <v>1005-006</v>
          </cell>
        </row>
        <row r="35">
          <cell r="F35" t="str">
            <v>1005-007</v>
          </cell>
        </row>
        <row r="36">
          <cell r="F36" t="str">
            <v>1005-008</v>
          </cell>
        </row>
        <row r="37">
          <cell r="F37" t="str">
            <v>.</v>
          </cell>
        </row>
        <row r="38">
          <cell r="F38" t="str">
            <v>1006-001</v>
          </cell>
        </row>
        <row r="39">
          <cell r="F39" t="str">
            <v>1006-002</v>
          </cell>
        </row>
        <row r="40">
          <cell r="F40" t="str">
            <v>1006-003</v>
          </cell>
        </row>
        <row r="41">
          <cell r="F41" t="str">
            <v>1006-004</v>
          </cell>
        </row>
        <row r="42">
          <cell r="F42" t="str">
            <v>1006-005</v>
          </cell>
        </row>
        <row r="43">
          <cell r="F43" t="str">
            <v>1006-006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2">
          <cell r="F62" t="str">
            <v>.</v>
          </cell>
        </row>
        <row r="63">
          <cell r="F63" t="str">
            <v>1006-007</v>
          </cell>
        </row>
        <row r="71">
          <cell r="F71" t="str">
            <v>.</v>
          </cell>
        </row>
        <row r="72">
          <cell r="F72" t="str">
            <v>1009-001</v>
          </cell>
        </row>
        <row r="73">
          <cell r="F73" t="str">
            <v>1009-002</v>
          </cell>
        </row>
        <row r="74">
          <cell r="F74" t="str">
            <v>1009-003</v>
          </cell>
        </row>
        <row r="75">
          <cell r="F75" t="str">
            <v>1009-004</v>
          </cell>
        </row>
        <row r="76">
          <cell r="F76" t="str">
            <v>.</v>
          </cell>
        </row>
        <row r="77">
          <cell r="F77" t="str">
            <v>1007-001</v>
          </cell>
        </row>
        <row r="78">
          <cell r="F78" t="str">
            <v>1007-002</v>
          </cell>
        </row>
        <row r="79">
          <cell r="F79" t="str">
            <v>1007-003</v>
          </cell>
        </row>
        <row r="80">
          <cell r="F80" t="str">
            <v>1007-004</v>
          </cell>
        </row>
        <row r="81">
          <cell r="F81" t="str">
            <v>1007-005</v>
          </cell>
        </row>
        <row r="82">
          <cell r="F82" t="str">
            <v>1007-006</v>
          </cell>
        </row>
        <row r="83">
          <cell r="F83" t="str">
            <v>1007-007</v>
          </cell>
        </row>
        <row r="84">
          <cell r="F84" t="str">
            <v>1007-008</v>
          </cell>
        </row>
        <row r="85">
          <cell r="F85" t="str">
            <v>.</v>
          </cell>
        </row>
        <row r="86">
          <cell r="F86" t="str">
            <v>1007-009</v>
          </cell>
        </row>
        <row r="87">
          <cell r="F87" t="str">
            <v>1008-001</v>
          </cell>
        </row>
        <row r="88">
          <cell r="F88" t="str">
            <v>1010-001</v>
          </cell>
        </row>
        <row r="89">
          <cell r="F89" t="str">
            <v>1010-002</v>
          </cell>
        </row>
        <row r="90">
          <cell r="F90" t="str">
            <v>1010-003</v>
          </cell>
        </row>
        <row r="91">
          <cell r="F91" t="str">
            <v>1010-004</v>
          </cell>
        </row>
        <row r="92">
          <cell r="F92" t="str">
            <v>1010-005</v>
          </cell>
        </row>
        <row r="93">
          <cell r="F93" t="str">
            <v>.</v>
          </cell>
        </row>
        <row r="94">
          <cell r="F94" t="str">
            <v>1007-010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.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1010-006</v>
          </cell>
        </row>
        <row r="129">
          <cell r="F129" t="str">
            <v>.</v>
          </cell>
        </row>
        <row r="130">
          <cell r="F130" t="str">
            <v>1011-001</v>
          </cell>
        </row>
        <row r="131">
          <cell r="F131" t="str">
            <v>1011-002</v>
          </cell>
        </row>
        <row r="132">
          <cell r="F132" t="str">
            <v>1011-003</v>
          </cell>
        </row>
        <row r="133">
          <cell r="F133" t="str">
            <v>1012-001</v>
          </cell>
        </row>
        <row r="134">
          <cell r="F134" t="str">
            <v>1013-001</v>
          </cell>
        </row>
        <row r="135">
          <cell r="F135" t="str">
            <v>1013-002</v>
          </cell>
        </row>
        <row r="136">
          <cell r="F136" t="str">
            <v>1013-003</v>
          </cell>
        </row>
        <row r="137">
          <cell r="F137" t="str">
            <v>1013-004</v>
          </cell>
        </row>
        <row r="138">
          <cell r="F138" t="str">
            <v>1013-005</v>
          </cell>
        </row>
        <row r="139">
          <cell r="F139" t="str">
            <v>1011-004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1014-001</v>
          </cell>
        </row>
        <row r="177">
          <cell r="F177" t="str">
            <v>1014-002</v>
          </cell>
        </row>
        <row r="178">
          <cell r="F178" t="str">
            <v>1014-003</v>
          </cell>
        </row>
        <row r="179">
          <cell r="F179" t="str">
            <v>1014-004</v>
          </cell>
        </row>
        <row r="180">
          <cell r="F180" t="str">
            <v>1014-005</v>
          </cell>
        </row>
        <row r="181">
          <cell r="F181" t="str">
            <v>1014-006</v>
          </cell>
        </row>
      </sheetData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"/>
      <sheetName val="D"/>
      <sheetName val="T"/>
      <sheetName val="R"/>
      <sheetName val="Fe"/>
      <sheetName val="L"/>
      <sheetName val="Ven"/>
      <sheetName val="EPM"/>
      <sheetName val="S"/>
      <sheetName val="Mel"/>
      <sheetName val="M"/>
      <sheetName val="Du"/>
      <sheetName val="He"/>
      <sheetName val="Se"/>
      <sheetName val="Rs"/>
      <sheetName val="We"/>
      <sheetName val="SC"/>
      <sheetName val="C"/>
      <sheetName val="E"/>
      <sheetName val="CS"/>
      <sheetName val="ES"/>
      <sheetName val="Ein"/>
      <sheetName val="EC"/>
      <sheetName val="E PS5"/>
      <sheetName val="E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Progress Tables"/>
      <sheetName val="Progress Curve"/>
      <sheetName val="Net Cash Table"/>
      <sheetName val="Cash Out Table"/>
      <sheetName val="AT COMPLETION"/>
      <sheetName val="Definition1"/>
      <sheetName val="Calc"/>
      <sheetName val="Sensitivities"/>
      <sheetName val="Definition2"/>
      <sheetName val="U6"/>
      <sheetName val="U5"/>
      <sheetName val="U4"/>
      <sheetName val="U3"/>
      <sheetName val="U2"/>
      <sheetName val="U1"/>
      <sheetName val="CP1 Civil"/>
      <sheetName val="CP2 Elec"/>
      <sheetName val="CP3 C&amp;I"/>
      <sheetName val="CP4 Coal &amp; Ash"/>
      <sheetName val="CP5 LPS"/>
      <sheetName val="CP6 Housing"/>
      <sheetName val="ODC"/>
      <sheetName val="Tx"/>
      <sheetName val="Package Totals"/>
      <sheetName val="Index Analysis"/>
      <sheetName val="Econ(yearly)"/>
      <sheetName val="Econ(monthly)"/>
      <sheetName val="Package Phasing"/>
      <sheetName val="SUMREP"/>
      <sheetName val=" Unit 1 Summary"/>
      <sheetName val="Total Cost"/>
      <sheetName val="IM Project n"/>
      <sheetName val="Turbine Tender 3 Unit base (2)"/>
      <sheetName val="CPA Formulae"/>
      <sheetName val="Input Sheet"/>
      <sheetName val="EXTERNAL SERVICES-DISCIPLINE "/>
      <sheetName val="GVL"/>
      <sheetName val="_Unit 1 Summary"/>
      <sheetName val="Qm"/>
      <sheetName val="PROCUREMENT DATA"/>
      <sheetName val="Budget Utilisation"/>
      <sheetName val="Statistics"/>
      <sheetName val="IS"/>
      <sheetName val="Sheet1"/>
      <sheetName val="Consol IS"/>
      <sheetName val="E_PS5"/>
      <sheetName val="E_PS51"/>
      <sheetName val="300-720 HCS 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43">
          <cell r="C1143" t="str">
            <v>.</v>
          </cell>
        </row>
      </sheetData>
      <sheetData sheetId="22"/>
      <sheetData sheetId="23"/>
      <sheetData sheetId="24"/>
      <sheetData sheetId="25">
        <row r="13">
          <cell r="F13" t="str">
            <v>.</v>
          </cell>
        </row>
        <row r="14">
          <cell r="F14" t="str">
            <v>101-001</v>
          </cell>
        </row>
        <row r="15">
          <cell r="F15" t="str">
            <v>104-001</v>
          </cell>
        </row>
        <row r="16">
          <cell r="F16" t="str">
            <v>104-002</v>
          </cell>
        </row>
        <row r="17">
          <cell r="F17" t="str">
            <v>104-003</v>
          </cell>
        </row>
        <row r="18">
          <cell r="F18" t="str">
            <v>.</v>
          </cell>
        </row>
        <row r="19">
          <cell r="F19" t="str">
            <v>102-001</v>
          </cell>
        </row>
        <row r="20">
          <cell r="F20" t="str">
            <v>102-002</v>
          </cell>
        </row>
        <row r="21">
          <cell r="F21" t="str">
            <v>102-003</v>
          </cell>
        </row>
        <row r="22">
          <cell r="F22" t="str">
            <v>102-004</v>
          </cell>
        </row>
        <row r="23">
          <cell r="F23" t="str">
            <v>102-005</v>
          </cell>
        </row>
        <row r="24">
          <cell r="F24" t="str">
            <v>102-006</v>
          </cell>
        </row>
        <row r="25">
          <cell r="F25" t="str">
            <v>.</v>
          </cell>
        </row>
        <row r="26">
          <cell r="F26" t="str">
            <v>.</v>
          </cell>
        </row>
        <row r="27">
          <cell r="F27" t="str">
            <v>106-001</v>
          </cell>
        </row>
        <row r="28">
          <cell r="F28" t="str">
            <v>106-002</v>
          </cell>
        </row>
        <row r="29">
          <cell r="F29" t="str">
            <v>107-001</v>
          </cell>
        </row>
        <row r="30">
          <cell r="F30" t="str">
            <v>107-002</v>
          </cell>
        </row>
        <row r="31">
          <cell r="F31" t="str">
            <v>107-003</v>
          </cell>
        </row>
        <row r="32">
          <cell r="F32" t="str">
            <v>108-001</v>
          </cell>
        </row>
        <row r="33">
          <cell r="F33" t="str">
            <v>108-002</v>
          </cell>
        </row>
        <row r="34">
          <cell r="F34" t="str">
            <v>108-003</v>
          </cell>
        </row>
        <row r="35">
          <cell r="F35" t="str">
            <v>108-004</v>
          </cell>
        </row>
        <row r="36">
          <cell r="F36" t="str">
            <v>108-005</v>
          </cell>
        </row>
        <row r="37">
          <cell r="F37" t="str">
            <v>109-001</v>
          </cell>
        </row>
        <row r="38">
          <cell r="F38" t="str">
            <v>109-002</v>
          </cell>
        </row>
        <row r="39">
          <cell r="F39" t="str">
            <v>109-003</v>
          </cell>
        </row>
        <row r="40">
          <cell r="F40" t="str">
            <v>110-001</v>
          </cell>
        </row>
        <row r="41">
          <cell r="F41" t="str">
            <v>110-002</v>
          </cell>
        </row>
        <row r="42">
          <cell r="F42" t="str">
            <v>110-003</v>
          </cell>
        </row>
        <row r="43">
          <cell r="F43" t="str">
            <v>110-004</v>
          </cell>
        </row>
        <row r="44">
          <cell r="F44" t="str">
            <v>110-005</v>
          </cell>
        </row>
        <row r="45">
          <cell r="F45" t="str">
            <v>110-006</v>
          </cell>
        </row>
        <row r="46">
          <cell r="F46" t="str">
            <v>110-007</v>
          </cell>
        </row>
        <row r="47">
          <cell r="F47" t="str">
            <v>110-008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111-001</v>
          </cell>
        </row>
        <row r="71">
          <cell r="F71" t="str">
            <v>.</v>
          </cell>
        </row>
        <row r="72">
          <cell r="F72" t="str">
            <v>112-001</v>
          </cell>
        </row>
        <row r="73">
          <cell r="F73" t="str">
            <v>112-002</v>
          </cell>
        </row>
        <row r="74">
          <cell r="F74" t="str">
            <v>112-003</v>
          </cell>
        </row>
        <row r="75">
          <cell r="F75" t="str">
            <v>112-004</v>
          </cell>
        </row>
        <row r="76">
          <cell r="F76" t="str">
            <v>112-005</v>
          </cell>
        </row>
        <row r="77">
          <cell r="F77" t="str">
            <v>112-006</v>
          </cell>
        </row>
        <row r="78">
          <cell r="F78" t="str">
            <v>112-007</v>
          </cell>
        </row>
        <row r="79">
          <cell r="F79" t="str">
            <v>112-008</v>
          </cell>
        </row>
        <row r="80">
          <cell r="F80" t="str">
            <v>112-009</v>
          </cell>
        </row>
        <row r="81">
          <cell r="F81" t="str">
            <v>112-010</v>
          </cell>
        </row>
        <row r="82">
          <cell r="F82" t="str">
            <v>112-011</v>
          </cell>
        </row>
        <row r="83">
          <cell r="F83" t="str">
            <v>.</v>
          </cell>
        </row>
        <row r="84">
          <cell r="F84" t="str">
            <v>.</v>
          </cell>
        </row>
        <row r="85">
          <cell r="F85" t="str">
            <v>113-001</v>
          </cell>
        </row>
        <row r="86">
          <cell r="F86" t="str">
            <v>113-002</v>
          </cell>
        </row>
        <row r="87">
          <cell r="F87" t="str">
            <v>113-003</v>
          </cell>
        </row>
        <row r="88">
          <cell r="F88" t="str">
            <v>113-004</v>
          </cell>
        </row>
        <row r="89">
          <cell r="F89" t="str">
            <v>113-005</v>
          </cell>
        </row>
        <row r="90">
          <cell r="F90" t="str">
            <v>113-006</v>
          </cell>
        </row>
        <row r="91">
          <cell r="F91" t="str">
            <v>113-007</v>
          </cell>
        </row>
        <row r="92">
          <cell r="F92" t="str">
            <v>113-008</v>
          </cell>
        </row>
        <row r="93">
          <cell r="F93" t="str">
            <v>113-009</v>
          </cell>
        </row>
        <row r="94">
          <cell r="F94" t="str">
            <v>113-010</v>
          </cell>
        </row>
        <row r="95">
          <cell r="F95" t="str">
            <v>113-011</v>
          </cell>
        </row>
        <row r="96">
          <cell r="F96" t="str">
            <v>113-012</v>
          </cell>
        </row>
        <row r="97">
          <cell r="F97" t="str">
            <v>113-013</v>
          </cell>
        </row>
        <row r="98">
          <cell r="F98" t="str">
            <v>113-014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113-016</v>
          </cell>
        </row>
        <row r="129">
          <cell r="F129" t="str">
            <v>.</v>
          </cell>
        </row>
        <row r="130">
          <cell r="F130" t="str">
            <v>114-001</v>
          </cell>
        </row>
        <row r="131">
          <cell r="F131" t="str">
            <v>114-002</v>
          </cell>
        </row>
        <row r="132">
          <cell r="F132" t="str">
            <v>114-003</v>
          </cell>
        </row>
        <row r="133">
          <cell r="F133" t="str">
            <v>114-004</v>
          </cell>
        </row>
        <row r="134">
          <cell r="F134" t="str">
            <v>114-005</v>
          </cell>
        </row>
        <row r="135">
          <cell r="F135" t="str">
            <v>115-001</v>
          </cell>
        </row>
        <row r="136">
          <cell r="F136" t="str">
            <v>115-002</v>
          </cell>
        </row>
        <row r="137">
          <cell r="F137" t="str">
            <v>116-001</v>
          </cell>
        </row>
        <row r="138">
          <cell r="F138" t="str">
            <v>116-002</v>
          </cell>
        </row>
        <row r="139">
          <cell r="F139" t="str">
            <v>116-003</v>
          </cell>
        </row>
        <row r="140">
          <cell r="F140" t="str">
            <v>117-001</v>
          </cell>
        </row>
        <row r="141">
          <cell r="F141" t="str">
            <v>118-001</v>
          </cell>
        </row>
        <row r="142">
          <cell r="F142" t="str">
            <v>119-001</v>
          </cell>
        </row>
        <row r="143">
          <cell r="F143" t="str">
            <v>119-002</v>
          </cell>
        </row>
        <row r="144">
          <cell r="F144" t="str">
            <v>119-003</v>
          </cell>
        </row>
        <row r="145">
          <cell r="F145" t="str">
            <v>119-004</v>
          </cell>
        </row>
        <row r="146">
          <cell r="F146" t="str">
            <v>119-005</v>
          </cell>
        </row>
        <row r="147">
          <cell r="F147" t="str">
            <v>119-006</v>
          </cell>
        </row>
        <row r="148">
          <cell r="F148" t="str">
            <v>114-006</v>
          </cell>
        </row>
        <row r="149">
          <cell r="F149" t="str">
            <v>115-003</v>
          </cell>
        </row>
        <row r="150">
          <cell r="F150" t="str">
            <v>115-004</v>
          </cell>
        </row>
        <row r="151">
          <cell r="F151" t="str">
            <v>119-007</v>
          </cell>
        </row>
        <row r="152">
          <cell r="F152" t="str">
            <v>119-008</v>
          </cell>
        </row>
        <row r="153">
          <cell r="F153" t="str">
            <v>119-009</v>
          </cell>
        </row>
        <row r="154">
          <cell r="F154" t="str">
            <v>119-010</v>
          </cell>
        </row>
        <row r="155">
          <cell r="F155" t="str">
            <v>119-011</v>
          </cell>
        </row>
        <row r="156">
          <cell r="F156" t="str">
            <v>119-012</v>
          </cell>
        </row>
        <row r="157">
          <cell r="F157" t="str">
            <v>119-013</v>
          </cell>
        </row>
        <row r="158">
          <cell r="F158" t="str">
            <v>119-014</v>
          </cell>
        </row>
        <row r="159">
          <cell r="F159" t="str">
            <v>119-015</v>
          </cell>
        </row>
        <row r="160">
          <cell r="F160" t="str">
            <v>119-016</v>
          </cell>
        </row>
        <row r="161">
          <cell r="F161" t="str">
            <v>119-017</v>
          </cell>
        </row>
        <row r="162">
          <cell r="F162" t="str">
            <v>119-018</v>
          </cell>
        </row>
        <row r="163">
          <cell r="F163" t="str">
            <v>119-019</v>
          </cell>
        </row>
        <row r="164">
          <cell r="F164" t="str">
            <v>119-020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68">
          <cell r="F168" t="str">
            <v>.</v>
          </cell>
        </row>
        <row r="175">
          <cell r="F175" t="str">
            <v>.</v>
          </cell>
        </row>
        <row r="176">
          <cell r="F176" t="str">
            <v>120-001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  <row r="182">
          <cell r="F182" t="str">
            <v>.</v>
          </cell>
        </row>
      </sheetData>
      <sheetData sheetId="26">
        <row r="13">
          <cell r="F13" t="str">
            <v>.</v>
          </cell>
        </row>
        <row r="14">
          <cell r="F14" t="str">
            <v>201-001</v>
          </cell>
        </row>
        <row r="15">
          <cell r="F15" t="str">
            <v>204-001</v>
          </cell>
        </row>
        <row r="16">
          <cell r="F16" t="str">
            <v>204-002</v>
          </cell>
        </row>
        <row r="17">
          <cell r="F17" t="str">
            <v>204-003</v>
          </cell>
        </row>
        <row r="18">
          <cell r="F18" t="str">
            <v>.</v>
          </cell>
        </row>
        <row r="19">
          <cell r="F19" t="str">
            <v>202-001</v>
          </cell>
        </row>
        <row r="20">
          <cell r="F20" t="str">
            <v>202-002</v>
          </cell>
        </row>
        <row r="21">
          <cell r="F21" t="str">
            <v>202-003</v>
          </cell>
        </row>
        <row r="22">
          <cell r="F22" t="str">
            <v>202-004</v>
          </cell>
        </row>
        <row r="23">
          <cell r="F23" t="str">
            <v>202-005</v>
          </cell>
        </row>
        <row r="24">
          <cell r="F24" t="str">
            <v>202-006</v>
          </cell>
        </row>
        <row r="25">
          <cell r="F25" t="str">
            <v>.</v>
          </cell>
        </row>
        <row r="26">
          <cell r="F26" t="str">
            <v>.</v>
          </cell>
        </row>
        <row r="27">
          <cell r="F27" t="str">
            <v>206-001</v>
          </cell>
        </row>
        <row r="28">
          <cell r="F28" t="str">
            <v>206-002</v>
          </cell>
        </row>
        <row r="29">
          <cell r="F29" t="str">
            <v>207-001</v>
          </cell>
        </row>
        <row r="30">
          <cell r="F30" t="str">
            <v>207-002</v>
          </cell>
        </row>
        <row r="31">
          <cell r="F31" t="str">
            <v>207-003</v>
          </cell>
        </row>
        <row r="32">
          <cell r="F32" t="str">
            <v>208-001</v>
          </cell>
        </row>
        <row r="33">
          <cell r="F33" t="str">
            <v>208-002</v>
          </cell>
        </row>
        <row r="34">
          <cell r="F34" t="str">
            <v>208-003</v>
          </cell>
        </row>
        <row r="35">
          <cell r="F35" t="str">
            <v>208-004</v>
          </cell>
        </row>
        <row r="36">
          <cell r="F36" t="str">
            <v>208-005</v>
          </cell>
        </row>
        <row r="37">
          <cell r="F37" t="str">
            <v>209-001</v>
          </cell>
        </row>
        <row r="38">
          <cell r="F38" t="str">
            <v>209-002</v>
          </cell>
        </row>
        <row r="39">
          <cell r="F39" t="str">
            <v>209-003</v>
          </cell>
        </row>
        <row r="40">
          <cell r="F40" t="str">
            <v>210-001</v>
          </cell>
        </row>
        <row r="41">
          <cell r="F41" t="str">
            <v>210-002</v>
          </cell>
        </row>
        <row r="42">
          <cell r="F42" t="str">
            <v>210-003</v>
          </cell>
        </row>
        <row r="43">
          <cell r="F43" t="str">
            <v>210-004</v>
          </cell>
        </row>
        <row r="44">
          <cell r="F44" t="str">
            <v>210-005</v>
          </cell>
        </row>
        <row r="45">
          <cell r="F45" t="str">
            <v>210-006</v>
          </cell>
        </row>
        <row r="46">
          <cell r="F46" t="str">
            <v>210-007</v>
          </cell>
        </row>
        <row r="47">
          <cell r="F47" t="str">
            <v>210-008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211-001</v>
          </cell>
        </row>
        <row r="71">
          <cell r="F71" t="str">
            <v>.</v>
          </cell>
        </row>
        <row r="72">
          <cell r="F72" t="str">
            <v>212-001</v>
          </cell>
        </row>
        <row r="73">
          <cell r="F73" t="str">
            <v>212-002</v>
          </cell>
        </row>
        <row r="74">
          <cell r="F74" t="str">
            <v>212-003</v>
          </cell>
        </row>
        <row r="75">
          <cell r="F75" t="str">
            <v>212-004</v>
          </cell>
        </row>
        <row r="76">
          <cell r="F76" t="str">
            <v>212-005</v>
          </cell>
        </row>
        <row r="77">
          <cell r="F77" t="str">
            <v>212-006</v>
          </cell>
        </row>
        <row r="78">
          <cell r="F78" t="str">
            <v>212-007</v>
          </cell>
        </row>
        <row r="79">
          <cell r="F79" t="str">
            <v>212-008</v>
          </cell>
        </row>
        <row r="80">
          <cell r="F80" t="str">
            <v>212-009</v>
          </cell>
        </row>
        <row r="81">
          <cell r="F81" t="str">
            <v>212-010</v>
          </cell>
        </row>
        <row r="82">
          <cell r="F82" t="str">
            <v>212-011</v>
          </cell>
        </row>
        <row r="83">
          <cell r="F83" t="str">
            <v>.</v>
          </cell>
        </row>
        <row r="84">
          <cell r="F84" t="str">
            <v>.</v>
          </cell>
        </row>
        <row r="85">
          <cell r="F85" t="str">
            <v>213-001</v>
          </cell>
        </row>
        <row r="86">
          <cell r="F86" t="str">
            <v>213-002</v>
          </cell>
        </row>
        <row r="87">
          <cell r="F87" t="str">
            <v>213-003</v>
          </cell>
        </row>
        <row r="88">
          <cell r="F88" t="str">
            <v>213-004</v>
          </cell>
        </row>
        <row r="89">
          <cell r="F89" t="str">
            <v>213-005</v>
          </cell>
        </row>
        <row r="90">
          <cell r="F90" t="str">
            <v>213-006</v>
          </cell>
        </row>
        <row r="91">
          <cell r="F91" t="str">
            <v>213-007</v>
          </cell>
        </row>
        <row r="92">
          <cell r="F92" t="str">
            <v>213-008</v>
          </cell>
        </row>
        <row r="93">
          <cell r="F93" t="str">
            <v>213-009</v>
          </cell>
        </row>
        <row r="94">
          <cell r="F94" t="str">
            <v>213-010</v>
          </cell>
        </row>
        <row r="95">
          <cell r="F95" t="str">
            <v>213-011</v>
          </cell>
        </row>
        <row r="96">
          <cell r="F96" t="str">
            <v>213-012</v>
          </cell>
        </row>
        <row r="97">
          <cell r="F97" t="str">
            <v>213-013</v>
          </cell>
        </row>
        <row r="98">
          <cell r="F98" t="str">
            <v>213-014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213-016</v>
          </cell>
        </row>
        <row r="129">
          <cell r="F129" t="str">
            <v>.</v>
          </cell>
        </row>
        <row r="130">
          <cell r="F130" t="str">
            <v>214-001</v>
          </cell>
        </row>
        <row r="131">
          <cell r="F131" t="str">
            <v>214-002</v>
          </cell>
        </row>
        <row r="132">
          <cell r="F132" t="str">
            <v>214-003</v>
          </cell>
        </row>
        <row r="133">
          <cell r="F133" t="str">
            <v>214-004</v>
          </cell>
        </row>
        <row r="134">
          <cell r="F134" t="str">
            <v>214-005</v>
          </cell>
        </row>
        <row r="135">
          <cell r="F135" t="str">
            <v>215-001</v>
          </cell>
        </row>
        <row r="136">
          <cell r="F136" t="str">
            <v>215-002</v>
          </cell>
        </row>
        <row r="137">
          <cell r="F137" t="str">
            <v>216-001</v>
          </cell>
        </row>
        <row r="138">
          <cell r="F138" t="str">
            <v>216-002</v>
          </cell>
        </row>
        <row r="139">
          <cell r="F139" t="str">
            <v>216-003</v>
          </cell>
        </row>
        <row r="140">
          <cell r="F140" t="str">
            <v>217-001</v>
          </cell>
        </row>
        <row r="141">
          <cell r="F141" t="str">
            <v>218-001</v>
          </cell>
        </row>
        <row r="142">
          <cell r="F142" t="str">
            <v>219-001</v>
          </cell>
        </row>
        <row r="143">
          <cell r="F143" t="str">
            <v>219-002</v>
          </cell>
        </row>
        <row r="144">
          <cell r="F144" t="str">
            <v>219-003</v>
          </cell>
        </row>
        <row r="145">
          <cell r="F145" t="str">
            <v>219-004</v>
          </cell>
        </row>
        <row r="146">
          <cell r="F146" t="str">
            <v>219-005</v>
          </cell>
        </row>
        <row r="147">
          <cell r="F147" t="str">
            <v>219-006</v>
          </cell>
        </row>
        <row r="148">
          <cell r="F148" t="str">
            <v>214-006</v>
          </cell>
        </row>
        <row r="149">
          <cell r="F149" t="str">
            <v>215-003</v>
          </cell>
        </row>
        <row r="150">
          <cell r="F150" t="str">
            <v>215-004</v>
          </cell>
        </row>
        <row r="151">
          <cell r="F151" t="str">
            <v>219-007</v>
          </cell>
        </row>
        <row r="152">
          <cell r="F152" t="str">
            <v>219-008</v>
          </cell>
        </row>
        <row r="153">
          <cell r="F153" t="str">
            <v>219-009</v>
          </cell>
        </row>
        <row r="154">
          <cell r="F154" t="str">
            <v>219-010</v>
          </cell>
        </row>
        <row r="155">
          <cell r="F155" t="str">
            <v>219-011</v>
          </cell>
        </row>
        <row r="156">
          <cell r="F156" t="str">
            <v>219-012</v>
          </cell>
        </row>
        <row r="157">
          <cell r="F157" t="str">
            <v>219-013</v>
          </cell>
        </row>
        <row r="158">
          <cell r="F158" t="str">
            <v>219-014</v>
          </cell>
        </row>
        <row r="159">
          <cell r="F159" t="str">
            <v>219-015</v>
          </cell>
        </row>
        <row r="160">
          <cell r="F160" t="str">
            <v>219-016</v>
          </cell>
        </row>
        <row r="161">
          <cell r="F161" t="str">
            <v>219-017</v>
          </cell>
        </row>
        <row r="162">
          <cell r="F162" t="str">
            <v>219-018</v>
          </cell>
        </row>
        <row r="163">
          <cell r="F163" t="str">
            <v>219-019</v>
          </cell>
        </row>
        <row r="164">
          <cell r="F164" t="str">
            <v>219-020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220-001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7">
        <row r="13">
          <cell r="F13" t="str">
            <v>.</v>
          </cell>
        </row>
        <row r="14">
          <cell r="F14" t="str">
            <v>301-001</v>
          </cell>
        </row>
        <row r="15">
          <cell r="F15" t="str">
            <v>301-002</v>
          </cell>
        </row>
        <row r="16">
          <cell r="F16" t="str">
            <v>302-001</v>
          </cell>
        </row>
        <row r="17">
          <cell r="F17" t="str">
            <v>302-002</v>
          </cell>
        </row>
        <row r="18">
          <cell r="F18" t="str">
            <v>302-003</v>
          </cell>
        </row>
        <row r="19">
          <cell r="F19" t="str">
            <v>.</v>
          </cell>
        </row>
        <row r="20">
          <cell r="F20" t="str">
            <v>303-001</v>
          </cell>
        </row>
        <row r="21">
          <cell r="F21" t="str">
            <v>303-002</v>
          </cell>
        </row>
        <row r="22">
          <cell r="F22" t="str">
            <v>303-003</v>
          </cell>
        </row>
        <row r="23">
          <cell r="F23" t="str">
            <v>303-004</v>
          </cell>
        </row>
        <row r="24">
          <cell r="F24" t="str">
            <v>303-005</v>
          </cell>
        </row>
        <row r="25">
          <cell r="F25" t="str">
            <v>304-001</v>
          </cell>
        </row>
        <row r="26">
          <cell r="F26" t="str">
            <v>304-002</v>
          </cell>
        </row>
        <row r="27">
          <cell r="F27" t="str">
            <v>304-003</v>
          </cell>
        </row>
        <row r="28">
          <cell r="F28" t="str">
            <v>.</v>
          </cell>
        </row>
        <row r="29">
          <cell r="F29" t="str">
            <v>.</v>
          </cell>
        </row>
        <row r="30">
          <cell r="F30" t="str">
            <v>.</v>
          </cell>
        </row>
        <row r="31">
          <cell r="F31" t="str">
            <v>305-001</v>
          </cell>
        </row>
        <row r="32">
          <cell r="F32" t="str">
            <v>305-002</v>
          </cell>
        </row>
        <row r="33">
          <cell r="F33" t="str">
            <v>305-003</v>
          </cell>
        </row>
        <row r="34">
          <cell r="F34" t="str">
            <v>305-004</v>
          </cell>
        </row>
        <row r="35">
          <cell r="F35" t="str">
            <v>305-005</v>
          </cell>
        </row>
        <row r="36">
          <cell r="F36" t="str">
            <v>305-006</v>
          </cell>
        </row>
        <row r="37">
          <cell r="F37" t="str">
            <v>305-007</v>
          </cell>
        </row>
        <row r="38">
          <cell r="F38" t="str">
            <v>305-008</v>
          </cell>
        </row>
        <row r="39">
          <cell r="F39" t="str">
            <v>306-001</v>
          </cell>
        </row>
        <row r="40">
          <cell r="F40" t="str">
            <v>306-002</v>
          </cell>
        </row>
        <row r="41">
          <cell r="F41" t="str">
            <v>306-003</v>
          </cell>
        </row>
        <row r="42">
          <cell r="F42" t="str">
            <v>306-004</v>
          </cell>
        </row>
        <row r="43">
          <cell r="F43" t="str">
            <v>306-005</v>
          </cell>
        </row>
        <row r="44">
          <cell r="F44" t="str">
            <v>306-006</v>
          </cell>
        </row>
        <row r="45">
          <cell r="F45" t="str">
            <v>306-007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306-008</v>
          </cell>
        </row>
        <row r="71">
          <cell r="F71" t="str">
            <v>.</v>
          </cell>
        </row>
        <row r="72">
          <cell r="F72" t="str">
            <v>307-001</v>
          </cell>
        </row>
        <row r="73">
          <cell r="F73" t="str">
            <v>307-002</v>
          </cell>
        </row>
        <row r="74">
          <cell r="F74" t="str">
            <v>307-003</v>
          </cell>
        </row>
        <row r="75">
          <cell r="F75" t="str">
            <v>307-004</v>
          </cell>
        </row>
        <row r="76">
          <cell r="F76" t="str">
            <v>307-005</v>
          </cell>
        </row>
        <row r="77">
          <cell r="F77" t="str">
            <v>307-006</v>
          </cell>
        </row>
        <row r="78">
          <cell r="F78" t="str">
            <v>307-007</v>
          </cell>
        </row>
        <row r="79">
          <cell r="F79" t="str">
            <v>307-008</v>
          </cell>
        </row>
        <row r="80">
          <cell r="F80" t="str">
            <v>307-009</v>
          </cell>
        </row>
        <row r="81">
          <cell r="F81" t="str">
            <v>307-010</v>
          </cell>
        </row>
        <row r="82">
          <cell r="F82" t="str">
            <v>307-011</v>
          </cell>
        </row>
        <row r="83">
          <cell r="F83" t="str">
            <v>307-012</v>
          </cell>
        </row>
        <row r="84">
          <cell r="F84" t="str">
            <v>307-013</v>
          </cell>
        </row>
        <row r="85">
          <cell r="F85" t="str">
            <v>307-014</v>
          </cell>
        </row>
        <row r="86">
          <cell r="F86" t="str">
            <v>.</v>
          </cell>
        </row>
        <row r="87">
          <cell r="F87" t="str">
            <v>310-001</v>
          </cell>
        </row>
        <row r="88">
          <cell r="F88" t="str">
            <v>310-002</v>
          </cell>
        </row>
        <row r="89">
          <cell r="F89" t="str">
            <v>307-015</v>
          </cell>
        </row>
        <row r="90">
          <cell r="F90" t="str">
            <v>309-001</v>
          </cell>
        </row>
        <row r="91">
          <cell r="F91" t="str">
            <v>309-002</v>
          </cell>
        </row>
        <row r="92">
          <cell r="F92" t="str">
            <v>310-003</v>
          </cell>
        </row>
        <row r="93">
          <cell r="F93" t="str">
            <v>310-004</v>
          </cell>
        </row>
        <row r="94">
          <cell r="F94" t="str">
            <v>310-005</v>
          </cell>
        </row>
        <row r="95">
          <cell r="F95" t="str">
            <v>308-001</v>
          </cell>
        </row>
        <row r="96">
          <cell r="F96" t="str">
            <v>310-006</v>
          </cell>
        </row>
        <row r="97">
          <cell r="F97" t="str">
            <v>310-007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310-008</v>
          </cell>
        </row>
        <row r="129">
          <cell r="F129" t="str">
            <v>.</v>
          </cell>
        </row>
        <row r="130">
          <cell r="F130" t="str">
            <v>311-001</v>
          </cell>
        </row>
        <row r="131">
          <cell r="F131" t="str">
            <v>311-002</v>
          </cell>
        </row>
        <row r="132">
          <cell r="F132" t="str">
            <v>312-001</v>
          </cell>
        </row>
        <row r="133">
          <cell r="F133" t="str">
            <v>313-001</v>
          </cell>
        </row>
        <row r="134">
          <cell r="F134" t="str">
            <v>313-002</v>
          </cell>
        </row>
        <row r="135">
          <cell r="F135" t="str">
            <v>313-003</v>
          </cell>
        </row>
        <row r="136">
          <cell r="F136" t="str">
            <v>313-004</v>
          </cell>
        </row>
        <row r="137">
          <cell r="F137" t="str">
            <v>311-003</v>
          </cell>
        </row>
        <row r="138">
          <cell r="F138" t="str">
            <v>.</v>
          </cell>
        </row>
        <row r="139">
          <cell r="F139" t="str">
            <v>.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8">
        <row r="13">
          <cell r="F13" t="str">
            <v>.</v>
          </cell>
        </row>
        <row r="14">
          <cell r="F14" t="str">
            <v>401-001</v>
          </cell>
        </row>
        <row r="15">
          <cell r="F15" t="str">
            <v>401-002</v>
          </cell>
        </row>
        <row r="16">
          <cell r="F16" t="str">
            <v>402-001</v>
          </cell>
        </row>
        <row r="17">
          <cell r="F17" t="str">
            <v>402-002</v>
          </cell>
        </row>
        <row r="18">
          <cell r="F18" t="str">
            <v>402-003</v>
          </cell>
        </row>
        <row r="19">
          <cell r="F19" t="str">
            <v>.</v>
          </cell>
        </row>
        <row r="20">
          <cell r="F20" t="str">
            <v>403-001</v>
          </cell>
        </row>
        <row r="21">
          <cell r="F21" t="str">
            <v>403-002</v>
          </cell>
        </row>
        <row r="22">
          <cell r="F22" t="str">
            <v>403-003</v>
          </cell>
        </row>
        <row r="23">
          <cell r="F23" t="str">
            <v>403-004</v>
          </cell>
        </row>
        <row r="24">
          <cell r="F24" t="str">
            <v>403-005</v>
          </cell>
        </row>
        <row r="25">
          <cell r="F25" t="str">
            <v>404-001</v>
          </cell>
        </row>
        <row r="26">
          <cell r="F26" t="str">
            <v>404-002</v>
          </cell>
        </row>
        <row r="27">
          <cell r="F27" t="str">
            <v>404-003</v>
          </cell>
        </row>
        <row r="28">
          <cell r="F28" t="str">
            <v>.</v>
          </cell>
        </row>
        <row r="29">
          <cell r="F29" t="str">
            <v>.</v>
          </cell>
        </row>
        <row r="30">
          <cell r="F30" t="str">
            <v>.</v>
          </cell>
        </row>
        <row r="31">
          <cell r="F31" t="str">
            <v>405-001</v>
          </cell>
        </row>
        <row r="32">
          <cell r="F32" t="str">
            <v>405-002</v>
          </cell>
        </row>
        <row r="33">
          <cell r="F33" t="str">
            <v>405-003</v>
          </cell>
        </row>
        <row r="34">
          <cell r="F34" t="str">
            <v>405-004</v>
          </cell>
        </row>
        <row r="35">
          <cell r="F35" t="str">
            <v>405-005</v>
          </cell>
        </row>
        <row r="36">
          <cell r="F36" t="str">
            <v>405-006</v>
          </cell>
        </row>
        <row r="37">
          <cell r="F37" t="str">
            <v>405-007</v>
          </cell>
        </row>
        <row r="38">
          <cell r="F38" t="str">
            <v>405-008</v>
          </cell>
        </row>
        <row r="39">
          <cell r="F39" t="str">
            <v>406-001</v>
          </cell>
        </row>
        <row r="40">
          <cell r="F40" t="str">
            <v>406-002</v>
          </cell>
        </row>
        <row r="41">
          <cell r="F41" t="str">
            <v>406-003</v>
          </cell>
        </row>
        <row r="42">
          <cell r="F42" t="str">
            <v>406-004</v>
          </cell>
        </row>
        <row r="43">
          <cell r="F43" t="str">
            <v>406-005</v>
          </cell>
        </row>
        <row r="44">
          <cell r="F44" t="str">
            <v>406-006</v>
          </cell>
        </row>
        <row r="45">
          <cell r="F45" t="str">
            <v>406-007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406-008</v>
          </cell>
        </row>
        <row r="71">
          <cell r="F71" t="str">
            <v>.</v>
          </cell>
        </row>
        <row r="72">
          <cell r="F72" t="str">
            <v>407-001</v>
          </cell>
        </row>
        <row r="73">
          <cell r="F73" t="str">
            <v>407-002</v>
          </cell>
        </row>
        <row r="74">
          <cell r="F74" t="str">
            <v>407-003</v>
          </cell>
        </row>
        <row r="75">
          <cell r="F75" t="str">
            <v>407-004</v>
          </cell>
        </row>
        <row r="76">
          <cell r="F76" t="str">
            <v>407-005</v>
          </cell>
        </row>
        <row r="77">
          <cell r="F77" t="str">
            <v>407-006</v>
          </cell>
        </row>
        <row r="78">
          <cell r="F78" t="str">
            <v>407-007</v>
          </cell>
        </row>
        <row r="79">
          <cell r="F79" t="str">
            <v>407-008</v>
          </cell>
        </row>
        <row r="80">
          <cell r="F80" t="str">
            <v>407-009</v>
          </cell>
        </row>
        <row r="81">
          <cell r="F81" t="str">
            <v>407-010</v>
          </cell>
        </row>
        <row r="82">
          <cell r="F82" t="str">
            <v>407-011</v>
          </cell>
        </row>
        <row r="83">
          <cell r="F83" t="str">
            <v>407-012</v>
          </cell>
        </row>
        <row r="84">
          <cell r="F84" t="str">
            <v>407-013</v>
          </cell>
        </row>
        <row r="85">
          <cell r="F85" t="str">
            <v>407-014</v>
          </cell>
        </row>
        <row r="86">
          <cell r="F86" t="str">
            <v>.</v>
          </cell>
        </row>
        <row r="87">
          <cell r="F87" t="str">
            <v>410-001</v>
          </cell>
        </row>
        <row r="88">
          <cell r="F88" t="str">
            <v>410-002</v>
          </cell>
        </row>
        <row r="89">
          <cell r="F89" t="str">
            <v>407-015</v>
          </cell>
        </row>
        <row r="90">
          <cell r="F90" t="str">
            <v>409-001</v>
          </cell>
        </row>
        <row r="91">
          <cell r="F91" t="str">
            <v>409-002</v>
          </cell>
        </row>
        <row r="92">
          <cell r="F92" t="str">
            <v>410-003</v>
          </cell>
        </row>
        <row r="93">
          <cell r="F93" t="str">
            <v>410-004</v>
          </cell>
        </row>
        <row r="94">
          <cell r="F94" t="str">
            <v>410-005</v>
          </cell>
        </row>
        <row r="95">
          <cell r="F95" t="str">
            <v>408-001</v>
          </cell>
        </row>
        <row r="96">
          <cell r="F96" t="str">
            <v>410-006</v>
          </cell>
        </row>
        <row r="97">
          <cell r="F97" t="str">
            <v>410-007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410-008</v>
          </cell>
        </row>
        <row r="129">
          <cell r="F129" t="str">
            <v>.</v>
          </cell>
        </row>
        <row r="130">
          <cell r="F130" t="str">
            <v>411-001</v>
          </cell>
        </row>
        <row r="131">
          <cell r="F131" t="str">
            <v>411-002</v>
          </cell>
        </row>
        <row r="132">
          <cell r="F132" t="str">
            <v>412-001</v>
          </cell>
        </row>
        <row r="133">
          <cell r="F133" t="str">
            <v>413-001</v>
          </cell>
        </row>
        <row r="134">
          <cell r="F134" t="str">
            <v>413-002</v>
          </cell>
        </row>
        <row r="135">
          <cell r="F135" t="str">
            <v>413-003</v>
          </cell>
        </row>
        <row r="136">
          <cell r="F136" t="str">
            <v>413-004</v>
          </cell>
        </row>
        <row r="137">
          <cell r="F137" t="str">
            <v>411-003</v>
          </cell>
        </row>
        <row r="138">
          <cell r="F138" t="str">
            <v>.</v>
          </cell>
        </row>
        <row r="139">
          <cell r="F139" t="str">
            <v>.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9">
        <row r="13">
          <cell r="F13" t="str">
            <v>.</v>
          </cell>
        </row>
        <row r="14">
          <cell r="F14" t="str">
            <v>.</v>
          </cell>
        </row>
        <row r="15">
          <cell r="F15" t="str">
            <v>.</v>
          </cell>
        </row>
        <row r="16">
          <cell r="F16" t="str">
            <v>501-001</v>
          </cell>
        </row>
        <row r="17">
          <cell r="F17" t="str">
            <v>501-002</v>
          </cell>
        </row>
        <row r="18">
          <cell r="F18" t="str">
            <v>.</v>
          </cell>
        </row>
        <row r="19">
          <cell r="F19" t="str">
            <v>.</v>
          </cell>
        </row>
        <row r="20">
          <cell r="F20" t="str">
            <v>501-003</v>
          </cell>
        </row>
        <row r="21">
          <cell r="F21" t="str">
            <v>.</v>
          </cell>
        </row>
        <row r="22">
          <cell r="F22" t="str">
            <v>501-004</v>
          </cell>
        </row>
        <row r="23">
          <cell r="F23" t="str">
            <v>501-005</v>
          </cell>
        </row>
        <row r="24">
          <cell r="F24" t="str">
            <v>501-006</v>
          </cell>
        </row>
        <row r="25">
          <cell r="F25" t="str">
            <v>501-007</v>
          </cell>
        </row>
        <row r="26">
          <cell r="F26" t="str">
            <v>501-008</v>
          </cell>
        </row>
        <row r="27">
          <cell r="F27" t="str">
            <v>501-009</v>
          </cell>
        </row>
        <row r="28">
          <cell r="F28" t="str">
            <v>501-010</v>
          </cell>
        </row>
        <row r="29">
          <cell r="F29" t="str">
            <v>501-011</v>
          </cell>
        </row>
        <row r="30">
          <cell r="F30" t="str">
            <v>.</v>
          </cell>
        </row>
        <row r="31">
          <cell r="F31" t="str">
            <v>.</v>
          </cell>
        </row>
        <row r="32">
          <cell r="F32" t="str">
            <v>.</v>
          </cell>
        </row>
        <row r="33">
          <cell r="F33" t="str">
            <v>.</v>
          </cell>
        </row>
        <row r="34">
          <cell r="F34" t="str">
            <v>.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501-012</v>
          </cell>
        </row>
        <row r="71">
          <cell r="F71" t="str">
            <v>.</v>
          </cell>
        </row>
        <row r="72">
          <cell r="F72" t="str">
            <v>502-001</v>
          </cell>
        </row>
        <row r="73">
          <cell r="F73" t="str">
            <v>502-002</v>
          </cell>
        </row>
        <row r="74">
          <cell r="F74" t="str">
            <v>502-003</v>
          </cell>
        </row>
        <row r="75">
          <cell r="F75" t="str">
            <v>.</v>
          </cell>
        </row>
        <row r="76">
          <cell r="F76" t="str">
            <v>502-004</v>
          </cell>
        </row>
        <row r="77">
          <cell r="F77" t="str">
            <v>502-005</v>
          </cell>
        </row>
        <row r="78">
          <cell r="F78" t="str">
            <v>502-006</v>
          </cell>
        </row>
        <row r="79">
          <cell r="F79" t="str">
            <v>502-007</v>
          </cell>
        </row>
        <row r="80">
          <cell r="F80" t="str">
            <v>502-008</v>
          </cell>
        </row>
        <row r="81">
          <cell r="F81" t="str">
            <v>502-009</v>
          </cell>
        </row>
        <row r="82">
          <cell r="F82" t="str">
            <v>502-010</v>
          </cell>
        </row>
        <row r="83">
          <cell r="F83" t="str">
            <v>502-011</v>
          </cell>
        </row>
        <row r="84">
          <cell r="F84" t="str">
            <v>.</v>
          </cell>
        </row>
        <row r="85">
          <cell r="F85" t="str">
            <v>502-012</v>
          </cell>
        </row>
        <row r="86">
          <cell r="F86" t="str">
            <v>502-013</v>
          </cell>
        </row>
        <row r="87">
          <cell r="F87" t="str">
            <v>502-014</v>
          </cell>
        </row>
        <row r="88">
          <cell r="F88" t="str">
            <v>502-015</v>
          </cell>
        </row>
        <row r="89">
          <cell r="F89" t="str">
            <v>502-016</v>
          </cell>
        </row>
        <row r="90">
          <cell r="F90" t="str">
            <v>.</v>
          </cell>
        </row>
        <row r="91">
          <cell r="F91" t="str">
            <v>502-017</v>
          </cell>
        </row>
        <row r="92">
          <cell r="F92" t="str">
            <v>.</v>
          </cell>
        </row>
        <row r="93">
          <cell r="F93" t="str">
            <v>502-018</v>
          </cell>
        </row>
        <row r="94">
          <cell r="F94" t="str">
            <v>502-019</v>
          </cell>
        </row>
        <row r="95">
          <cell r="F95" t="str">
            <v>502-020</v>
          </cell>
        </row>
        <row r="96">
          <cell r="F96" t="str">
            <v>502-021</v>
          </cell>
        </row>
        <row r="97">
          <cell r="F97" t="str">
            <v>502-022</v>
          </cell>
        </row>
        <row r="98">
          <cell r="F98" t="str">
            <v>502-023</v>
          </cell>
        </row>
        <row r="99">
          <cell r="F99" t="str">
            <v>502-024</v>
          </cell>
        </row>
        <row r="100">
          <cell r="F100" t="str">
            <v>502-025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502-026</v>
          </cell>
        </row>
        <row r="104">
          <cell r="F104" t="str">
            <v>502-027</v>
          </cell>
        </row>
        <row r="105">
          <cell r="F105" t="str">
            <v>502-028</v>
          </cell>
        </row>
        <row r="106">
          <cell r="F106" t="str">
            <v>502-029</v>
          </cell>
        </row>
        <row r="107">
          <cell r="F107" t="str">
            <v>502-030</v>
          </cell>
        </row>
        <row r="108">
          <cell r="F108" t="str">
            <v>502-031</v>
          </cell>
        </row>
        <row r="109">
          <cell r="F109" t="str">
            <v>502-032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502-033</v>
          </cell>
        </row>
        <row r="129">
          <cell r="F129" t="str">
            <v>.</v>
          </cell>
        </row>
        <row r="130">
          <cell r="F130" t="str">
            <v>503-001</v>
          </cell>
        </row>
        <row r="131">
          <cell r="F131" t="str">
            <v>503-002</v>
          </cell>
        </row>
        <row r="132">
          <cell r="F132" t="str">
            <v>503-003</v>
          </cell>
        </row>
        <row r="133">
          <cell r="F133" t="str">
            <v>503-004</v>
          </cell>
        </row>
        <row r="134">
          <cell r="F134" t="str">
            <v>503-005</v>
          </cell>
        </row>
        <row r="135">
          <cell r="F135" t="str">
            <v>503-006</v>
          </cell>
        </row>
        <row r="136">
          <cell r="F136" t="str">
            <v>503-007</v>
          </cell>
        </row>
        <row r="137">
          <cell r="F137" t="str">
            <v>503-008</v>
          </cell>
        </row>
        <row r="138">
          <cell r="F138" t="str">
            <v>503-009</v>
          </cell>
        </row>
        <row r="139">
          <cell r="F139" t="str">
            <v>503-010</v>
          </cell>
        </row>
        <row r="140">
          <cell r="F140" t="str">
            <v>503-011</v>
          </cell>
        </row>
        <row r="141">
          <cell r="F141" t="str">
            <v>503-012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0">
        <row r="13">
          <cell r="F13" t="str">
            <v>.</v>
          </cell>
        </row>
        <row r="14">
          <cell r="F14" t="str">
            <v>.</v>
          </cell>
        </row>
        <row r="15">
          <cell r="F15" t="str">
            <v>.</v>
          </cell>
        </row>
        <row r="16">
          <cell r="F16" t="str">
            <v>601-001</v>
          </cell>
        </row>
        <row r="17">
          <cell r="F17" t="str">
            <v>601-002</v>
          </cell>
        </row>
        <row r="18">
          <cell r="F18" t="str">
            <v>.</v>
          </cell>
        </row>
        <row r="19">
          <cell r="F19" t="str">
            <v>.</v>
          </cell>
        </row>
        <row r="20">
          <cell r="F20" t="str">
            <v>601-003</v>
          </cell>
        </row>
        <row r="21">
          <cell r="F21" t="str">
            <v>.</v>
          </cell>
        </row>
        <row r="22">
          <cell r="F22" t="str">
            <v>601-004</v>
          </cell>
        </row>
        <row r="23">
          <cell r="F23" t="str">
            <v>601-005</v>
          </cell>
        </row>
        <row r="24">
          <cell r="F24" t="str">
            <v>601-006</v>
          </cell>
        </row>
        <row r="25">
          <cell r="F25" t="str">
            <v>601-007</v>
          </cell>
        </row>
        <row r="26">
          <cell r="F26" t="str">
            <v>601-008</v>
          </cell>
        </row>
        <row r="27">
          <cell r="F27" t="str">
            <v>601-009</v>
          </cell>
        </row>
        <row r="28">
          <cell r="F28" t="str">
            <v>601-010</v>
          </cell>
        </row>
        <row r="29">
          <cell r="F29" t="str">
            <v>601-011</v>
          </cell>
        </row>
        <row r="30">
          <cell r="F30" t="str">
            <v>.</v>
          </cell>
        </row>
        <row r="31">
          <cell r="F31" t="str">
            <v>.</v>
          </cell>
        </row>
        <row r="32">
          <cell r="F32" t="str">
            <v>.</v>
          </cell>
        </row>
        <row r="33">
          <cell r="F33" t="str">
            <v>.</v>
          </cell>
        </row>
        <row r="34">
          <cell r="F34" t="str">
            <v>.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601-012</v>
          </cell>
        </row>
        <row r="71">
          <cell r="F71" t="str">
            <v>.</v>
          </cell>
        </row>
        <row r="72">
          <cell r="F72" t="str">
            <v>602-001</v>
          </cell>
        </row>
        <row r="73">
          <cell r="F73" t="str">
            <v>602-002</v>
          </cell>
        </row>
        <row r="74">
          <cell r="F74" t="str">
            <v>602-003</v>
          </cell>
        </row>
        <row r="75">
          <cell r="F75" t="str">
            <v>.</v>
          </cell>
        </row>
        <row r="76">
          <cell r="F76" t="str">
            <v>602-004</v>
          </cell>
        </row>
        <row r="77">
          <cell r="F77" t="str">
            <v>602-005</v>
          </cell>
        </row>
        <row r="78">
          <cell r="F78" t="str">
            <v>602-006</v>
          </cell>
        </row>
        <row r="79">
          <cell r="F79" t="str">
            <v>602-007</v>
          </cell>
        </row>
        <row r="80">
          <cell r="F80" t="str">
            <v>602-008</v>
          </cell>
        </row>
        <row r="81">
          <cell r="F81" t="str">
            <v>602-009</v>
          </cell>
        </row>
        <row r="82">
          <cell r="F82" t="str">
            <v>602-010</v>
          </cell>
        </row>
        <row r="83">
          <cell r="F83" t="str">
            <v>602-011</v>
          </cell>
        </row>
        <row r="84">
          <cell r="F84" t="str">
            <v>.</v>
          </cell>
        </row>
        <row r="85">
          <cell r="F85" t="str">
            <v>602-012</v>
          </cell>
        </row>
        <row r="86">
          <cell r="F86" t="str">
            <v>602-013</v>
          </cell>
        </row>
        <row r="87">
          <cell r="F87" t="str">
            <v>602-014</v>
          </cell>
        </row>
        <row r="88">
          <cell r="F88" t="str">
            <v>602-015</v>
          </cell>
        </row>
        <row r="89">
          <cell r="F89" t="str">
            <v>602-016</v>
          </cell>
        </row>
        <row r="90">
          <cell r="F90" t="str">
            <v>.</v>
          </cell>
        </row>
        <row r="91">
          <cell r="F91" t="str">
            <v>602-017</v>
          </cell>
        </row>
        <row r="92">
          <cell r="F92" t="str">
            <v>.</v>
          </cell>
        </row>
        <row r="93">
          <cell r="F93" t="str">
            <v>602-018</v>
          </cell>
        </row>
        <row r="94">
          <cell r="F94" t="str">
            <v>602-019</v>
          </cell>
        </row>
        <row r="95">
          <cell r="F95" t="str">
            <v>602-020</v>
          </cell>
        </row>
        <row r="96">
          <cell r="F96" t="str">
            <v>602-021</v>
          </cell>
        </row>
        <row r="97">
          <cell r="F97" t="str">
            <v>602-022</v>
          </cell>
        </row>
        <row r="98">
          <cell r="F98" t="str">
            <v>602-023</v>
          </cell>
        </row>
        <row r="99">
          <cell r="F99" t="str">
            <v>602-024</v>
          </cell>
        </row>
        <row r="100">
          <cell r="F100" t="str">
            <v>602-025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602-026</v>
          </cell>
        </row>
        <row r="104">
          <cell r="F104" t="str">
            <v>602-027</v>
          </cell>
        </row>
        <row r="105">
          <cell r="F105" t="str">
            <v>602-028</v>
          </cell>
        </row>
        <row r="106">
          <cell r="F106" t="str">
            <v>602-029</v>
          </cell>
        </row>
        <row r="107">
          <cell r="F107" t="str">
            <v>602-030</v>
          </cell>
        </row>
        <row r="108">
          <cell r="F108" t="str">
            <v>602-031</v>
          </cell>
        </row>
        <row r="109">
          <cell r="F109" t="str">
            <v>602-032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602-033</v>
          </cell>
        </row>
        <row r="129">
          <cell r="F129" t="str">
            <v>.</v>
          </cell>
        </row>
        <row r="130">
          <cell r="F130" t="str">
            <v>603-001</v>
          </cell>
        </row>
        <row r="131">
          <cell r="F131" t="str">
            <v>603-002</v>
          </cell>
        </row>
        <row r="132">
          <cell r="F132" t="str">
            <v>603-003</v>
          </cell>
        </row>
        <row r="133">
          <cell r="F133" t="str">
            <v>603-004</v>
          </cell>
        </row>
        <row r="134">
          <cell r="F134" t="str">
            <v>603-005</v>
          </cell>
        </row>
        <row r="135">
          <cell r="F135" t="str">
            <v>603-006</v>
          </cell>
        </row>
        <row r="136">
          <cell r="F136" t="str">
            <v>603-007</v>
          </cell>
        </row>
        <row r="137">
          <cell r="F137" t="str">
            <v>603-008</v>
          </cell>
        </row>
        <row r="138">
          <cell r="F138" t="str">
            <v>603-009</v>
          </cell>
        </row>
        <row r="139">
          <cell r="F139" t="str">
            <v>603-010</v>
          </cell>
        </row>
        <row r="140">
          <cell r="F140" t="str">
            <v>603-011</v>
          </cell>
        </row>
        <row r="141">
          <cell r="F141" t="str">
            <v>603-012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1">
        <row r="13">
          <cell r="F13" t="str">
            <v>.</v>
          </cell>
        </row>
        <row r="14">
          <cell r="F14" t="str">
            <v>701-001</v>
          </cell>
        </row>
        <row r="15">
          <cell r="F15" t="str">
            <v>701-002</v>
          </cell>
        </row>
        <row r="16">
          <cell r="F16" t="str">
            <v>702-001</v>
          </cell>
        </row>
        <row r="17">
          <cell r="F17" t="str">
            <v>702-002</v>
          </cell>
        </row>
        <row r="18">
          <cell r="F18" t="str">
            <v>702-003</v>
          </cell>
        </row>
        <row r="19">
          <cell r="F19" t="str">
            <v>.</v>
          </cell>
        </row>
        <row r="20">
          <cell r="F20" t="str">
            <v>703-001</v>
          </cell>
        </row>
        <row r="21">
          <cell r="F21" t="str">
            <v>703-002</v>
          </cell>
        </row>
        <row r="22">
          <cell r="F22" t="str">
            <v>703-003</v>
          </cell>
        </row>
        <row r="23">
          <cell r="F23" t="str">
            <v>703-004</v>
          </cell>
        </row>
        <row r="24">
          <cell r="F24" t="str">
            <v>704-001</v>
          </cell>
        </row>
        <row r="25">
          <cell r="F25" t="str">
            <v>704-002</v>
          </cell>
        </row>
        <row r="26">
          <cell r="F26" t="str">
            <v>704-003</v>
          </cell>
        </row>
        <row r="27">
          <cell r="F27" t="str">
            <v>704-004</v>
          </cell>
        </row>
        <row r="28">
          <cell r="F28" t="str">
            <v>705-001</v>
          </cell>
        </row>
        <row r="29">
          <cell r="F29" t="str">
            <v>705-002</v>
          </cell>
        </row>
        <row r="30">
          <cell r="F30" t="str">
            <v>705-003</v>
          </cell>
        </row>
        <row r="31">
          <cell r="F31" t="str">
            <v>705-004</v>
          </cell>
        </row>
        <row r="32">
          <cell r="F32" t="str">
            <v>705-005</v>
          </cell>
        </row>
        <row r="33">
          <cell r="F33" t="str">
            <v>705-006</v>
          </cell>
        </row>
        <row r="34">
          <cell r="F34" t="str">
            <v>705-007</v>
          </cell>
        </row>
        <row r="35">
          <cell r="F35" t="str">
            <v>705-008</v>
          </cell>
        </row>
        <row r="36">
          <cell r="F36" t="str">
            <v>.</v>
          </cell>
        </row>
        <row r="37">
          <cell r="F37" t="str">
            <v>705-009</v>
          </cell>
        </row>
        <row r="38">
          <cell r="F38" t="str">
            <v>.</v>
          </cell>
        </row>
        <row r="39">
          <cell r="F39" t="str">
            <v>705-010</v>
          </cell>
        </row>
        <row r="40">
          <cell r="F40" t="str">
            <v>705-011</v>
          </cell>
        </row>
        <row r="41">
          <cell r="F41" t="str">
            <v>705-012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706-001</v>
          </cell>
        </row>
        <row r="71">
          <cell r="F71" t="str">
            <v>.</v>
          </cell>
        </row>
        <row r="72">
          <cell r="F72" t="str">
            <v>707-001</v>
          </cell>
        </row>
        <row r="73">
          <cell r="F73" t="str">
            <v>707-002</v>
          </cell>
        </row>
        <row r="74">
          <cell r="F74" t="str">
            <v>709-001</v>
          </cell>
        </row>
        <row r="75">
          <cell r="F75" t="str">
            <v>709-002</v>
          </cell>
        </row>
        <row r="76">
          <cell r="F76" t="str">
            <v>709-003</v>
          </cell>
        </row>
        <row r="77">
          <cell r="F77" t="str">
            <v>710-001</v>
          </cell>
        </row>
        <row r="78">
          <cell r="F78" t="str">
            <v>707-003</v>
          </cell>
        </row>
        <row r="79">
          <cell r="F79" t="str">
            <v>707-004</v>
          </cell>
        </row>
        <row r="80">
          <cell r="F80" t="str">
            <v>710-002</v>
          </cell>
        </row>
        <row r="81">
          <cell r="F81" t="str">
            <v>710-003</v>
          </cell>
        </row>
        <row r="82">
          <cell r="F82" t="str">
            <v>707-005</v>
          </cell>
        </row>
        <row r="83">
          <cell r="F83" t="str">
            <v>710-004</v>
          </cell>
        </row>
        <row r="84">
          <cell r="F84" t="str">
            <v>707-006</v>
          </cell>
        </row>
        <row r="85">
          <cell r="F85" t="str">
            <v>707-007</v>
          </cell>
        </row>
        <row r="86">
          <cell r="F86" t="str">
            <v>710-005</v>
          </cell>
        </row>
        <row r="87">
          <cell r="F87" t="str">
            <v>707-008</v>
          </cell>
        </row>
        <row r="88">
          <cell r="F88" t="str">
            <v>707-009</v>
          </cell>
        </row>
        <row r="89">
          <cell r="F89" t="str">
            <v>707-010</v>
          </cell>
        </row>
        <row r="90">
          <cell r="F90" t="str">
            <v>707-011</v>
          </cell>
        </row>
        <row r="91">
          <cell r="F91" t="str">
            <v>707-012</v>
          </cell>
        </row>
        <row r="92">
          <cell r="F92" t="str">
            <v>707-013</v>
          </cell>
        </row>
        <row r="93">
          <cell r="F93" t="str">
            <v>707-014</v>
          </cell>
        </row>
        <row r="94">
          <cell r="F94" t="str">
            <v>707-015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707-016</v>
          </cell>
        </row>
        <row r="98">
          <cell r="F98" t="str">
            <v>707-017</v>
          </cell>
        </row>
        <row r="99">
          <cell r="F99" t="str">
            <v>707-018</v>
          </cell>
        </row>
        <row r="100">
          <cell r="F100" t="str">
            <v>707-019</v>
          </cell>
        </row>
        <row r="101">
          <cell r="F101" t="str">
            <v>707-020</v>
          </cell>
        </row>
        <row r="102">
          <cell r="F102" t="str">
            <v>707-021</v>
          </cell>
        </row>
        <row r="103">
          <cell r="F103" t="str">
            <v>707-022</v>
          </cell>
        </row>
        <row r="104">
          <cell r="F104" t="str">
            <v>707-023</v>
          </cell>
        </row>
        <row r="105">
          <cell r="F105" t="str">
            <v>707-024</v>
          </cell>
        </row>
        <row r="106">
          <cell r="F106" t="str">
            <v>707-025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710-006</v>
          </cell>
        </row>
        <row r="129">
          <cell r="F129" t="str">
            <v>.</v>
          </cell>
        </row>
        <row r="130">
          <cell r="F130" t="str">
            <v>711-001</v>
          </cell>
        </row>
        <row r="131">
          <cell r="F131" t="str">
            <v>711-002</v>
          </cell>
        </row>
        <row r="132">
          <cell r="F132" t="str">
            <v>711-003</v>
          </cell>
        </row>
        <row r="133">
          <cell r="F133" t="str">
            <v>712-001</v>
          </cell>
        </row>
        <row r="134">
          <cell r="F134" t="str">
            <v>713-001</v>
          </cell>
        </row>
        <row r="135">
          <cell r="F135" t="str">
            <v>713-002</v>
          </cell>
        </row>
        <row r="136">
          <cell r="F136" t="str">
            <v>713-003</v>
          </cell>
        </row>
        <row r="137">
          <cell r="F137" t="str">
            <v>713-004</v>
          </cell>
        </row>
        <row r="138">
          <cell r="F138" t="str">
            <v>713-005</v>
          </cell>
        </row>
        <row r="139">
          <cell r="F139" t="str">
            <v>711-004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2">
        <row r="13">
          <cell r="F13" t="str">
            <v>.</v>
          </cell>
        </row>
        <row r="14">
          <cell r="F14" t="str">
            <v>801-001</v>
          </cell>
        </row>
        <row r="15">
          <cell r="F15" t="str">
            <v>801-002</v>
          </cell>
        </row>
        <row r="16">
          <cell r="F16" t="str">
            <v>802-001</v>
          </cell>
        </row>
        <row r="17">
          <cell r="F17" t="str">
            <v>802-002</v>
          </cell>
        </row>
        <row r="18">
          <cell r="F18" t="str">
            <v>802-003</v>
          </cell>
        </row>
        <row r="19">
          <cell r="F19" t="str">
            <v>.</v>
          </cell>
        </row>
        <row r="20">
          <cell r="F20" t="str">
            <v>803-001</v>
          </cell>
        </row>
        <row r="21">
          <cell r="F21" t="str">
            <v>803-002</v>
          </cell>
        </row>
        <row r="22">
          <cell r="F22" t="str">
            <v>803-003</v>
          </cell>
        </row>
        <row r="23">
          <cell r="F23" t="str">
            <v>803-004</v>
          </cell>
        </row>
        <row r="24">
          <cell r="F24" t="str">
            <v>804-001</v>
          </cell>
        </row>
        <row r="25">
          <cell r="F25" t="str">
            <v>804-002</v>
          </cell>
        </row>
        <row r="26">
          <cell r="F26" t="str">
            <v>804-003</v>
          </cell>
        </row>
        <row r="27">
          <cell r="F27" t="str">
            <v>804-004</v>
          </cell>
        </row>
        <row r="28">
          <cell r="F28" t="str">
            <v>805-001</v>
          </cell>
        </row>
        <row r="29">
          <cell r="F29" t="str">
            <v>805-002</v>
          </cell>
        </row>
        <row r="30">
          <cell r="F30" t="str">
            <v>805-003</v>
          </cell>
        </row>
        <row r="31">
          <cell r="F31" t="str">
            <v>805-004</v>
          </cell>
        </row>
        <row r="32">
          <cell r="F32" t="str">
            <v>805-005</v>
          </cell>
        </row>
        <row r="33">
          <cell r="F33" t="str">
            <v>805-006</v>
          </cell>
        </row>
        <row r="34">
          <cell r="F34" t="str">
            <v>805-007</v>
          </cell>
        </row>
        <row r="35">
          <cell r="F35" t="str">
            <v>805-008</v>
          </cell>
        </row>
        <row r="36">
          <cell r="F36" t="str">
            <v>.</v>
          </cell>
        </row>
        <row r="37">
          <cell r="F37" t="str">
            <v>805-009</v>
          </cell>
        </row>
        <row r="38">
          <cell r="F38" t="str">
            <v>.</v>
          </cell>
        </row>
        <row r="39">
          <cell r="F39" t="str">
            <v>805-010</v>
          </cell>
        </row>
        <row r="40">
          <cell r="F40" t="str">
            <v>805-011</v>
          </cell>
        </row>
        <row r="41">
          <cell r="F41" t="str">
            <v>805-012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806-001</v>
          </cell>
        </row>
        <row r="71">
          <cell r="F71" t="str">
            <v>.</v>
          </cell>
        </row>
        <row r="72">
          <cell r="F72" t="str">
            <v>807-001</v>
          </cell>
        </row>
        <row r="73">
          <cell r="F73" t="str">
            <v>807-002</v>
          </cell>
        </row>
        <row r="74">
          <cell r="F74" t="str">
            <v>809-001</v>
          </cell>
        </row>
        <row r="75">
          <cell r="F75" t="str">
            <v>809-002</v>
          </cell>
        </row>
        <row r="76">
          <cell r="F76" t="str">
            <v>809-003</v>
          </cell>
        </row>
        <row r="77">
          <cell r="F77" t="str">
            <v>810-001</v>
          </cell>
        </row>
        <row r="78">
          <cell r="F78" t="str">
            <v>807-003</v>
          </cell>
        </row>
        <row r="79">
          <cell r="F79" t="str">
            <v>807-004</v>
          </cell>
        </row>
        <row r="80">
          <cell r="F80" t="str">
            <v>810-002</v>
          </cell>
        </row>
        <row r="81">
          <cell r="F81" t="str">
            <v>810-003</v>
          </cell>
        </row>
        <row r="82">
          <cell r="F82" t="str">
            <v>807-005</v>
          </cell>
        </row>
        <row r="83">
          <cell r="F83" t="str">
            <v>810-004</v>
          </cell>
        </row>
        <row r="84">
          <cell r="F84" t="str">
            <v>807-006</v>
          </cell>
        </row>
        <row r="85">
          <cell r="F85" t="str">
            <v>807-007</v>
          </cell>
        </row>
        <row r="86">
          <cell r="F86" t="str">
            <v>810-005</v>
          </cell>
        </row>
        <row r="87">
          <cell r="F87" t="str">
            <v>807-008</v>
          </cell>
        </row>
        <row r="88">
          <cell r="F88" t="str">
            <v>807-009</v>
          </cell>
        </row>
        <row r="89">
          <cell r="F89" t="str">
            <v>807-010</v>
          </cell>
        </row>
        <row r="90">
          <cell r="F90" t="str">
            <v>807-011</v>
          </cell>
        </row>
        <row r="91">
          <cell r="F91" t="str">
            <v>807-012</v>
          </cell>
        </row>
        <row r="92">
          <cell r="F92" t="str">
            <v>807-013</v>
          </cell>
        </row>
        <row r="93">
          <cell r="F93" t="str">
            <v>807-014</v>
          </cell>
        </row>
        <row r="94">
          <cell r="F94" t="str">
            <v>807-015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807-016</v>
          </cell>
        </row>
        <row r="98">
          <cell r="F98" t="str">
            <v>807-017</v>
          </cell>
        </row>
        <row r="99">
          <cell r="F99" t="str">
            <v>807-018</v>
          </cell>
        </row>
        <row r="100">
          <cell r="F100" t="str">
            <v>807-019</v>
          </cell>
        </row>
        <row r="101">
          <cell r="F101" t="str">
            <v>807-020</v>
          </cell>
        </row>
        <row r="102">
          <cell r="F102" t="str">
            <v>807-021</v>
          </cell>
        </row>
        <row r="103">
          <cell r="F103" t="str">
            <v>807-022</v>
          </cell>
        </row>
        <row r="104">
          <cell r="F104" t="str">
            <v>807-023</v>
          </cell>
        </row>
        <row r="105">
          <cell r="F105" t="str">
            <v>807-024</v>
          </cell>
        </row>
        <row r="106">
          <cell r="F106" t="str">
            <v>807-025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810-006</v>
          </cell>
        </row>
        <row r="129">
          <cell r="F129" t="str">
            <v>.</v>
          </cell>
        </row>
        <row r="130">
          <cell r="F130" t="str">
            <v>811-001</v>
          </cell>
        </row>
        <row r="131">
          <cell r="F131" t="str">
            <v>811-002</v>
          </cell>
        </row>
        <row r="132">
          <cell r="F132" t="str">
            <v>811-003</v>
          </cell>
        </row>
        <row r="133">
          <cell r="F133" t="str">
            <v>812-001</v>
          </cell>
        </row>
        <row r="134">
          <cell r="F134" t="str">
            <v>813-001</v>
          </cell>
        </row>
        <row r="135">
          <cell r="F135" t="str">
            <v>813-002</v>
          </cell>
        </row>
        <row r="136">
          <cell r="F136" t="str">
            <v>813-003</v>
          </cell>
        </row>
        <row r="137">
          <cell r="F137" t="str">
            <v>813-004</v>
          </cell>
        </row>
        <row r="138">
          <cell r="F138" t="str">
            <v>813-005</v>
          </cell>
        </row>
        <row r="139">
          <cell r="F139" t="str">
            <v>811-004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3">
        <row r="13">
          <cell r="F13" t="str">
            <v>.</v>
          </cell>
        </row>
        <row r="14">
          <cell r="F14" t="str">
            <v>901-001</v>
          </cell>
        </row>
        <row r="15">
          <cell r="F15" t="str">
            <v>901-002</v>
          </cell>
        </row>
        <row r="16">
          <cell r="F16" t="str">
            <v>902-001</v>
          </cell>
        </row>
        <row r="17">
          <cell r="F17" t="str">
            <v>902-002</v>
          </cell>
        </row>
        <row r="18">
          <cell r="F18" t="str">
            <v>902-003</v>
          </cell>
        </row>
        <row r="19">
          <cell r="F19" t="str">
            <v>.</v>
          </cell>
        </row>
        <row r="20">
          <cell r="F20" t="str">
            <v>903-001</v>
          </cell>
        </row>
        <row r="21">
          <cell r="F21" t="str">
            <v>903-002</v>
          </cell>
        </row>
        <row r="22">
          <cell r="F22" t="str">
            <v>903-003</v>
          </cell>
        </row>
        <row r="23">
          <cell r="F23" t="str">
            <v>903-004</v>
          </cell>
        </row>
        <row r="24">
          <cell r="F24" t="str">
            <v>904-001</v>
          </cell>
        </row>
        <row r="25">
          <cell r="F25" t="str">
            <v>904-002</v>
          </cell>
        </row>
        <row r="26">
          <cell r="F26" t="str">
            <v>905-001</v>
          </cell>
        </row>
        <row r="27">
          <cell r="F27" t="str">
            <v>905-002</v>
          </cell>
        </row>
        <row r="28">
          <cell r="F28" t="str">
            <v>905-003</v>
          </cell>
        </row>
        <row r="29">
          <cell r="F29" t="str">
            <v>905-004</v>
          </cell>
        </row>
        <row r="30">
          <cell r="F30" t="str">
            <v>905-005</v>
          </cell>
        </row>
        <row r="31">
          <cell r="F31" t="str">
            <v>905-006</v>
          </cell>
        </row>
        <row r="32">
          <cell r="F32" t="str">
            <v>905-007</v>
          </cell>
        </row>
        <row r="33">
          <cell r="F33" t="str">
            <v>905-008</v>
          </cell>
        </row>
        <row r="34">
          <cell r="F34" t="str">
            <v>906-001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2">
          <cell r="F62" t="str">
            <v>.</v>
          </cell>
        </row>
        <row r="63">
          <cell r="F63" t="str">
            <v>906-002</v>
          </cell>
        </row>
        <row r="71">
          <cell r="F71" t="str">
            <v>.</v>
          </cell>
        </row>
        <row r="72">
          <cell r="F72" t="str">
            <v>907-001</v>
          </cell>
        </row>
        <row r="73">
          <cell r="F73" t="str">
            <v>907-002</v>
          </cell>
        </row>
        <row r="74">
          <cell r="F74" t="str">
            <v>907-003</v>
          </cell>
        </row>
        <row r="75">
          <cell r="F75" t="str">
            <v>907-004</v>
          </cell>
        </row>
        <row r="76">
          <cell r="F76" t="str">
            <v>907-005</v>
          </cell>
        </row>
        <row r="77">
          <cell r="F77" t="str">
            <v>907-006</v>
          </cell>
        </row>
        <row r="78">
          <cell r="F78" t="str">
            <v>907-007</v>
          </cell>
        </row>
        <row r="79">
          <cell r="F79" t="str">
            <v>907-008</v>
          </cell>
        </row>
        <row r="80">
          <cell r="F80" t="str">
            <v>909-001</v>
          </cell>
        </row>
        <row r="81">
          <cell r="F81" t="str">
            <v>909-002</v>
          </cell>
        </row>
        <row r="82">
          <cell r="F82" t="str">
            <v>909-003</v>
          </cell>
        </row>
        <row r="83">
          <cell r="F83" t="str">
            <v>909-004</v>
          </cell>
        </row>
        <row r="84">
          <cell r="F84" t="str">
            <v>910-001</v>
          </cell>
        </row>
        <row r="85">
          <cell r="F85" t="str">
            <v>910-002</v>
          </cell>
        </row>
        <row r="86">
          <cell r="F86" t="str">
            <v>910-003</v>
          </cell>
        </row>
        <row r="87">
          <cell r="F87" t="str">
            <v>910-004</v>
          </cell>
        </row>
        <row r="88">
          <cell r="F88" t="str">
            <v>907-009</v>
          </cell>
        </row>
        <row r="89">
          <cell r="F89" t="str">
            <v>910-005</v>
          </cell>
        </row>
        <row r="90">
          <cell r="F90" t="str">
            <v>907-010</v>
          </cell>
        </row>
        <row r="91">
          <cell r="F91" t="str">
            <v>908-001</v>
          </cell>
        </row>
        <row r="92">
          <cell r="F92" t="str">
            <v>907-011</v>
          </cell>
        </row>
        <row r="93">
          <cell r="F93" t="str">
            <v>.</v>
          </cell>
        </row>
        <row r="94">
          <cell r="F94" t="str">
            <v>.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.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910-006</v>
          </cell>
        </row>
        <row r="129">
          <cell r="F129" t="str">
            <v>.</v>
          </cell>
        </row>
        <row r="130">
          <cell r="F130" t="str">
            <v>911-001</v>
          </cell>
        </row>
        <row r="131">
          <cell r="F131" t="str">
            <v>911-002</v>
          </cell>
        </row>
        <row r="132">
          <cell r="F132" t="str">
            <v>911-003</v>
          </cell>
        </row>
        <row r="133">
          <cell r="F133" t="str">
            <v>912-001</v>
          </cell>
        </row>
        <row r="134">
          <cell r="F134" t="str">
            <v>913-001</v>
          </cell>
        </row>
        <row r="135">
          <cell r="F135" t="str">
            <v>913-002</v>
          </cell>
        </row>
        <row r="136">
          <cell r="F136" t="str">
            <v>913-003</v>
          </cell>
        </row>
        <row r="137">
          <cell r="F137" t="str">
            <v>913-004</v>
          </cell>
        </row>
        <row r="138">
          <cell r="F138" t="str">
            <v>913-005</v>
          </cell>
        </row>
        <row r="139">
          <cell r="F139" t="str">
            <v>911-004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914-001</v>
          </cell>
        </row>
        <row r="177">
          <cell r="F177" t="str">
            <v>914-002</v>
          </cell>
        </row>
        <row r="178">
          <cell r="F178" t="str">
            <v>914-003</v>
          </cell>
        </row>
        <row r="179">
          <cell r="F179" t="str">
            <v>914-004</v>
          </cell>
        </row>
        <row r="180">
          <cell r="F180" t="str">
            <v>914-005</v>
          </cell>
        </row>
        <row r="181">
          <cell r="F181" t="str">
            <v>914-006</v>
          </cell>
        </row>
      </sheetData>
      <sheetData sheetId="34">
        <row r="13">
          <cell r="F13" t="str">
            <v>.</v>
          </cell>
        </row>
      </sheetData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F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ources"/>
      <sheetName val="Duvha PS Jorden Valley Resource"/>
    </sheetNames>
    <definedNames>
      <definedName name="_CPA1"/>
      <definedName name="Clear_CAST_Price_Summary"/>
      <definedName name="Module1.CF_Data"/>
      <definedName name="Module1.Collect_Data"/>
      <definedName name="prot4"/>
      <definedName name="prot5"/>
      <definedName name="unprot4"/>
      <definedName name="update2"/>
    </defined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"/>
      <sheetName val="AIRCON"/>
      <sheetName val="BOILER"/>
      <sheetName val="CIVIL"/>
      <sheetName val="CPLNT"/>
      <sheetName val="RAIL"/>
      <sheetName val="TURBINE"/>
      <sheetName val="Definition"/>
      <sheetName val="Calc"/>
      <sheetName val="Cash Out Table"/>
      <sheetName val="Net Cash Table"/>
      <sheetName val="14B (2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Ein"/>
      <sheetName val="E"/>
      <sheetName val="M"/>
      <sheetName val="S"/>
      <sheetName val="IM Project n"/>
      <sheetName val="SUMREP"/>
      <sheetName val="Progress Tables"/>
      <sheetName val="Progress Curve"/>
      <sheetName val="C"/>
      <sheetName val="Claims List"/>
      <sheetName val="Input Sheet"/>
      <sheetName val="Detail"/>
      <sheetName val="Forex Data"/>
      <sheetName val="CPA"/>
      <sheetName val="PROCUREMENT DATA"/>
      <sheetName val="SAP EXPORT"/>
      <sheetName val="_Unit 1 Summary"/>
      <sheetName val="VALIDATION LIST DATA"/>
      <sheetName val="My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3 Unit Base (2)"/>
      <sheetName val="Summary 3 Unit Base"/>
      <sheetName val="Turbine Tender 3 Unit base"/>
      <sheetName val="Turbine Tender 3 Unit base (2)"/>
      <sheetName val="Turbine Tender 6 Unit base"/>
      <sheetName val="Turbine Clarif 6 48mths base"/>
      <sheetName val="CPA Formulae"/>
      <sheetName val="CPA Formulae (1)"/>
      <sheetName val="CPA breakdown (2)"/>
      <sheetName val="CPA Formulae (4)"/>
      <sheetName val="CPA breakdown"/>
      <sheetName val="Sheet1"/>
      <sheetName val="Turbine Tender 3 Unit CPA integ"/>
      <sheetName val="Turbine Tender 3 Unit base (4)"/>
      <sheetName val="Allocation breakdown"/>
      <sheetName val="Allocation breakdown summary"/>
      <sheetName val="Allocation breakdown detail"/>
      <sheetName val="Allocation breakdown detail (2)"/>
      <sheetName val="FRP Allocation"/>
      <sheetName val="Turbine Tender 3 Unit base _2_"/>
      <sheetName val="AIRCON"/>
      <sheetName val="IS 2007"/>
      <sheetName val="SUMREP"/>
      <sheetName val="C"/>
      <sheetName val="14B (2)"/>
      <sheetName val="Definition1"/>
      <sheetName val="Calc"/>
      <sheetName val="Sensitivities"/>
      <sheetName val="Definition2"/>
      <sheetName val="U6"/>
      <sheetName val="U5"/>
      <sheetName val="U4"/>
      <sheetName val="U3"/>
      <sheetName val="U2"/>
      <sheetName val="U1"/>
      <sheetName val="CP1 Civil"/>
      <sheetName val="CP2 Elec"/>
      <sheetName val="CP3 C&amp;I"/>
      <sheetName val="CP4 Coal &amp; Ash"/>
      <sheetName val="CP5 LPS"/>
      <sheetName val="CP6 Housing"/>
      <sheetName val="Total Cost"/>
      <sheetName val="ODC"/>
      <sheetName val="Tx"/>
      <sheetName val="Econ(yearly)"/>
      <sheetName val="Econ(monthly)"/>
      <sheetName val="Input Sheet"/>
      <sheetName val="PROCUREMENT DATA"/>
      <sheetName val="IM Project n"/>
      <sheetName val="CP1"/>
      <sheetName val="CP2"/>
      <sheetName val="CP3"/>
      <sheetName val="CP4"/>
      <sheetName val="CP5"/>
      <sheetName val="CP6"/>
      <sheetName val="Package Totals"/>
      <sheetName val="Index Analysis"/>
      <sheetName val="Package Phasing"/>
      <sheetName val="Progress Tables"/>
      <sheetName val="Progress Curve"/>
      <sheetName val="CP3 C_I"/>
      <sheetName val="CP4 Coal _ Ash"/>
      <sheetName val="Econ_yearly_"/>
      <sheetName val="Econ_monthly_"/>
      <sheetName val="Net Cash Table"/>
      <sheetName val="Cash Out Table"/>
      <sheetName val="VALIDATION LIST DATA"/>
      <sheetName val="MySheet"/>
      <sheetName val="14B _2_"/>
    </sheetNames>
    <sheetDataSet>
      <sheetData sheetId="0" refreshError="1"/>
      <sheetData sheetId="1" refreshError="1"/>
      <sheetData sheetId="2" refreshError="1"/>
      <sheetData sheetId="3" refreshError="1">
        <row r="7">
          <cell r="A7" t="str">
            <v>Ref</v>
          </cell>
          <cell r="B7" t="str">
            <v>Main / Alt</v>
          </cell>
          <cell r="C7" t="str">
            <v>Unit</v>
          </cell>
          <cell r="D7" t="str">
            <v>Activity ID</v>
          </cell>
          <cell r="E7" t="str">
            <v>Activity Heading</v>
          </cell>
          <cell r="F7" t="str">
            <v>Description</v>
          </cell>
          <cell r="G7" t="str">
            <v>Item per Price Schedule  PS5 (1)</v>
          </cell>
          <cell r="H7" t="str">
            <v>Local / Foreign</v>
          </cell>
          <cell r="I7" t="str">
            <v>Currency Code</v>
          </cell>
          <cell r="J7" t="str">
            <v>CPA formula or other reference</v>
          </cell>
          <cell r="K7" t="str">
            <v>Totals</v>
          </cell>
          <cell r="L7" t="str">
            <v>Ref</v>
          </cell>
          <cell r="M7" t="str">
            <v>Formula No</v>
          </cell>
          <cell r="N7" t="str">
            <v>Description</v>
          </cell>
          <cell r="O7" t="str">
            <v>Country and Currency</v>
          </cell>
          <cell r="P7" t="str">
            <v>Item no</v>
          </cell>
          <cell r="Q7" t="str">
            <v>Coefficient/Weight</v>
          </cell>
          <cell r="R7" t="str">
            <v>Scope of Index (eg Labour)</v>
          </cell>
          <cell r="S7" t="str">
            <v>Title/Definition</v>
          </cell>
          <cell r="T7" t="str">
            <v>Source of Index</v>
          </cell>
          <cell r="U7" t="str">
            <v>Base date</v>
          </cell>
          <cell r="V7" t="str">
            <v>Base value in foreign currency</v>
          </cell>
          <cell r="W7" t="str">
            <v>Exchange rate</v>
          </cell>
          <cell r="X7" t="str">
            <v>Base month for CPA</v>
          </cell>
          <cell r="Y7" t="str">
            <v>Base Index</v>
          </cell>
          <cell r="Z7" t="str">
            <v>Total Formula Value</v>
          </cell>
          <cell r="AA7" t="str">
            <v>Weighting value</v>
          </cell>
        </row>
        <row r="8">
          <cell r="A8">
            <v>49</v>
          </cell>
          <cell r="B8" t="str">
            <v>Base</v>
          </cell>
          <cell r="C8">
            <v>1</v>
          </cell>
          <cell r="D8">
            <v>900</v>
          </cell>
          <cell r="E8" t="str">
            <v>Pipes, Fittings and Vessels, Section 10</v>
          </cell>
          <cell r="F8" t="str">
            <v>Procure/ Manufacture</v>
          </cell>
          <cell r="G8">
            <v>1</v>
          </cell>
          <cell r="H8" t="str">
            <v>Foreign</v>
          </cell>
          <cell r="I8" t="str">
            <v>USD</v>
          </cell>
          <cell r="J8" t="str">
            <v xml:space="preserve"> Fixed</v>
          </cell>
          <cell r="K8">
            <v>497409.33333333331</v>
          </cell>
        </row>
        <row r="9">
          <cell r="A9">
            <v>58</v>
          </cell>
          <cell r="B9" t="str">
            <v>Base</v>
          </cell>
          <cell r="C9">
            <v>1</v>
          </cell>
          <cell r="D9">
            <v>1200</v>
          </cell>
          <cell r="E9" t="str">
            <v xml:space="preserve">Air Cooled Condenser, Section 16 </v>
          </cell>
          <cell r="F9" t="str">
            <v>Services and Engineering (EURO)</v>
          </cell>
          <cell r="G9">
            <v>18</v>
          </cell>
          <cell r="H9" t="str">
            <v>Foreign</v>
          </cell>
          <cell r="I9" t="str">
            <v>EUR</v>
          </cell>
          <cell r="J9" t="str">
            <v xml:space="preserve"> Fixed</v>
          </cell>
          <cell r="K9">
            <v>20472033.333333317</v>
          </cell>
        </row>
        <row r="10">
          <cell r="A10">
            <v>61</v>
          </cell>
          <cell r="B10" t="str">
            <v>Base</v>
          </cell>
          <cell r="C10">
            <v>1</v>
          </cell>
          <cell r="D10">
            <v>1200</v>
          </cell>
          <cell r="E10" t="str">
            <v xml:space="preserve">Air Cooled Condenser, Section 16 </v>
          </cell>
          <cell r="F10" t="str">
            <v xml:space="preserve"> c) Procure/ Manufacture (EURO)</v>
          </cell>
          <cell r="G10">
            <v>18</v>
          </cell>
          <cell r="H10" t="str">
            <v>Foreign</v>
          </cell>
          <cell r="I10" t="str">
            <v>EUR</v>
          </cell>
          <cell r="J10" t="str">
            <v xml:space="preserve"> Fixed</v>
          </cell>
          <cell r="K10">
            <v>17060027.66666666</v>
          </cell>
        </row>
        <row r="11">
          <cell r="A11">
            <v>1</v>
          </cell>
          <cell r="B11" t="str">
            <v>Base</v>
          </cell>
          <cell r="C11">
            <v>1</v>
          </cell>
          <cell r="D11">
            <v>100</v>
          </cell>
          <cell r="E11" t="str">
            <v>Common Plant and Services, Section 1 &amp; 2</v>
          </cell>
          <cell r="F11" t="str">
            <v>Procure/ Manufacture</v>
          </cell>
          <cell r="G11" t="str">
            <v>1 &amp; 19</v>
          </cell>
          <cell r="H11" t="str">
            <v>Foreign</v>
          </cell>
          <cell r="I11" t="str">
            <v>EUR</v>
          </cell>
          <cell r="J11" t="str">
            <v>A</v>
          </cell>
          <cell r="K11">
            <v>13801148.666666666</v>
          </cell>
        </row>
        <row r="12">
          <cell r="A12">
            <v>53</v>
          </cell>
          <cell r="B12" t="str">
            <v>Base</v>
          </cell>
          <cell r="C12">
            <v>1</v>
          </cell>
          <cell r="D12">
            <v>1100</v>
          </cell>
          <cell r="E12" t="str">
            <v>Civil &amp; Structural, Section 14</v>
          </cell>
          <cell r="F12" t="str">
            <v>Procure/ Manufacture</v>
          </cell>
          <cell r="G12">
            <v>19</v>
          </cell>
          <cell r="H12" t="str">
            <v>Foreign</v>
          </cell>
          <cell r="I12" t="str">
            <v>EUR</v>
          </cell>
          <cell r="J12" t="str">
            <v>A</v>
          </cell>
          <cell r="K12">
            <v>8290638</v>
          </cell>
        </row>
        <row r="13">
          <cell r="A13">
            <v>65</v>
          </cell>
          <cell r="J13" t="str">
            <v>A</v>
          </cell>
          <cell r="L13">
            <v>1</v>
          </cell>
          <cell r="M13" t="str">
            <v>A</v>
          </cell>
          <cell r="N13" t="str">
            <v>Common Plant and Services, Section 1 &amp; 2,</v>
          </cell>
          <cell r="O13" t="str">
            <v>Eur</v>
          </cell>
          <cell r="P13" t="str">
            <v>A1</v>
          </cell>
          <cell r="Q13">
            <v>0.15</v>
          </cell>
          <cell r="R13" t="str">
            <v>Fixed</v>
          </cell>
          <cell r="S13" t="str">
            <v>Fixed Portion</v>
          </cell>
          <cell r="T13" t="str">
            <v>Fixed</v>
          </cell>
          <cell r="X13">
            <v>38991</v>
          </cell>
        </row>
        <row r="14">
          <cell r="A14">
            <v>66</v>
          </cell>
          <cell r="J14" t="str">
            <v>A</v>
          </cell>
          <cell r="L14">
            <v>2</v>
          </cell>
          <cell r="M14" t="str">
            <v>A</v>
          </cell>
          <cell r="N14" t="str">
            <v>Common Plant and Services, Section 1 &amp; 2,</v>
          </cell>
          <cell r="O14" t="str">
            <v>Eur</v>
          </cell>
          <cell r="P14" t="str">
            <v>A2</v>
          </cell>
          <cell r="Q14">
            <v>3.9E-2</v>
          </cell>
          <cell r="R14" t="str">
            <v>Structural Sections</v>
          </cell>
          <cell r="S14" t="str">
            <v>World Carbon Steel Product Price Index -  Structural Sections &amp; Beams</v>
          </cell>
          <cell r="T14" t="str">
            <v>Meps(www.meps.co.uk)</v>
          </cell>
          <cell r="U14">
            <v>38992</v>
          </cell>
          <cell r="W14" t="str">
            <v>1.2693 USD/EUR</v>
          </cell>
          <cell r="X14">
            <v>38991</v>
          </cell>
        </row>
        <row r="15">
          <cell r="A15">
            <v>67</v>
          </cell>
          <cell r="J15" t="str">
            <v>A</v>
          </cell>
          <cell r="L15">
            <v>3</v>
          </cell>
          <cell r="M15" t="str">
            <v>A</v>
          </cell>
          <cell r="N15" t="str">
            <v>Common Plant and Services, Section 1 &amp; 2,</v>
          </cell>
          <cell r="O15" t="str">
            <v>Eur</v>
          </cell>
          <cell r="P15" t="str">
            <v>A3</v>
          </cell>
          <cell r="Q15">
            <v>9.8000000000000004E-2</v>
          </cell>
          <cell r="R15" t="str">
            <v>HR Plate</v>
          </cell>
          <cell r="S15" t="str">
            <v>World Carbon Steel Product Price Index - USD/tonne for HR Plate</v>
          </cell>
          <cell r="T15" t="str">
            <v>Meps(www.meps.co.uk)</v>
          </cell>
          <cell r="U15">
            <v>38992</v>
          </cell>
          <cell r="W15" t="str">
            <v>1.2693 USD/EUR</v>
          </cell>
          <cell r="X15">
            <v>38991</v>
          </cell>
        </row>
        <row r="16">
          <cell r="A16">
            <v>68</v>
          </cell>
          <cell r="J16" t="str">
            <v>A</v>
          </cell>
          <cell r="L16">
            <v>4</v>
          </cell>
          <cell r="M16" t="str">
            <v>A</v>
          </cell>
          <cell r="N16" t="str">
            <v>Common Plant and Services, Section 1 &amp; 2,</v>
          </cell>
          <cell r="O16" t="str">
            <v>Eur</v>
          </cell>
          <cell r="P16" t="str">
            <v>A4</v>
          </cell>
          <cell r="Q16">
            <v>0.254</v>
          </cell>
          <cell r="R16" t="str">
            <v>Prefabricated Materials</v>
          </cell>
          <cell r="S16" t="str">
            <v>Reihe 273, Fachserie 17, der Erzeugerpreise gewerblicher Produkte fur Metalle und Halbzeuge"</v>
          </cell>
          <cell r="T16" t="str">
            <v>des Statistischen Bundesamte Deutschlands</v>
          </cell>
          <cell r="U16">
            <v>38992</v>
          </cell>
          <cell r="W16" t="str">
            <v>Base Cost Index(No Currency)</v>
          </cell>
          <cell r="X16">
            <v>38991</v>
          </cell>
        </row>
        <row r="17">
          <cell r="A17">
            <v>69</v>
          </cell>
          <cell r="J17" t="str">
            <v>A</v>
          </cell>
          <cell r="L17">
            <v>5</v>
          </cell>
          <cell r="M17" t="str">
            <v>A</v>
          </cell>
          <cell r="N17" t="str">
            <v>Common Plant and Services, Section 1 &amp; 2,</v>
          </cell>
          <cell r="O17" t="str">
            <v>Eur</v>
          </cell>
          <cell r="P17" t="str">
            <v>A5</v>
          </cell>
          <cell r="Q17">
            <v>0.45900000000000002</v>
          </cell>
          <cell r="R17" t="str">
            <v>Labour Manufacturing</v>
          </cell>
          <cell r="S17" t="str">
            <v>Labour Cost Index – EU25 for Manufacturing Labour, Nominal Value  – Seasonally adjusted - Labour Cost Index quoted quarterly for the labour indices for European labour</v>
          </cell>
          <cell r="T17" t="str">
            <v>EUROSTAT</v>
          </cell>
          <cell r="U17" t="str">
            <v>2nd Quarter 2006</v>
          </cell>
          <cell r="W17" t="str">
            <v>Base Cost Index(No Currency)</v>
          </cell>
          <cell r="X17">
            <v>38899</v>
          </cell>
        </row>
        <row r="18">
          <cell r="A18">
            <v>60</v>
          </cell>
          <cell r="B18" t="str">
            <v>Base</v>
          </cell>
          <cell r="C18">
            <v>1</v>
          </cell>
          <cell r="D18">
            <v>1200</v>
          </cell>
          <cell r="E18" t="str">
            <v xml:space="preserve">Air Cooled Condenser, Section 16 </v>
          </cell>
          <cell r="F18" t="str">
            <v xml:space="preserve"> b) Structural steel, Ducts, Piping &amp; other mech. Equipment</v>
          </cell>
          <cell r="G18">
            <v>18</v>
          </cell>
          <cell r="H18" t="str">
            <v>Local</v>
          </cell>
          <cell r="I18" t="str">
            <v>ZAR</v>
          </cell>
          <cell r="J18" t="str">
            <v>AA</v>
          </cell>
          <cell r="K18">
            <v>227888273.99999985</v>
          </cell>
        </row>
        <row r="19">
          <cell r="A19">
            <v>70</v>
          </cell>
          <cell r="J19" t="str">
            <v>AA</v>
          </cell>
          <cell r="L19">
            <v>259</v>
          </cell>
          <cell r="M19" t="str">
            <v>AA</v>
          </cell>
          <cell r="N19" t="str">
            <v>1200 ACC - Supply of Structural Steel, DUCTS, PIPING &amp; OTHER MECHANICAL EQUIPMENT, GEARBOXES, &amp; MOTORS</v>
          </cell>
          <cell r="O19" t="str">
            <v>ZAR</v>
          </cell>
          <cell r="P19" t="str">
            <v>AA1</v>
          </cell>
          <cell r="Q19">
            <v>0.05</v>
          </cell>
          <cell r="R19" t="str">
            <v>Fixed</v>
          </cell>
          <cell r="S19" t="str">
            <v>Fixed Portion</v>
          </cell>
          <cell r="T19" t="str">
            <v>Fixed</v>
          </cell>
          <cell r="X19">
            <v>38899</v>
          </cell>
        </row>
        <row r="20">
          <cell r="A20">
            <v>71</v>
          </cell>
          <cell r="J20" t="str">
            <v>AA</v>
          </cell>
          <cell r="L20">
            <v>260</v>
          </cell>
          <cell r="M20" t="str">
            <v>AA</v>
          </cell>
          <cell r="N20" t="str">
            <v>1200 ACC - Supply of Structural Steel, DUCTS, PIPING &amp; OTHER MECHANICAL EQUIPMENT, GEARBOXES, &amp; MOTORS</v>
          </cell>
          <cell r="O20" t="str">
            <v>ZAR</v>
          </cell>
          <cell r="P20" t="str">
            <v>AA2</v>
          </cell>
          <cell r="Q20">
            <v>0.35</v>
          </cell>
          <cell r="R20" t="str">
            <v>Labour</v>
          </cell>
          <cell r="S20" t="str">
            <v>C-3: All hourly paid Employees</v>
          </cell>
          <cell r="T20" t="str">
            <v>SEIFSA</v>
          </cell>
          <cell r="U20">
            <v>38899</v>
          </cell>
          <cell r="V20" t="str">
            <v>Not Applicable</v>
          </cell>
          <cell r="X20">
            <v>38899</v>
          </cell>
        </row>
        <row r="21">
          <cell r="A21">
            <v>72</v>
          </cell>
          <cell r="J21" t="str">
            <v>AA</v>
          </cell>
          <cell r="L21">
            <v>261</v>
          </cell>
          <cell r="M21" t="str">
            <v>AA</v>
          </cell>
          <cell r="N21" t="str">
            <v>1200 ACC - Supply of Structural Steel, DUCTS, PIPING &amp; OTHER MECHANICAL EQUIPMENT, GEARBOXES, &amp; MOTORS</v>
          </cell>
          <cell r="O21" t="str">
            <v>ZAR</v>
          </cell>
          <cell r="P21" t="str">
            <v>AA3</v>
          </cell>
          <cell r="Q21">
            <v>0.5</v>
          </cell>
          <cell r="R21" t="str">
            <v>Material</v>
          </cell>
          <cell r="S21" t="str">
            <v>E-1: Production prices all types</v>
          </cell>
          <cell r="T21" t="str">
            <v>SEIFSA</v>
          </cell>
          <cell r="U21">
            <v>38899</v>
          </cell>
          <cell r="V21" t="str">
            <v>Not Applicable</v>
          </cell>
          <cell r="X21">
            <v>38899</v>
          </cell>
        </row>
        <row r="22">
          <cell r="A22">
            <v>73</v>
          </cell>
          <cell r="J22" t="str">
            <v>AA</v>
          </cell>
          <cell r="L22">
            <v>262</v>
          </cell>
          <cell r="M22" t="str">
            <v>AA</v>
          </cell>
          <cell r="N22" t="str">
            <v>1200 ACC - Supply of Structural Steel, DUCTS, PIPING &amp; OTHER MECHANICAL EQUIPMENT, GEARBOXES, &amp; MOTORS</v>
          </cell>
          <cell r="O22" t="str">
            <v>ZAR</v>
          </cell>
          <cell r="P22" t="str">
            <v>AA4</v>
          </cell>
          <cell r="Q22">
            <v>0.1</v>
          </cell>
          <cell r="R22" t="str">
            <v>Production Price index</v>
          </cell>
          <cell r="S22" t="str">
            <v>G: Mechanical Engineering Materials</v>
          </cell>
          <cell r="T22" t="str">
            <v>SEIFSA</v>
          </cell>
          <cell r="U22">
            <v>38899</v>
          </cell>
          <cell r="V22" t="str">
            <v>Not Applicable</v>
          </cell>
          <cell r="X22">
            <v>38899</v>
          </cell>
        </row>
        <row r="23">
          <cell r="A23">
            <v>57</v>
          </cell>
          <cell r="B23" t="str">
            <v>Base</v>
          </cell>
          <cell r="C23">
            <v>1</v>
          </cell>
          <cell r="D23">
            <v>1200</v>
          </cell>
          <cell r="E23" t="str">
            <v xml:space="preserve">Air Cooled Condenser, Section 16 </v>
          </cell>
          <cell r="F23" t="str">
            <v>General (ZAR) - Supervision of erection</v>
          </cell>
          <cell r="G23">
            <v>18</v>
          </cell>
          <cell r="H23" t="str">
            <v>Local</v>
          </cell>
          <cell r="I23" t="str">
            <v>ZAR</v>
          </cell>
          <cell r="J23" t="str">
            <v>AB</v>
          </cell>
          <cell r="K23">
            <v>1677569.3333333328</v>
          </cell>
        </row>
        <row r="24">
          <cell r="A24">
            <v>63</v>
          </cell>
          <cell r="B24" t="str">
            <v>Base</v>
          </cell>
          <cell r="C24">
            <v>1</v>
          </cell>
          <cell r="D24">
            <v>1200</v>
          </cell>
          <cell r="E24" t="str">
            <v xml:space="preserve">Air Cooled Condenser, Section 16 </v>
          </cell>
          <cell r="F24" t="str">
            <v>Construct/ Erect/ Install</v>
          </cell>
          <cell r="G24">
            <v>18</v>
          </cell>
          <cell r="H24" t="str">
            <v>Local</v>
          </cell>
          <cell r="I24" t="str">
            <v>ZAR</v>
          </cell>
          <cell r="J24" t="str">
            <v>AB</v>
          </cell>
          <cell r="K24">
            <v>79636209.666666612</v>
          </cell>
        </row>
        <row r="25">
          <cell r="A25">
            <v>64</v>
          </cell>
          <cell r="B25" t="str">
            <v>Base</v>
          </cell>
          <cell r="C25">
            <v>1</v>
          </cell>
          <cell r="D25">
            <v>1200</v>
          </cell>
          <cell r="E25" t="str">
            <v xml:space="preserve">Air Cooled Condenser, Section 16 </v>
          </cell>
          <cell r="F25" t="str">
            <v>Commission - Supervision</v>
          </cell>
          <cell r="G25">
            <v>18</v>
          </cell>
          <cell r="H25" t="str">
            <v>Local</v>
          </cell>
          <cell r="I25" t="str">
            <v>ZAR</v>
          </cell>
          <cell r="J25" t="str">
            <v>AB</v>
          </cell>
          <cell r="K25">
            <v>457208.66666666645</v>
          </cell>
        </row>
        <row r="26">
          <cell r="A26">
            <v>74</v>
          </cell>
          <cell r="J26" t="str">
            <v>AB</v>
          </cell>
          <cell r="L26">
            <v>269</v>
          </cell>
          <cell r="M26" t="str">
            <v>AB</v>
          </cell>
          <cell r="N26" t="str">
            <v>1200 ACC - Erection, All Steel &amp; Mechanical Equipment</v>
          </cell>
          <cell r="O26" t="str">
            <v>ZAR</v>
          </cell>
          <cell r="P26" t="str">
            <v>AB1</v>
          </cell>
          <cell r="Q26">
            <v>0.05</v>
          </cell>
          <cell r="R26" t="str">
            <v>Fixed</v>
          </cell>
          <cell r="S26" t="str">
            <v>Fixed Portion</v>
          </cell>
          <cell r="T26" t="str">
            <v>Fixed</v>
          </cell>
          <cell r="X26">
            <v>38899</v>
          </cell>
        </row>
        <row r="27">
          <cell r="A27">
            <v>75</v>
          </cell>
          <cell r="J27" t="str">
            <v>AB</v>
          </cell>
          <cell r="L27">
            <v>270</v>
          </cell>
          <cell r="M27" t="str">
            <v>AB</v>
          </cell>
          <cell r="N27" t="str">
            <v>1200 ACC - Erection, All Steel &amp; Mechanical Equipment</v>
          </cell>
          <cell r="O27" t="str">
            <v>ZAR</v>
          </cell>
          <cell r="P27" t="str">
            <v>AB2</v>
          </cell>
          <cell r="Q27">
            <v>0.55000000000000004</v>
          </cell>
          <cell r="R27" t="str">
            <v>Labour</v>
          </cell>
          <cell r="S27" t="str">
            <v>C-3: All hourly paid Employees</v>
          </cell>
          <cell r="T27" t="str">
            <v>SEIFSA</v>
          </cell>
          <cell r="U27">
            <v>38899</v>
          </cell>
          <cell r="V27" t="str">
            <v>Not Applicable</v>
          </cell>
          <cell r="X27">
            <v>38899</v>
          </cell>
        </row>
        <row r="28">
          <cell r="A28">
            <v>76</v>
          </cell>
          <cell r="J28" t="str">
            <v>AB</v>
          </cell>
          <cell r="L28">
            <v>271</v>
          </cell>
          <cell r="M28" t="str">
            <v>AB</v>
          </cell>
          <cell r="N28" t="str">
            <v>1200 ACC - Erection, All Steel &amp; Mechanical Equipment</v>
          </cell>
          <cell r="O28" t="str">
            <v>ZAR</v>
          </cell>
          <cell r="P28" t="str">
            <v>AB3</v>
          </cell>
          <cell r="Q28">
            <v>0.4</v>
          </cell>
          <cell r="R28" t="str">
            <v>Production Price index</v>
          </cell>
          <cell r="S28" t="str">
            <v>G: Mechanical Engineering Materials</v>
          </cell>
          <cell r="T28" t="str">
            <v>SEIFSA</v>
          </cell>
          <cell r="U28">
            <v>38899</v>
          </cell>
          <cell r="V28" t="str">
            <v>Not Applicable</v>
          </cell>
          <cell r="X28">
            <v>38899</v>
          </cell>
        </row>
        <row r="29">
          <cell r="A29">
            <v>62</v>
          </cell>
          <cell r="B29" t="str">
            <v>Base</v>
          </cell>
          <cell r="C29">
            <v>1</v>
          </cell>
          <cell r="D29">
            <v>1200</v>
          </cell>
          <cell r="E29" t="str">
            <v xml:space="preserve">Air Cooled Condenser, Section 16 </v>
          </cell>
          <cell r="F29" t="str">
            <v xml:space="preserve">Packing/Freight </v>
          </cell>
          <cell r="G29">
            <v>18</v>
          </cell>
          <cell r="H29" t="str">
            <v>Local</v>
          </cell>
          <cell r="I29" t="str">
            <v>ZAR</v>
          </cell>
          <cell r="J29" t="str">
            <v>AC</v>
          </cell>
          <cell r="K29">
            <v>17480841.66666666</v>
          </cell>
        </row>
        <row r="30">
          <cell r="A30">
            <v>77</v>
          </cell>
          <cell r="J30" t="str">
            <v>AC</v>
          </cell>
          <cell r="L30">
            <v>278</v>
          </cell>
          <cell r="M30" t="str">
            <v>AC</v>
          </cell>
          <cell r="N30" t="str">
            <v>1200 ACC - Transport</v>
          </cell>
          <cell r="O30" t="str">
            <v>ZAR</v>
          </cell>
          <cell r="P30" t="str">
            <v>AC1</v>
          </cell>
          <cell r="Q30">
            <v>0</v>
          </cell>
          <cell r="R30" t="str">
            <v>Fixed</v>
          </cell>
          <cell r="S30" t="str">
            <v>Fixed Portion</v>
          </cell>
          <cell r="T30" t="str">
            <v>Fixed</v>
          </cell>
          <cell r="X30">
            <v>38899</v>
          </cell>
        </row>
        <row r="31">
          <cell r="A31">
            <v>78</v>
          </cell>
          <cell r="J31" t="str">
            <v>AC</v>
          </cell>
          <cell r="L31">
            <v>279</v>
          </cell>
          <cell r="M31" t="str">
            <v>AC</v>
          </cell>
          <cell r="N31" t="str">
            <v>1200 ACC - Transport</v>
          </cell>
          <cell r="O31" t="str">
            <v>ZAR</v>
          </cell>
          <cell r="P31" t="str">
            <v>AC2</v>
          </cell>
          <cell r="Q31">
            <v>1</v>
          </cell>
          <cell r="R31" t="str">
            <v>Transport</v>
          </cell>
          <cell r="S31" t="str">
            <v>L-2:</v>
          </cell>
          <cell r="T31" t="str">
            <v>SEIFSA</v>
          </cell>
          <cell r="U31">
            <v>38899</v>
          </cell>
          <cell r="V31" t="str">
            <v>Not Applicable</v>
          </cell>
          <cell r="X31">
            <v>38899</v>
          </cell>
        </row>
        <row r="32">
          <cell r="A32">
            <v>56</v>
          </cell>
          <cell r="B32" t="str">
            <v>Base</v>
          </cell>
          <cell r="C32">
            <v>1</v>
          </cell>
          <cell r="D32">
            <v>1100</v>
          </cell>
          <cell r="E32" t="str">
            <v>Civil &amp; Structural, Section 14</v>
          </cell>
          <cell r="F32" t="str">
            <v>Construct/ Erect/ Install</v>
          </cell>
          <cell r="G32">
            <v>25</v>
          </cell>
          <cell r="H32" t="str">
            <v>Local</v>
          </cell>
          <cell r="I32" t="str">
            <v>ZAR</v>
          </cell>
          <cell r="J32" t="str">
            <v>AE</v>
          </cell>
          <cell r="K32">
            <v>73760872.666666672</v>
          </cell>
        </row>
        <row r="33">
          <cell r="A33">
            <v>79</v>
          </cell>
          <cell r="J33" t="str">
            <v>AE</v>
          </cell>
          <cell r="L33">
            <v>286</v>
          </cell>
          <cell r="M33" t="str">
            <v>AE</v>
          </cell>
          <cell r="N33" t="str">
            <v>Local Erection, All Steel &amp; Mechanical Equipment</v>
          </cell>
          <cell r="O33" t="str">
            <v>ZAR</v>
          </cell>
          <cell r="P33" t="str">
            <v>AE1</v>
          </cell>
          <cell r="Q33">
            <v>0.05</v>
          </cell>
          <cell r="R33" t="str">
            <v>Fixed</v>
          </cell>
          <cell r="S33" t="str">
            <v>Fixed Portion</v>
          </cell>
          <cell r="T33" t="str">
            <v>Fixed</v>
          </cell>
          <cell r="X33">
            <v>38961</v>
          </cell>
        </row>
        <row r="34">
          <cell r="A34">
            <v>80</v>
          </cell>
          <cell r="J34" t="str">
            <v>AE</v>
          </cell>
          <cell r="L34">
            <v>287</v>
          </cell>
          <cell r="M34" t="str">
            <v>AE</v>
          </cell>
          <cell r="N34" t="str">
            <v>Local Erection, All Steel &amp; Mechanical Equipment</v>
          </cell>
          <cell r="O34" t="str">
            <v>ZAR</v>
          </cell>
          <cell r="P34" t="str">
            <v>AE2</v>
          </cell>
          <cell r="Q34">
            <v>0.55000000000000004</v>
          </cell>
          <cell r="R34" t="str">
            <v>Labour</v>
          </cell>
          <cell r="S34" t="str">
            <v>C-3: All hourly paid Employees</v>
          </cell>
          <cell r="T34" t="str">
            <v>SEIFSA</v>
          </cell>
          <cell r="U34">
            <v>38961</v>
          </cell>
          <cell r="V34" t="str">
            <v>Not Applicable</v>
          </cell>
          <cell r="X34">
            <v>38961</v>
          </cell>
        </row>
        <row r="35">
          <cell r="A35">
            <v>81</v>
          </cell>
          <cell r="J35" t="str">
            <v>AE</v>
          </cell>
          <cell r="L35">
            <v>288</v>
          </cell>
          <cell r="M35" t="str">
            <v>AE</v>
          </cell>
          <cell r="N35" t="str">
            <v>Local Erection, All Steel &amp; Mechanical Equipment</v>
          </cell>
          <cell r="O35" t="str">
            <v>ZAR</v>
          </cell>
          <cell r="P35" t="str">
            <v>AE3</v>
          </cell>
          <cell r="Q35">
            <v>0.4</v>
          </cell>
          <cell r="R35" t="str">
            <v>Production Price index</v>
          </cell>
          <cell r="S35" t="str">
            <v>G: Mechanical Engineering Materials</v>
          </cell>
          <cell r="T35" t="str">
            <v>SEIFSA</v>
          </cell>
          <cell r="U35">
            <v>38961</v>
          </cell>
          <cell r="V35" t="str">
            <v>Not Applicable</v>
          </cell>
          <cell r="X35">
            <v>38961</v>
          </cell>
        </row>
        <row r="36">
          <cell r="A36">
            <v>2</v>
          </cell>
          <cell r="B36" t="str">
            <v>Base</v>
          </cell>
          <cell r="C36">
            <v>1</v>
          </cell>
          <cell r="D36">
            <v>200</v>
          </cell>
          <cell r="E36" t="str">
            <v>Main Steam Turbine, Section 3</v>
          </cell>
          <cell r="F36" t="str">
            <v>Procure/ Manufacture</v>
          </cell>
          <cell r="G36">
            <v>1</v>
          </cell>
          <cell r="H36" t="str">
            <v>Foreign</v>
          </cell>
          <cell r="I36" t="str">
            <v>EUR</v>
          </cell>
          <cell r="J36" t="str">
            <v>B1</v>
          </cell>
          <cell r="K36">
            <v>355417159.80000001</v>
          </cell>
        </row>
        <row r="37">
          <cell r="A37">
            <v>82</v>
          </cell>
          <cell r="J37" t="str">
            <v>B1</v>
          </cell>
          <cell r="L37">
            <v>12</v>
          </cell>
          <cell r="M37" t="str">
            <v>B1</v>
          </cell>
          <cell r="N37" t="str">
            <v xml:space="preserve">200 &amp; 300 Main Steam Turbine &amp; Generator, Section 3,4 &amp; 6, Europe </v>
          </cell>
          <cell r="O37" t="str">
            <v>Eur</v>
          </cell>
          <cell r="P37" t="str">
            <v>B11</v>
          </cell>
          <cell r="Q37">
            <v>0.15</v>
          </cell>
          <cell r="R37" t="str">
            <v>Fixed</v>
          </cell>
          <cell r="S37" t="str">
            <v>Fixed Portion</v>
          </cell>
          <cell r="T37" t="str">
            <v>Fixed</v>
          </cell>
          <cell r="X37">
            <v>38991</v>
          </cell>
        </row>
        <row r="38">
          <cell r="A38">
            <v>83</v>
          </cell>
          <cell r="J38" t="str">
            <v>B1</v>
          </cell>
          <cell r="L38">
            <v>13</v>
          </cell>
          <cell r="M38" t="str">
            <v>B1</v>
          </cell>
          <cell r="N38" t="str">
            <v xml:space="preserve">200 &amp; 300 Main Steam Turbine &amp; Generator, Section 3,4 &amp; 6, Europe </v>
          </cell>
          <cell r="O38" t="str">
            <v>Eur</v>
          </cell>
          <cell r="P38" t="str">
            <v>B12</v>
          </cell>
          <cell r="Q38">
            <v>0.11</v>
          </cell>
          <cell r="R38" t="str">
            <v>Castings</v>
          </cell>
          <cell r="S38" t="str">
            <v xml:space="preserve">Index 316 fur Gussteile, Fachserie 17, </v>
          </cell>
          <cell r="T38" t="str">
            <v>des Statistischen Bundesamte Deutschlands</v>
          </cell>
          <cell r="U38">
            <v>38992</v>
          </cell>
          <cell r="X38">
            <v>38991</v>
          </cell>
        </row>
        <row r="39">
          <cell r="A39">
            <v>84</v>
          </cell>
          <cell r="J39" t="str">
            <v>B1</v>
          </cell>
          <cell r="L39">
            <v>14</v>
          </cell>
          <cell r="M39" t="str">
            <v>B1</v>
          </cell>
          <cell r="N39" t="str">
            <v xml:space="preserve">200 &amp; 300 Main Steam Turbine &amp; Generator, Section 3,4 &amp; 6, Europe </v>
          </cell>
          <cell r="O39" t="str">
            <v>Eur</v>
          </cell>
          <cell r="P39" t="str">
            <v>B13</v>
          </cell>
          <cell r="Q39">
            <v>0.14000000000000001</v>
          </cell>
          <cell r="R39" t="str">
            <v>Forgings</v>
          </cell>
          <cell r="S39" t="str">
            <v>Internal  ALSTOM Index</v>
          </cell>
          <cell r="T39" t="str">
            <v>ALSTOM</v>
          </cell>
          <cell r="U39">
            <v>38992</v>
          </cell>
          <cell r="X39">
            <v>38991</v>
          </cell>
        </row>
        <row r="40">
          <cell r="A40">
            <v>85</v>
          </cell>
          <cell r="J40" t="str">
            <v>B1</v>
          </cell>
          <cell r="L40">
            <v>15</v>
          </cell>
          <cell r="M40" t="str">
            <v>B1</v>
          </cell>
          <cell r="N40" t="str">
            <v xml:space="preserve">200 &amp; 300 Main Steam Turbine &amp; Generator, Section 3,4 &amp; 6, Europe </v>
          </cell>
          <cell r="O40" t="str">
            <v>Eur</v>
          </cell>
          <cell r="P40" t="str">
            <v>B14</v>
          </cell>
          <cell r="Q40">
            <v>0.1</v>
          </cell>
          <cell r="R40" t="str">
            <v>Prefabricated Materials</v>
          </cell>
          <cell r="S40" t="str">
            <v>Reihe 273, Fachserie 17, der Erzeugerpreise gewerblicher Produkte fur Metalle und Halbzeuge"</v>
          </cell>
          <cell r="T40" t="str">
            <v>des Statistischen Bundesamte Deutschlands</v>
          </cell>
          <cell r="U40">
            <v>38992</v>
          </cell>
          <cell r="X40">
            <v>38991</v>
          </cell>
        </row>
        <row r="41">
          <cell r="A41">
            <v>86</v>
          </cell>
          <cell r="J41" t="str">
            <v>B1</v>
          </cell>
          <cell r="L41">
            <v>16</v>
          </cell>
          <cell r="M41" t="str">
            <v>B1</v>
          </cell>
          <cell r="N41" t="str">
            <v xml:space="preserve">200 &amp; 300 Main Steam Turbine &amp; Generator, Section 3,4 &amp; 6, Europe </v>
          </cell>
          <cell r="O41" t="str">
            <v>Eur</v>
          </cell>
          <cell r="P41" t="str">
            <v>B15</v>
          </cell>
          <cell r="Q41">
            <v>0.5</v>
          </cell>
          <cell r="R41" t="str">
            <v>Labour Manufacturing</v>
          </cell>
          <cell r="S41" t="str">
            <v>Tarifindex fur das Lohnkostenniveau eines Zeitlohnarbeiters über 21 Jahre, Lohngruppe 7, Tarifgebiet Nor-Württemberg, Nord-Baden</v>
          </cell>
          <cell r="T41" t="str">
            <v>Südwestmetall Verband der Metall- und Elektroindustrie Baden-Würtemberg e.V., Germany
http://www.destatis.de/themen/d/thm_loehne.php</v>
          </cell>
          <cell r="U41">
            <v>38992</v>
          </cell>
          <cell r="X41">
            <v>38991</v>
          </cell>
        </row>
        <row r="42">
          <cell r="A42">
            <v>3</v>
          </cell>
          <cell r="B42" t="str">
            <v>Base</v>
          </cell>
          <cell r="C42">
            <v>1</v>
          </cell>
          <cell r="D42">
            <v>200</v>
          </cell>
          <cell r="E42" t="str">
            <v>Main Steam Turbine, Section 3</v>
          </cell>
          <cell r="F42" t="str">
            <v>Construct/ Erect/ Install</v>
          </cell>
          <cell r="H42" t="str">
            <v>Foreign</v>
          </cell>
          <cell r="I42" t="str">
            <v>EUR</v>
          </cell>
          <cell r="J42" t="str">
            <v>B16</v>
          </cell>
          <cell r="K42">
            <v>39490795.533333331</v>
          </cell>
        </row>
        <row r="43">
          <cell r="A43">
            <v>87</v>
          </cell>
          <cell r="J43" t="str">
            <v>B16</v>
          </cell>
          <cell r="L43">
            <v>23</v>
          </cell>
          <cell r="M43" t="str">
            <v>B16</v>
          </cell>
          <cell r="N43" t="str">
            <v xml:space="preserve">200 &amp; 300 Main Steam Turbine &amp; Generator, Section 3,4 &amp; 6, Europe - </v>
          </cell>
          <cell r="O43" t="str">
            <v>Eur</v>
          </cell>
          <cell r="P43" t="str">
            <v>B161</v>
          </cell>
          <cell r="Q43">
            <v>0.15</v>
          </cell>
          <cell r="R43" t="str">
            <v>Fixed</v>
          </cell>
          <cell r="S43" t="str">
            <v>Fixed Portion</v>
          </cell>
          <cell r="T43" t="str">
            <v>Fixed</v>
          </cell>
          <cell r="X43">
            <v>38991</v>
          </cell>
        </row>
        <row r="44">
          <cell r="A44">
            <v>88</v>
          </cell>
          <cell r="J44" t="str">
            <v>B16</v>
          </cell>
          <cell r="L44">
            <v>24</v>
          </cell>
          <cell r="M44" t="str">
            <v>B16</v>
          </cell>
          <cell r="N44" t="str">
            <v xml:space="preserve">200 &amp; 300 Main Steam Turbine &amp; Generator, Section 3,4 &amp; 6, Europe - </v>
          </cell>
          <cell r="O44" t="str">
            <v>Eur</v>
          </cell>
          <cell r="P44" t="str">
            <v>B162</v>
          </cell>
          <cell r="Q44">
            <v>0.85</v>
          </cell>
          <cell r="R44" t="str">
            <v xml:space="preserve">Labour </v>
          </cell>
          <cell r="S44" t="str">
            <v>Tarifindex fur das Lohnkostenniveau eines Zeitlohnarbeiters über 21 Jahre, Lohngruppe 7, Tarifgebiet Nor-Württemberg, Nord-Baden</v>
          </cell>
          <cell r="T44" t="str">
            <v>Südwestmetall Verband der Metall- und Elektroindustrie Baden-Würtemberg e.V., Germany
http://www.destatis.de/themen/d/thm_loehne.php</v>
          </cell>
          <cell r="U44">
            <v>38992</v>
          </cell>
          <cell r="X44">
            <v>38991</v>
          </cell>
        </row>
        <row r="45">
          <cell r="A45">
            <v>4</v>
          </cell>
          <cell r="B45" t="str">
            <v>Base</v>
          </cell>
          <cell r="C45">
            <v>1</v>
          </cell>
          <cell r="D45">
            <v>400</v>
          </cell>
          <cell r="E45" t="str">
            <v>Unitized Electrical Plant, Section 5 &amp; 6</v>
          </cell>
          <cell r="F45" t="str">
            <v>Procure/ Manufacture</v>
          </cell>
          <cell r="G45" t="str">
            <v>1 &amp; 19</v>
          </cell>
          <cell r="H45" t="str">
            <v>Foreign</v>
          </cell>
          <cell r="I45" t="str">
            <v>EUR</v>
          </cell>
          <cell r="J45" t="str">
            <v>C1</v>
          </cell>
          <cell r="K45">
            <v>49097158</v>
          </cell>
        </row>
        <row r="46">
          <cell r="A46">
            <v>89</v>
          </cell>
          <cell r="J46" t="str">
            <v>C1</v>
          </cell>
          <cell r="L46">
            <v>31</v>
          </cell>
          <cell r="M46" t="str">
            <v>C1</v>
          </cell>
          <cell r="N46" t="str">
            <v>400 Unitized Electrical Plant, Section 5&amp;6</v>
          </cell>
          <cell r="O46" t="str">
            <v>Eur</v>
          </cell>
          <cell r="P46" t="str">
            <v>C11</v>
          </cell>
          <cell r="Q46">
            <v>0.1</v>
          </cell>
          <cell r="R46" t="str">
            <v>Fixed</v>
          </cell>
          <cell r="S46" t="str">
            <v>Fixed Portion</v>
          </cell>
          <cell r="T46" t="str">
            <v>Fixed</v>
          </cell>
          <cell r="X46">
            <v>38991</v>
          </cell>
        </row>
        <row r="47">
          <cell r="A47">
            <v>90</v>
          </cell>
          <cell r="J47" t="str">
            <v>C1</v>
          </cell>
          <cell r="L47">
            <v>32</v>
          </cell>
          <cell r="M47" t="str">
            <v>C1</v>
          </cell>
          <cell r="N47" t="str">
            <v>400 Unitized Electrical Plant, Section 5&amp;6</v>
          </cell>
          <cell r="O47" t="str">
            <v>Eur</v>
          </cell>
          <cell r="P47" t="str">
            <v>C12</v>
          </cell>
          <cell r="Q47">
            <v>0.15</v>
          </cell>
          <cell r="R47" t="str">
            <v>Aluminium</v>
          </cell>
          <cell r="S47" t="str">
            <v>Price Index for Aluminium</v>
          </cell>
          <cell r="T47" t="str">
            <v>LME</v>
          </cell>
          <cell r="U47">
            <v>38992</v>
          </cell>
          <cell r="X47">
            <v>38991</v>
          </cell>
        </row>
        <row r="48">
          <cell r="A48">
            <v>91</v>
          </cell>
          <cell r="J48" t="str">
            <v>C1</v>
          </cell>
          <cell r="L48">
            <v>33</v>
          </cell>
          <cell r="M48" t="str">
            <v>C1</v>
          </cell>
          <cell r="N48" t="str">
            <v>400 Unitized Electrical Plant, Section 5&amp;6</v>
          </cell>
          <cell r="O48" t="str">
            <v>Eur</v>
          </cell>
          <cell r="P48" t="str">
            <v>C13</v>
          </cell>
          <cell r="Q48">
            <v>0.05</v>
          </cell>
          <cell r="R48" t="str">
            <v>Copper</v>
          </cell>
          <cell r="S48" t="str">
            <v>Price Index for Copper</v>
          </cell>
          <cell r="T48" t="str">
            <v>LME</v>
          </cell>
          <cell r="U48">
            <v>38992</v>
          </cell>
          <cell r="X48">
            <v>38991</v>
          </cell>
        </row>
        <row r="49">
          <cell r="A49">
            <v>92</v>
          </cell>
          <cell r="J49" t="str">
            <v>C1</v>
          </cell>
          <cell r="L49">
            <v>34</v>
          </cell>
          <cell r="M49" t="str">
            <v>C1</v>
          </cell>
          <cell r="N49" t="str">
            <v>400 Unitized Electrical Plant, Section 5&amp;6</v>
          </cell>
          <cell r="O49" t="str">
            <v>Eur</v>
          </cell>
          <cell r="P49" t="str">
            <v>C14</v>
          </cell>
          <cell r="Q49">
            <v>0.05</v>
          </cell>
          <cell r="R49" t="str">
            <v>HR Plate Steel</v>
          </cell>
          <cell r="S49" t="str">
            <v>World Carbon Steel Product Price Index - USD/tonne for HR Plate</v>
          </cell>
          <cell r="T49" t="str">
            <v>Meps(www.meps.co.uk)</v>
          </cell>
          <cell r="U49">
            <v>38992</v>
          </cell>
          <cell r="X49">
            <v>38991</v>
          </cell>
        </row>
        <row r="50">
          <cell r="A50">
            <v>93</v>
          </cell>
          <cell r="J50" t="str">
            <v>C1</v>
          </cell>
          <cell r="L50">
            <v>35</v>
          </cell>
          <cell r="M50" t="str">
            <v>C1</v>
          </cell>
          <cell r="N50" t="str">
            <v>400 Unitized Electrical Plant, Section 5&amp;6</v>
          </cell>
          <cell r="O50" t="str">
            <v>Eur</v>
          </cell>
          <cell r="P50" t="str">
            <v>C15</v>
          </cell>
          <cell r="Q50">
            <v>0.65</v>
          </cell>
          <cell r="R50" t="str">
            <v>Labour Manufacturing</v>
          </cell>
          <cell r="S50" t="str">
            <v>Labour Cost Index – EU25 for Manufacturing Labour, Nominal Value  – Seasonally adjusted - Labour Cost Index quoted quarterly for the labour indices for European labour</v>
          </cell>
          <cell r="T50" t="str">
            <v>EUROSTAT</v>
          </cell>
          <cell r="U50" t="str">
            <v>2nd Quarter 2006</v>
          </cell>
          <cell r="X50">
            <v>38899</v>
          </cell>
        </row>
        <row r="51">
          <cell r="A51">
            <v>6</v>
          </cell>
          <cell r="B51" t="str">
            <v>Base</v>
          </cell>
          <cell r="C51">
            <v>1</v>
          </cell>
          <cell r="D51">
            <v>500</v>
          </cell>
          <cell r="E51" t="str">
            <v>Station Common Electrical/Unitized Electrical Plant, Section 7</v>
          </cell>
          <cell r="F51" t="str">
            <v>Procure/ Manufacture</v>
          </cell>
          <cell r="G51" t="str">
            <v>1 &amp; 19</v>
          </cell>
          <cell r="H51" t="str">
            <v>Foreign</v>
          </cell>
          <cell r="I51" t="str">
            <v>EUR</v>
          </cell>
          <cell r="J51" t="str">
            <v>D1</v>
          </cell>
          <cell r="K51">
            <v>14359385</v>
          </cell>
        </row>
        <row r="52">
          <cell r="A52">
            <v>94</v>
          </cell>
          <cell r="J52" t="str">
            <v>D1</v>
          </cell>
          <cell r="L52">
            <v>42</v>
          </cell>
          <cell r="M52" t="str">
            <v>D1</v>
          </cell>
          <cell r="N52" t="str">
            <v>500 Station Common Electrical, Section 7</v>
          </cell>
          <cell r="O52" t="str">
            <v>Eur</v>
          </cell>
          <cell r="P52" t="str">
            <v>D11</v>
          </cell>
          <cell r="Q52">
            <v>0.15</v>
          </cell>
          <cell r="R52" t="str">
            <v>Fixed</v>
          </cell>
          <cell r="S52" t="str">
            <v>Fixed Portion</v>
          </cell>
          <cell r="T52" t="str">
            <v>Fixed</v>
          </cell>
          <cell r="X52">
            <v>38991</v>
          </cell>
        </row>
        <row r="53">
          <cell r="A53">
            <v>95</v>
          </cell>
          <cell r="J53" t="str">
            <v>D1</v>
          </cell>
          <cell r="L53">
            <v>43</v>
          </cell>
          <cell r="M53" t="str">
            <v>D1</v>
          </cell>
          <cell r="N53" t="str">
            <v>500 Station Common Electrical, Section 7</v>
          </cell>
          <cell r="O53" t="str">
            <v>Eur</v>
          </cell>
          <cell r="P53" t="str">
            <v>D12</v>
          </cell>
          <cell r="Q53">
            <v>3.1E-2</v>
          </cell>
          <cell r="R53" t="str">
            <v>HR Plate</v>
          </cell>
          <cell r="S53" t="str">
            <v>World Carbon Steel Product Price Index - USD/tonne for HR Plate</v>
          </cell>
          <cell r="T53" t="str">
            <v>Meps(www.meps.co.uk)</v>
          </cell>
          <cell r="U53">
            <v>38992</v>
          </cell>
          <cell r="W53" t="str">
            <v>See Above</v>
          </cell>
          <cell r="X53">
            <v>38991</v>
          </cell>
        </row>
        <row r="54">
          <cell r="A54">
            <v>96</v>
          </cell>
          <cell r="J54" t="str">
            <v>D1</v>
          </cell>
          <cell r="L54">
            <v>44</v>
          </cell>
          <cell r="M54" t="str">
            <v>D1</v>
          </cell>
          <cell r="N54" t="str">
            <v>500 Station Common Electrical, Section 7</v>
          </cell>
          <cell r="O54" t="str">
            <v>Eur</v>
          </cell>
          <cell r="P54" t="str">
            <v>D13</v>
          </cell>
          <cell r="Q54">
            <v>7.9000000000000001E-2</v>
          </cell>
          <cell r="R54" t="str">
            <v>Nickel</v>
          </cell>
          <cell r="S54" t="str">
            <v>Price Index for Nickel</v>
          </cell>
          <cell r="T54" t="str">
            <v>LME</v>
          </cell>
          <cell r="U54">
            <v>38992</v>
          </cell>
          <cell r="W54" t="str">
            <v>1.2693 USD/EUR</v>
          </cell>
          <cell r="X54">
            <v>38991</v>
          </cell>
        </row>
        <row r="55">
          <cell r="A55">
            <v>97</v>
          </cell>
          <cell r="J55" t="str">
            <v>D1</v>
          </cell>
          <cell r="L55">
            <v>45</v>
          </cell>
          <cell r="M55" t="str">
            <v>D1</v>
          </cell>
          <cell r="N55" t="str">
            <v>500 Station Common Electrical, Section 7</v>
          </cell>
          <cell r="O55" t="str">
            <v>Eur</v>
          </cell>
          <cell r="P55" t="str">
            <v>D14</v>
          </cell>
          <cell r="Q55">
            <v>9.4E-2</v>
          </cell>
          <cell r="R55" t="str">
            <v>Copper</v>
          </cell>
          <cell r="S55" t="str">
            <v>Price Index for Copper</v>
          </cell>
          <cell r="T55" t="str">
            <v>LME</v>
          </cell>
          <cell r="U55">
            <v>38992</v>
          </cell>
          <cell r="W55" t="str">
            <v>1.2693 USD/EUR</v>
          </cell>
          <cell r="X55">
            <v>38991</v>
          </cell>
        </row>
        <row r="56">
          <cell r="A56">
            <v>98</v>
          </cell>
          <cell r="J56" t="str">
            <v>D1</v>
          </cell>
          <cell r="L56">
            <v>46</v>
          </cell>
          <cell r="M56" t="str">
            <v>D1</v>
          </cell>
          <cell r="N56" t="str">
            <v>500 Station Common Electrical, Section 7</v>
          </cell>
          <cell r="O56" t="str">
            <v>Eur</v>
          </cell>
          <cell r="P56" t="str">
            <v>D15</v>
          </cell>
          <cell r="Q56">
            <v>0.191</v>
          </cell>
          <cell r="R56" t="str">
            <v>Prefabricated Materials</v>
          </cell>
          <cell r="S56" t="str">
            <v>Reihe 273, Fachserie 17, der Erzeugerpreise gewerblicher Produkte fur Metalle und Halbzeuge"</v>
          </cell>
          <cell r="T56" t="str">
            <v>des Statistischen Bundesamte Deutschlands</v>
          </cell>
          <cell r="U56">
            <v>38992</v>
          </cell>
          <cell r="W56" t="str">
            <v>See Above</v>
          </cell>
          <cell r="X56">
            <v>38991</v>
          </cell>
        </row>
        <row r="57">
          <cell r="A57">
            <v>99</v>
          </cell>
          <cell r="J57" t="str">
            <v>D1</v>
          </cell>
          <cell r="L57">
            <v>47</v>
          </cell>
          <cell r="M57" t="str">
            <v>D1</v>
          </cell>
          <cell r="N57" t="str">
            <v>500 Station Common Electrical, Section 7</v>
          </cell>
          <cell r="O57" t="str">
            <v>Eur</v>
          </cell>
          <cell r="P57" t="str">
            <v>D16</v>
          </cell>
          <cell r="Q57">
            <v>0.45500000000000002</v>
          </cell>
          <cell r="R57" t="str">
            <v>Labour Manufacturing</v>
          </cell>
          <cell r="S57" t="str">
            <v>Labour Cost Index – EU25 for Manufacturing Labour, Nominal Value  – Seasonally adjusted - Labour Cost Index quoted quarterly for the labour indices for European labour</v>
          </cell>
          <cell r="T57" t="str">
            <v>EUROSTAT</v>
          </cell>
          <cell r="U57" t="str">
            <v>2nd Quarter 2006</v>
          </cell>
          <cell r="W57" t="str">
            <v>See Above</v>
          </cell>
          <cell r="X57">
            <v>38899</v>
          </cell>
        </row>
        <row r="58">
          <cell r="A58">
            <v>5</v>
          </cell>
          <cell r="B58" t="str">
            <v>Base</v>
          </cell>
          <cell r="C58">
            <v>1</v>
          </cell>
          <cell r="D58">
            <v>400</v>
          </cell>
          <cell r="E58" t="str">
            <v>Unitized Electrical Plant, Section 5 &amp; 6</v>
          </cell>
          <cell r="F58" t="str">
            <v>Procure/ Manufacture</v>
          </cell>
          <cell r="G58">
            <v>18</v>
          </cell>
          <cell r="H58" t="str">
            <v>Local</v>
          </cell>
          <cell r="I58" t="str">
            <v>ZAR</v>
          </cell>
          <cell r="J58" t="str">
            <v>D2</v>
          </cell>
          <cell r="K58">
            <v>4386125.666666667</v>
          </cell>
        </row>
        <row r="59">
          <cell r="A59">
            <v>7</v>
          </cell>
          <cell r="B59" t="str">
            <v>Base</v>
          </cell>
          <cell r="C59">
            <v>1</v>
          </cell>
          <cell r="D59">
            <v>500</v>
          </cell>
          <cell r="E59" t="str">
            <v>Station Common Electrical/Unitized Electrical Plant, Section 7</v>
          </cell>
          <cell r="F59" t="str">
            <v>Procure/ Manufacture</v>
          </cell>
          <cell r="G59">
            <v>18</v>
          </cell>
          <cell r="H59" t="str">
            <v>Local</v>
          </cell>
          <cell r="I59" t="str">
            <v>ZAR</v>
          </cell>
          <cell r="J59" t="str">
            <v>D2</v>
          </cell>
          <cell r="K59">
            <v>309602.33333333331</v>
          </cell>
        </row>
        <row r="60">
          <cell r="A60">
            <v>100</v>
          </cell>
          <cell r="J60" t="str">
            <v>D2</v>
          </cell>
          <cell r="L60">
            <v>53</v>
          </cell>
          <cell r="M60" t="str">
            <v>D2</v>
          </cell>
          <cell r="N60" t="str">
            <v>500 Station Common Electrical, Section 7</v>
          </cell>
          <cell r="O60" t="str">
            <v>ZAR</v>
          </cell>
          <cell r="P60" t="str">
            <v>D21</v>
          </cell>
          <cell r="Q60">
            <v>0.15</v>
          </cell>
          <cell r="R60" t="str">
            <v>Fixed</v>
          </cell>
          <cell r="S60" t="str">
            <v>Fixed Portion</v>
          </cell>
          <cell r="T60" t="str">
            <v>Fixed</v>
          </cell>
          <cell r="X60">
            <v>38961</v>
          </cell>
        </row>
        <row r="61">
          <cell r="A61">
            <v>101</v>
          </cell>
          <cell r="J61" t="str">
            <v>D2</v>
          </cell>
          <cell r="L61">
            <v>54</v>
          </cell>
          <cell r="M61" t="str">
            <v>D2</v>
          </cell>
          <cell r="N61" t="str">
            <v>500 Station Common Electrical, Section 7</v>
          </cell>
          <cell r="O61" t="str">
            <v>ZAR</v>
          </cell>
          <cell r="P61" t="str">
            <v>D22</v>
          </cell>
          <cell r="Q61">
            <v>4.2999999999999997E-2</v>
          </cell>
          <cell r="R61" t="str">
            <v>E-A Light Sections</v>
          </cell>
          <cell r="S61" t="str">
            <v>E-A Light Sections</v>
          </cell>
          <cell r="T61" t="str">
            <v>SEIFSA</v>
          </cell>
          <cell r="U61">
            <v>38961</v>
          </cell>
          <cell r="X61">
            <v>38961</v>
          </cell>
        </row>
        <row r="62">
          <cell r="A62">
            <v>102</v>
          </cell>
          <cell r="J62" t="str">
            <v>D2</v>
          </cell>
          <cell r="L62">
            <v>55</v>
          </cell>
          <cell r="M62" t="str">
            <v>D2</v>
          </cell>
          <cell r="N62" t="str">
            <v>500 Station Common Electrical, Section 7</v>
          </cell>
          <cell r="O62" t="str">
            <v>ZAR</v>
          </cell>
          <cell r="P62" t="str">
            <v>D23</v>
          </cell>
          <cell r="Q62">
            <v>0.19700000000000001</v>
          </cell>
          <cell r="R62" t="str">
            <v>F - Copper</v>
          </cell>
          <cell r="S62" t="str">
            <v>Table F</v>
          </cell>
          <cell r="T62" t="str">
            <v>SEIFSA</v>
          </cell>
          <cell r="U62">
            <v>38961</v>
          </cell>
          <cell r="X62">
            <v>38961</v>
          </cell>
        </row>
        <row r="63">
          <cell r="A63">
            <v>103</v>
          </cell>
          <cell r="J63" t="str">
            <v>D2</v>
          </cell>
          <cell r="L63">
            <v>56</v>
          </cell>
          <cell r="M63" t="str">
            <v>D2</v>
          </cell>
          <cell r="N63" t="str">
            <v>500 Station Common Electrical, Section 7</v>
          </cell>
          <cell r="O63" t="str">
            <v>ZAR</v>
          </cell>
          <cell r="P63" t="str">
            <v>D24</v>
          </cell>
          <cell r="Q63">
            <v>0.14499999999999999</v>
          </cell>
          <cell r="R63" t="str">
            <v>O - Metal Products</v>
          </cell>
          <cell r="S63" t="str">
            <v>O - Metal Products</v>
          </cell>
          <cell r="T63" t="str">
            <v>SEIFSA</v>
          </cell>
          <cell r="U63">
            <v>38961</v>
          </cell>
          <cell r="X63">
            <v>38961</v>
          </cell>
        </row>
        <row r="64">
          <cell r="A64">
            <v>104</v>
          </cell>
          <cell r="J64" t="str">
            <v>D2</v>
          </cell>
          <cell r="L64">
            <v>57</v>
          </cell>
          <cell r="M64" t="str">
            <v>D2</v>
          </cell>
          <cell r="N64" t="str">
            <v>500 Station Common Electrical, Section 7</v>
          </cell>
          <cell r="O64" t="str">
            <v>ZAR</v>
          </cell>
          <cell r="P64" t="str">
            <v>D25</v>
          </cell>
          <cell r="Q64">
            <v>0.46500000000000002</v>
          </cell>
          <cell r="R64" t="str">
            <v>Labour</v>
          </cell>
          <cell r="S64" t="str">
            <v>Labour Local</v>
          </cell>
          <cell r="T64" t="str">
            <v>SEIFSA</v>
          </cell>
          <cell r="U64">
            <v>38961</v>
          </cell>
          <cell r="X64">
            <v>38961</v>
          </cell>
        </row>
        <row r="65">
          <cell r="A65">
            <v>8</v>
          </cell>
          <cell r="B65" t="str">
            <v>Base</v>
          </cell>
          <cell r="C65">
            <v>1</v>
          </cell>
          <cell r="D65">
            <v>600</v>
          </cell>
          <cell r="E65" t="str">
            <v>Condensate &amp; Feedheating Plant, Section 8</v>
          </cell>
          <cell r="F65" t="str">
            <v>General</v>
          </cell>
          <cell r="G65">
            <v>26</v>
          </cell>
          <cell r="H65" t="str">
            <v>Foreign</v>
          </cell>
          <cell r="I65" t="str">
            <v>EUR</v>
          </cell>
          <cell r="J65" t="str">
            <v>E</v>
          </cell>
          <cell r="K65">
            <v>37838471.499999993</v>
          </cell>
        </row>
        <row r="66">
          <cell r="A66">
            <v>10</v>
          </cell>
          <cell r="B66" t="str">
            <v>Base</v>
          </cell>
          <cell r="C66">
            <v>1</v>
          </cell>
          <cell r="D66">
            <v>600</v>
          </cell>
          <cell r="E66" t="str">
            <v>Condensate &amp; Feedheating Plant, Section 8</v>
          </cell>
          <cell r="F66" t="str">
            <v>Design</v>
          </cell>
          <cell r="G66">
            <v>28</v>
          </cell>
          <cell r="H66" t="str">
            <v>Foreign</v>
          </cell>
          <cell r="I66" t="str">
            <v>EUR</v>
          </cell>
          <cell r="J66" t="str">
            <v>E</v>
          </cell>
          <cell r="K66">
            <v>57863125.833333328</v>
          </cell>
        </row>
        <row r="67">
          <cell r="A67">
            <v>15</v>
          </cell>
          <cell r="B67" t="str">
            <v>Base</v>
          </cell>
          <cell r="C67">
            <v>1</v>
          </cell>
          <cell r="D67">
            <v>600</v>
          </cell>
          <cell r="E67" t="str">
            <v>Condensate &amp; Feedheating Plant, Section 8</v>
          </cell>
          <cell r="F67" t="str">
            <v>Construct/ Erect/ Install</v>
          </cell>
          <cell r="G67">
            <v>26</v>
          </cell>
          <cell r="H67" t="str">
            <v>Foreign</v>
          </cell>
          <cell r="I67" t="str">
            <v>EUR</v>
          </cell>
          <cell r="J67" t="str">
            <v>E</v>
          </cell>
          <cell r="K67">
            <v>22552939</v>
          </cell>
        </row>
        <row r="68">
          <cell r="A68">
            <v>51</v>
          </cell>
          <cell r="B68" t="str">
            <v>Base</v>
          </cell>
          <cell r="C68">
            <v>1</v>
          </cell>
          <cell r="D68">
            <v>1100</v>
          </cell>
          <cell r="E68" t="str">
            <v>Civil &amp; Structural, Section 14</v>
          </cell>
          <cell r="F68" t="str">
            <v>Design</v>
          </cell>
          <cell r="G68">
            <v>28</v>
          </cell>
          <cell r="H68" t="str">
            <v>Foreign</v>
          </cell>
          <cell r="I68" t="str">
            <v>EUR</v>
          </cell>
          <cell r="J68" t="str">
            <v>E</v>
          </cell>
          <cell r="K68">
            <v>12706784.333333334</v>
          </cell>
        </row>
        <row r="69">
          <cell r="A69">
            <v>55</v>
          </cell>
          <cell r="B69" t="str">
            <v>Base</v>
          </cell>
          <cell r="C69">
            <v>1</v>
          </cell>
          <cell r="D69">
            <v>1100</v>
          </cell>
          <cell r="E69" t="str">
            <v>Civil &amp; Structural, Section 14</v>
          </cell>
          <cell r="F69" t="str">
            <v>Construct/ Erect/ Install</v>
          </cell>
          <cell r="G69">
            <v>26</v>
          </cell>
          <cell r="H69" t="str">
            <v>Foreign</v>
          </cell>
          <cell r="I69" t="str">
            <v>EUR</v>
          </cell>
          <cell r="J69" t="str">
            <v>E</v>
          </cell>
          <cell r="K69">
            <v>6085328.333333333</v>
          </cell>
        </row>
        <row r="70">
          <cell r="A70">
            <v>105</v>
          </cell>
          <cell r="J70" t="str">
            <v>E</v>
          </cell>
          <cell r="L70">
            <v>64</v>
          </cell>
          <cell r="M70" t="str">
            <v>E</v>
          </cell>
          <cell r="N70" t="str">
            <v>General Management Work</v>
          </cell>
          <cell r="O70" t="str">
            <v>Eur</v>
          </cell>
          <cell r="P70" t="str">
            <v>E1</v>
          </cell>
          <cell r="Q70">
            <v>0.15</v>
          </cell>
          <cell r="R70" t="str">
            <v>Fixed</v>
          </cell>
          <cell r="S70" t="str">
            <v>Fixed Portion</v>
          </cell>
          <cell r="T70" t="str">
            <v>Fixed</v>
          </cell>
          <cell r="X70">
            <v>38899</v>
          </cell>
        </row>
        <row r="71">
          <cell r="A71">
            <v>106</v>
          </cell>
          <cell r="J71" t="str">
            <v>E</v>
          </cell>
          <cell r="L71">
            <v>65</v>
          </cell>
          <cell r="M71" t="str">
            <v>E</v>
          </cell>
          <cell r="N71" t="str">
            <v>General Management Work</v>
          </cell>
          <cell r="O71" t="str">
            <v>Eur</v>
          </cell>
          <cell r="P71" t="str">
            <v>E2</v>
          </cell>
          <cell r="Q71">
            <v>0.85</v>
          </cell>
          <cell r="R71" t="str">
            <v>Labour Manufacturing</v>
          </cell>
          <cell r="S71" t="str">
            <v>Labour Cost Index – EU25 for Manufacturing Labour, Nominal Value  – Seasonally adjusted - Labour Cost Index quoted quarterly for the labour indices for European labour</v>
          </cell>
          <cell r="T71" t="str">
            <v>EUROSTAT</v>
          </cell>
          <cell r="U71" t="str">
            <v>2nd Quarter 2006</v>
          </cell>
          <cell r="W71" t="str">
            <v>See Above</v>
          </cell>
          <cell r="X71">
            <v>38899</v>
          </cell>
        </row>
        <row r="72">
          <cell r="A72">
            <v>12</v>
          </cell>
          <cell r="B72" t="str">
            <v>Base</v>
          </cell>
          <cell r="C72">
            <v>1</v>
          </cell>
          <cell r="D72">
            <v>600</v>
          </cell>
          <cell r="E72" t="str">
            <v>Condensate &amp; Feedheating Plant, Section 8</v>
          </cell>
          <cell r="F72" t="str">
            <v>Transport</v>
          </cell>
          <cell r="G72" t="str">
            <v>2 &amp; 4 &amp; 15</v>
          </cell>
          <cell r="H72" t="str">
            <v>Foreign</v>
          </cell>
          <cell r="I72" t="str">
            <v>EUR</v>
          </cell>
          <cell r="J72" t="str">
            <v>F</v>
          </cell>
          <cell r="K72">
            <v>46840601</v>
          </cell>
        </row>
        <row r="73">
          <cell r="A73">
            <v>107</v>
          </cell>
          <cell r="J73" t="str">
            <v>F</v>
          </cell>
          <cell r="L73">
            <v>72</v>
          </cell>
          <cell r="M73" t="str">
            <v>F</v>
          </cell>
          <cell r="N73" t="str">
            <v>Transport, EURO</v>
          </cell>
          <cell r="O73" t="str">
            <v>Eur</v>
          </cell>
          <cell r="P73" t="str">
            <v>F1</v>
          </cell>
          <cell r="Q73">
            <v>0.15</v>
          </cell>
          <cell r="R73" t="str">
            <v>Fixed</v>
          </cell>
          <cell r="S73" t="str">
            <v>Fixed Portion</v>
          </cell>
          <cell r="T73" t="str">
            <v>Fixed</v>
          </cell>
          <cell r="X73">
            <v>38961</v>
          </cell>
        </row>
        <row r="74">
          <cell r="A74">
            <v>108</v>
          </cell>
          <cell r="J74" t="str">
            <v>F</v>
          </cell>
          <cell r="L74">
            <v>73</v>
          </cell>
          <cell r="M74" t="str">
            <v>F</v>
          </cell>
          <cell r="N74" t="str">
            <v>Transport, EURO</v>
          </cell>
          <cell r="O74" t="str">
            <v>Eur</v>
          </cell>
          <cell r="P74" t="str">
            <v>F2</v>
          </cell>
          <cell r="Q74">
            <v>0.85</v>
          </cell>
          <cell r="R74" t="str">
            <v>Transport</v>
          </cell>
          <cell r="S74" t="str">
            <v>CPI for EU25 - Harmonized consumer price index, 2005=100</v>
          </cell>
          <cell r="T74" t="str">
            <v>EUROSTAT</v>
          </cell>
          <cell r="U74">
            <v>38962</v>
          </cell>
          <cell r="W74" t="str">
            <v>Base Cost Index(No Currency)</v>
          </cell>
          <cell r="X74">
            <v>38961</v>
          </cell>
        </row>
        <row r="75">
          <cell r="A75">
            <v>11</v>
          </cell>
          <cell r="B75" t="str">
            <v>Base</v>
          </cell>
          <cell r="C75">
            <v>1</v>
          </cell>
          <cell r="D75">
            <v>600</v>
          </cell>
          <cell r="E75" t="str">
            <v>Condensate &amp; Feedheating Plant, Section 8</v>
          </cell>
          <cell r="F75" t="str">
            <v>Procure/ Manufacture</v>
          </cell>
          <cell r="G75" t="str">
            <v>1 &amp; 19</v>
          </cell>
          <cell r="H75" t="str">
            <v>Foreign</v>
          </cell>
          <cell r="I75" t="str">
            <v>EUR</v>
          </cell>
          <cell r="J75" t="str">
            <v>G</v>
          </cell>
          <cell r="K75">
            <v>106556806.33333333</v>
          </cell>
        </row>
        <row r="76">
          <cell r="A76">
            <v>109</v>
          </cell>
          <cell r="J76" t="str">
            <v>G</v>
          </cell>
          <cell r="L76">
            <v>80</v>
          </cell>
          <cell r="M76" t="str">
            <v>G</v>
          </cell>
          <cell r="N76" t="str">
            <v>600 Condensate and Feedheating Plant, Section 8, Procure &amp; Manufacture</v>
          </cell>
          <cell r="O76" t="str">
            <v>Eur</v>
          </cell>
          <cell r="P76" t="str">
            <v>G1</v>
          </cell>
          <cell r="Q76">
            <v>0.15</v>
          </cell>
          <cell r="R76" t="str">
            <v>Fixed</v>
          </cell>
          <cell r="S76" t="str">
            <v>Fixed Portion</v>
          </cell>
          <cell r="T76" t="str">
            <v>Fixed</v>
          </cell>
          <cell r="X76">
            <v>38991</v>
          </cell>
        </row>
        <row r="77">
          <cell r="A77">
            <v>110</v>
          </cell>
          <cell r="J77" t="str">
            <v>G</v>
          </cell>
          <cell r="L77">
            <v>81</v>
          </cell>
          <cell r="M77" t="str">
            <v>G</v>
          </cell>
          <cell r="N77" t="str">
            <v>600 Condensate and Feedheating Plant, Section 8, Procure &amp; Manufacture</v>
          </cell>
          <cell r="O77" t="str">
            <v>Eur</v>
          </cell>
          <cell r="P77" t="str">
            <v>G2</v>
          </cell>
          <cell r="Q77">
            <v>0.09</v>
          </cell>
          <cell r="R77" t="str">
            <v>Structural Sections</v>
          </cell>
          <cell r="S77" t="str">
            <v>World Carbon Steel Product Price Index -  Structural Sections &amp; Beams</v>
          </cell>
          <cell r="T77" t="str">
            <v>Meps(www.meps.co.uk)</v>
          </cell>
          <cell r="U77">
            <v>38992</v>
          </cell>
          <cell r="W77" t="str">
            <v>see above</v>
          </cell>
          <cell r="X77">
            <v>38991</v>
          </cell>
        </row>
        <row r="78">
          <cell r="A78">
            <v>111</v>
          </cell>
          <cell r="J78" t="str">
            <v>G</v>
          </cell>
          <cell r="L78">
            <v>82</v>
          </cell>
          <cell r="M78" t="str">
            <v>G</v>
          </cell>
          <cell r="N78" t="str">
            <v>600 Condensate and Feedheating Plant, Section 8, Procure &amp; Manufacture</v>
          </cell>
          <cell r="O78" t="str">
            <v>Eur</v>
          </cell>
          <cell r="P78" t="str">
            <v>G3</v>
          </cell>
          <cell r="Q78">
            <v>0.27300000000000002</v>
          </cell>
          <cell r="R78" t="str">
            <v>HR Plate</v>
          </cell>
          <cell r="S78" t="str">
            <v>World Carbon Steel Product Price Index - USD/tonne for HR Plate</v>
          </cell>
          <cell r="T78" t="str">
            <v>Meps(www.meps.co.uk)</v>
          </cell>
          <cell r="U78">
            <v>38992</v>
          </cell>
          <cell r="W78" t="str">
            <v>see above</v>
          </cell>
          <cell r="X78">
            <v>38991</v>
          </cell>
        </row>
        <row r="79">
          <cell r="A79">
            <v>112</v>
          </cell>
          <cell r="J79" t="str">
            <v>G</v>
          </cell>
          <cell r="L79">
            <v>83</v>
          </cell>
          <cell r="M79" t="str">
            <v>G</v>
          </cell>
          <cell r="N79" t="str">
            <v>600 Condensate and Feedheating Plant, Section 8, Procure &amp; Manufacture</v>
          </cell>
          <cell r="O79" t="str">
            <v>Eur</v>
          </cell>
          <cell r="P79" t="str">
            <v>G4</v>
          </cell>
          <cell r="Q79">
            <v>4.5999999999999999E-2</v>
          </cell>
          <cell r="R79" t="str">
            <v>Nickel</v>
          </cell>
          <cell r="S79" t="str">
            <v>Price Index for Nickel</v>
          </cell>
          <cell r="T79" t="str">
            <v>LME</v>
          </cell>
          <cell r="U79">
            <v>38992</v>
          </cell>
          <cell r="W79" t="str">
            <v>see above</v>
          </cell>
          <cell r="X79">
            <v>38991</v>
          </cell>
        </row>
        <row r="80">
          <cell r="A80">
            <v>113</v>
          </cell>
          <cell r="J80" t="str">
            <v>G</v>
          </cell>
          <cell r="L80">
            <v>84</v>
          </cell>
          <cell r="M80" t="str">
            <v>G</v>
          </cell>
          <cell r="N80" t="str">
            <v>600 Condensate and Feedheating Plant, Section 8, Procure &amp; Manufacture</v>
          </cell>
          <cell r="O80" t="str">
            <v>Eur</v>
          </cell>
          <cell r="P80" t="str">
            <v>G5</v>
          </cell>
          <cell r="Q80">
            <v>0.09</v>
          </cell>
          <cell r="R80" t="str">
            <v>Prefabricated Materials</v>
          </cell>
          <cell r="S80" t="str">
            <v>Reihe 273, Fachserie 17, der Erzeugerpreise gewerblicher Produkte fur Metalle und Halbzeuge"</v>
          </cell>
          <cell r="T80" t="str">
            <v>des Statistischen Bundesamte Deutschlands</v>
          </cell>
          <cell r="U80">
            <v>38992</v>
          </cell>
          <cell r="W80" t="str">
            <v>see above</v>
          </cell>
          <cell r="X80">
            <v>38991</v>
          </cell>
        </row>
        <row r="81">
          <cell r="A81">
            <v>114</v>
          </cell>
          <cell r="J81" t="str">
            <v>G</v>
          </cell>
          <cell r="L81">
            <v>85</v>
          </cell>
          <cell r="M81" t="str">
            <v>G</v>
          </cell>
          <cell r="N81" t="str">
            <v>600 Condensate and Feedheating Plant, Section 8, Procure &amp; Manufacture</v>
          </cell>
          <cell r="O81" t="str">
            <v>Eur</v>
          </cell>
          <cell r="P81" t="str">
            <v>G6</v>
          </cell>
          <cell r="Q81">
            <v>0.35099999999999998</v>
          </cell>
          <cell r="R81" t="str">
            <v>Labour Manufacturing</v>
          </cell>
          <cell r="S81" t="str">
            <v>Labour Cost Index – EU25 for Manufacturing Labour, Nominal Value  – Seasonally adjusted - Labour Cost Index quoted quarterly for the labour indices for European labour</v>
          </cell>
          <cell r="T81" t="str">
            <v>EUROSTAT</v>
          </cell>
          <cell r="U81" t="str">
            <v>2nd Quarter 2006</v>
          </cell>
          <cell r="W81" t="str">
            <v>see above</v>
          </cell>
          <cell r="X81">
            <v>38899</v>
          </cell>
        </row>
        <row r="82">
          <cell r="A82">
            <v>14</v>
          </cell>
          <cell r="B82" t="str">
            <v>Base</v>
          </cell>
          <cell r="C82">
            <v>1</v>
          </cell>
          <cell r="D82">
            <v>600</v>
          </cell>
          <cell r="E82" t="str">
            <v>Condensate &amp; Feedheating Plant, Section 8</v>
          </cell>
          <cell r="F82" t="str">
            <v>Transport</v>
          </cell>
          <cell r="G82" t="str">
            <v>15 &amp; 22</v>
          </cell>
          <cell r="H82" t="str">
            <v>Local</v>
          </cell>
          <cell r="I82" t="str">
            <v>ZAR</v>
          </cell>
          <cell r="J82" t="str">
            <v>H</v>
          </cell>
          <cell r="K82">
            <v>18097809.666666668</v>
          </cell>
        </row>
        <row r="83">
          <cell r="A83">
            <v>115</v>
          </cell>
          <cell r="J83" t="str">
            <v>H</v>
          </cell>
          <cell r="L83">
            <v>91</v>
          </cell>
          <cell r="M83" t="str">
            <v>H</v>
          </cell>
          <cell r="N83" t="str">
            <v>600 Transport</v>
          </cell>
          <cell r="O83" t="str">
            <v>ZAR</v>
          </cell>
          <cell r="P83" t="str">
            <v>H1</v>
          </cell>
          <cell r="Q83">
            <v>0</v>
          </cell>
          <cell r="R83" t="str">
            <v>Fixed</v>
          </cell>
          <cell r="S83" t="str">
            <v>Fixed Portion</v>
          </cell>
          <cell r="T83" t="str">
            <v>Fixed</v>
          </cell>
          <cell r="X83">
            <v>38961</v>
          </cell>
        </row>
        <row r="84">
          <cell r="A84">
            <v>116</v>
          </cell>
          <cell r="J84" t="str">
            <v>H</v>
          </cell>
          <cell r="L84">
            <v>92</v>
          </cell>
          <cell r="M84" t="str">
            <v>H</v>
          </cell>
          <cell r="N84" t="str">
            <v>600 Transport</v>
          </cell>
          <cell r="O84" t="str">
            <v>ZAR</v>
          </cell>
          <cell r="P84" t="str">
            <v>H2</v>
          </cell>
          <cell r="Q84">
            <v>1</v>
          </cell>
          <cell r="R84" t="str">
            <v>Transport</v>
          </cell>
          <cell r="S84" t="str">
            <v>L-2:</v>
          </cell>
          <cell r="T84" t="str">
            <v>SEIFSA</v>
          </cell>
          <cell r="U84">
            <v>38961</v>
          </cell>
          <cell r="V84" t="str">
            <v>Not Applicable</v>
          </cell>
          <cell r="X84">
            <v>38961</v>
          </cell>
        </row>
        <row r="85">
          <cell r="A85">
            <v>16</v>
          </cell>
          <cell r="B85" t="str">
            <v>Base</v>
          </cell>
          <cell r="C85">
            <v>1</v>
          </cell>
          <cell r="D85">
            <v>600</v>
          </cell>
          <cell r="E85" t="str">
            <v>Condensate &amp; Feedheating Plant, Section 8</v>
          </cell>
          <cell r="F85" t="str">
            <v>Construct/ Erect/ Install</v>
          </cell>
          <cell r="G85">
            <v>25</v>
          </cell>
          <cell r="H85" t="str">
            <v>Local</v>
          </cell>
          <cell r="I85" t="str">
            <v>ZAR</v>
          </cell>
          <cell r="J85" t="str">
            <v>I</v>
          </cell>
          <cell r="K85">
            <v>270086714.83333331</v>
          </cell>
        </row>
        <row r="86">
          <cell r="A86">
            <v>117</v>
          </cell>
          <cell r="J86" t="str">
            <v>I</v>
          </cell>
          <cell r="L86">
            <v>99</v>
          </cell>
          <cell r="M86" t="str">
            <v>I</v>
          </cell>
          <cell r="N86" t="str">
            <v>600 Condensate and Feedheating Plant, Section 8, Erection</v>
          </cell>
          <cell r="O86" t="str">
            <v>ZAR</v>
          </cell>
          <cell r="P86" t="str">
            <v>I1</v>
          </cell>
          <cell r="Q86">
            <v>0.15</v>
          </cell>
          <cell r="R86" t="str">
            <v>Fixed</v>
          </cell>
          <cell r="S86" t="str">
            <v>Fixed Portion</v>
          </cell>
          <cell r="T86" t="str">
            <v>Fixed</v>
          </cell>
          <cell r="X86">
            <v>38899</v>
          </cell>
        </row>
        <row r="87">
          <cell r="A87">
            <v>118</v>
          </cell>
          <cell r="J87" t="str">
            <v>I</v>
          </cell>
          <cell r="L87">
            <v>100</v>
          </cell>
          <cell r="M87" t="str">
            <v>I</v>
          </cell>
          <cell r="N87" t="str">
            <v>600 Condensate and Feedheating Plant, Section 8, Erection</v>
          </cell>
          <cell r="O87" t="str">
            <v>ZAR</v>
          </cell>
          <cell r="P87" t="str">
            <v>I2</v>
          </cell>
          <cell r="Q87">
            <v>0.05</v>
          </cell>
          <cell r="R87" t="str">
            <v>Paint</v>
          </cell>
          <cell r="S87" t="str">
            <v>Table T</v>
          </cell>
          <cell r="T87" t="str">
            <v>SEIFSA</v>
          </cell>
          <cell r="U87">
            <v>38899</v>
          </cell>
          <cell r="X87">
            <v>38899</v>
          </cell>
        </row>
        <row r="88">
          <cell r="A88">
            <v>119</v>
          </cell>
          <cell r="J88" t="str">
            <v>I</v>
          </cell>
          <cell r="L88">
            <v>101</v>
          </cell>
          <cell r="M88" t="str">
            <v>I</v>
          </cell>
          <cell r="N88" t="str">
            <v>600 Condensate and Feedheating Plant, Section 8, Erection</v>
          </cell>
          <cell r="O88" t="str">
            <v>ZAR</v>
          </cell>
          <cell r="P88" t="str">
            <v>I3</v>
          </cell>
          <cell r="Q88">
            <v>0.1</v>
          </cell>
          <cell r="R88" t="str">
            <v>Plant &amp; Machinery</v>
          </cell>
          <cell r="S88" t="str">
            <v>Table P</v>
          </cell>
          <cell r="T88" t="str">
            <v>SEIFSA</v>
          </cell>
          <cell r="U88">
            <v>38899</v>
          </cell>
          <cell r="X88">
            <v>38899</v>
          </cell>
        </row>
        <row r="89">
          <cell r="A89">
            <v>120</v>
          </cell>
          <cell r="J89" t="str">
            <v>I</v>
          </cell>
          <cell r="L89">
            <v>102</v>
          </cell>
          <cell r="M89" t="str">
            <v>I</v>
          </cell>
          <cell r="N89" t="str">
            <v>600 Condensate and Feedheating Plant, Section 8, Erection</v>
          </cell>
          <cell r="O89" t="str">
            <v>ZAR</v>
          </cell>
          <cell r="P89" t="str">
            <v>I4</v>
          </cell>
          <cell r="Q89">
            <v>0.05</v>
          </cell>
          <cell r="R89" t="str">
            <v>Fuel</v>
          </cell>
          <cell r="S89" t="str">
            <v>Table L2</v>
          </cell>
          <cell r="T89" t="str">
            <v>SEIFSA</v>
          </cell>
          <cell r="U89">
            <v>38899</v>
          </cell>
          <cell r="X89">
            <v>38899</v>
          </cell>
        </row>
        <row r="90">
          <cell r="A90">
            <v>121</v>
          </cell>
          <cell r="J90" t="str">
            <v>I</v>
          </cell>
          <cell r="L90">
            <v>103</v>
          </cell>
          <cell r="M90" t="str">
            <v>I</v>
          </cell>
          <cell r="N90" t="str">
            <v>600 Condensate and Feedheating Plant, Section 8, Erection</v>
          </cell>
          <cell r="O90" t="str">
            <v>ZAR</v>
          </cell>
          <cell r="P90" t="str">
            <v>I5</v>
          </cell>
          <cell r="Q90">
            <v>0.65</v>
          </cell>
          <cell r="R90" t="str">
            <v>Labour</v>
          </cell>
          <cell r="S90" t="str">
            <v>Table C3, All hourly paid employees.</v>
          </cell>
          <cell r="T90" t="str">
            <v>SEIFSA</v>
          </cell>
          <cell r="U90">
            <v>38899</v>
          </cell>
          <cell r="X90">
            <v>38899</v>
          </cell>
        </row>
        <row r="91">
          <cell r="A91">
            <v>13</v>
          </cell>
          <cell r="B91" t="str">
            <v>Base</v>
          </cell>
          <cell r="C91">
            <v>1</v>
          </cell>
          <cell r="D91">
            <v>600</v>
          </cell>
          <cell r="E91" t="str">
            <v>Condensate &amp; Feedheating Plant, Section 8</v>
          </cell>
          <cell r="F91" t="str">
            <v>Transport</v>
          </cell>
          <cell r="G91">
            <v>4</v>
          </cell>
          <cell r="H91" t="str">
            <v>Foreign</v>
          </cell>
          <cell r="I91" t="str">
            <v>USD</v>
          </cell>
          <cell r="J91" t="str">
            <v>J</v>
          </cell>
          <cell r="K91">
            <v>10368219</v>
          </cell>
        </row>
        <row r="92">
          <cell r="A92">
            <v>122</v>
          </cell>
          <cell r="J92" t="str">
            <v>J</v>
          </cell>
          <cell r="L92">
            <v>110</v>
          </cell>
          <cell r="M92" t="str">
            <v>J</v>
          </cell>
          <cell r="N92" t="str">
            <v>600 Transport USD</v>
          </cell>
          <cell r="O92" t="str">
            <v>USD</v>
          </cell>
          <cell r="P92" t="str">
            <v>J1</v>
          </cell>
          <cell r="Q92">
            <v>0</v>
          </cell>
          <cell r="R92" t="str">
            <v>Fixed</v>
          </cell>
          <cell r="S92" t="str">
            <v>Fixed Portion</v>
          </cell>
          <cell r="T92" t="str">
            <v>Fixed</v>
          </cell>
          <cell r="X92">
            <v>38991</v>
          </cell>
        </row>
        <row r="93">
          <cell r="A93">
            <v>123</v>
          </cell>
          <cell r="J93" t="str">
            <v>J</v>
          </cell>
          <cell r="L93">
            <v>111</v>
          </cell>
          <cell r="M93" t="str">
            <v>J</v>
          </cell>
          <cell r="N93" t="str">
            <v>600 Transport USD</v>
          </cell>
          <cell r="O93" t="str">
            <v>USD</v>
          </cell>
          <cell r="P93" t="str">
            <v>J2</v>
          </cell>
          <cell r="Q93">
            <v>1</v>
          </cell>
          <cell r="R93" t="str">
            <v>General</v>
          </cell>
          <cell r="S93" t="str">
            <v>Consumer Price Index - All items, United States</v>
          </cell>
          <cell r="T93" t="str">
            <v>OECD.org</v>
          </cell>
          <cell r="U93">
            <v>38992</v>
          </cell>
          <cell r="X93">
            <v>38991</v>
          </cell>
        </row>
        <row r="94">
          <cell r="A94">
            <v>19</v>
          </cell>
          <cell r="B94" t="str">
            <v>Base</v>
          </cell>
          <cell r="C94">
            <v>1</v>
          </cell>
          <cell r="D94">
            <v>700</v>
          </cell>
          <cell r="E94" t="str">
            <v xml:space="preserve">Condensate Extraction Pumps, Section 8 </v>
          </cell>
          <cell r="G94">
            <v>18</v>
          </cell>
          <cell r="H94" t="str">
            <v>Local</v>
          </cell>
          <cell r="I94" t="str">
            <v>ZAR</v>
          </cell>
          <cell r="J94" t="str">
            <v>L</v>
          </cell>
          <cell r="K94">
            <v>4124588.8306666664</v>
          </cell>
        </row>
        <row r="95">
          <cell r="A95">
            <v>32</v>
          </cell>
          <cell r="B95" t="str">
            <v>Base</v>
          </cell>
          <cell r="C95">
            <v>1</v>
          </cell>
          <cell r="D95">
            <v>800</v>
          </cell>
          <cell r="E95" t="str">
            <v xml:space="preserve">Boiler Feed Pumps, Section 9 </v>
          </cell>
          <cell r="F95" t="str">
            <v>Procure/ Manufacture</v>
          </cell>
          <cell r="G95">
            <v>18</v>
          </cell>
          <cell r="H95" t="str">
            <v>Local</v>
          </cell>
          <cell r="I95" t="str">
            <v>ZAR</v>
          </cell>
          <cell r="J95" t="str">
            <v>L</v>
          </cell>
          <cell r="K95">
            <v>20590946.753500003</v>
          </cell>
        </row>
        <row r="96">
          <cell r="A96">
            <v>124</v>
          </cell>
          <cell r="J96" t="str">
            <v>L</v>
          </cell>
          <cell r="L96">
            <v>118</v>
          </cell>
          <cell r="M96" t="str">
            <v>L</v>
          </cell>
          <cell r="N96" t="str">
            <v>COST OF MANUFACTURE IN SOUTH AFRICA - MECHANICAL (700&amp;800)</v>
          </cell>
          <cell r="O96" t="str">
            <v>ZAR</v>
          </cell>
          <cell r="P96" t="str">
            <v>L1</v>
          </cell>
          <cell r="Q96">
            <v>0.15</v>
          </cell>
          <cell r="R96" t="str">
            <v>Fixed</v>
          </cell>
          <cell r="S96" t="str">
            <v>Fixed Portion</v>
          </cell>
          <cell r="T96" t="str">
            <v>Fixed</v>
          </cell>
          <cell r="X96">
            <v>38899</v>
          </cell>
        </row>
        <row r="97">
          <cell r="A97">
            <v>125</v>
          </cell>
          <cell r="J97" t="str">
            <v>L</v>
          </cell>
          <cell r="L97">
            <v>119</v>
          </cell>
          <cell r="M97" t="str">
            <v>L</v>
          </cell>
          <cell r="N97" t="str">
            <v>COST OF MANUFACTURE IN SOUTH AFRICA - MECHANICAL (700&amp;800)</v>
          </cell>
          <cell r="O97" t="str">
            <v>ZAR</v>
          </cell>
          <cell r="P97" t="str">
            <v>L2</v>
          </cell>
          <cell r="Q97">
            <v>0.4</v>
          </cell>
          <cell r="R97" t="str">
            <v>Cost of Labour</v>
          </cell>
          <cell r="S97" t="str">
            <v>Table C3 all hourly paid employees</v>
          </cell>
          <cell r="T97" t="str">
            <v>SEIFSA</v>
          </cell>
          <cell r="U97">
            <v>38929</v>
          </cell>
          <cell r="X97">
            <v>38899</v>
          </cell>
        </row>
        <row r="98">
          <cell r="A98">
            <v>126</v>
          </cell>
          <cell r="J98" t="str">
            <v>L</v>
          </cell>
          <cell r="L98">
            <v>120</v>
          </cell>
          <cell r="M98" t="str">
            <v>L</v>
          </cell>
          <cell r="N98" t="str">
            <v>COST OF MANUFACTURE IN SOUTH AFRICA - MECHANICAL (700&amp;800)</v>
          </cell>
          <cell r="O98" t="str">
            <v>ZAR</v>
          </cell>
          <cell r="P98" t="str">
            <v>L3</v>
          </cell>
          <cell r="Q98">
            <v>0.45</v>
          </cell>
          <cell r="R98" t="str">
            <v>Cost of Material</v>
          </cell>
          <cell r="S98" t="str">
            <v>Table G SADS Index Mech Eng Materials</v>
          </cell>
          <cell r="T98" t="str">
            <v>SEIFSA</v>
          </cell>
          <cell r="U98">
            <v>38929</v>
          </cell>
          <cell r="X98">
            <v>38899</v>
          </cell>
        </row>
        <row r="99">
          <cell r="A99">
            <v>127</v>
          </cell>
          <cell r="J99" t="str">
            <v>M</v>
          </cell>
          <cell r="L99">
            <v>127</v>
          </cell>
          <cell r="M99" t="str">
            <v>M</v>
          </cell>
          <cell r="N99" t="str">
            <v>COST OF MANUFACTURE IN SOUTH AFRICA - ELECTRICAL (700&amp;800)</v>
          </cell>
          <cell r="O99" t="str">
            <v>ZAR</v>
          </cell>
          <cell r="P99" t="str">
            <v>M1</v>
          </cell>
          <cell r="Q99">
            <v>0.15</v>
          </cell>
          <cell r="R99" t="str">
            <v>Fixed</v>
          </cell>
          <cell r="S99" t="str">
            <v>Fixed Portion</v>
          </cell>
          <cell r="T99" t="str">
            <v>Fixed</v>
          </cell>
          <cell r="X99">
            <v>38899</v>
          </cell>
        </row>
        <row r="100">
          <cell r="A100">
            <v>128</v>
          </cell>
          <cell r="J100" t="str">
            <v>M</v>
          </cell>
          <cell r="L100">
            <v>128</v>
          </cell>
          <cell r="M100" t="str">
            <v>M</v>
          </cell>
          <cell r="N100" t="str">
            <v>COST OF MANUFACTURE IN SOUTH AFRICA - ELECTRICAL (700&amp;800)</v>
          </cell>
          <cell r="O100" t="str">
            <v>ZAR</v>
          </cell>
          <cell r="P100" t="str">
            <v>M2</v>
          </cell>
          <cell r="Q100">
            <v>0.34</v>
          </cell>
          <cell r="R100" t="str">
            <v>Cost of Labour</v>
          </cell>
          <cell r="S100" t="str">
            <v>Table C3 All Hourly paid employees</v>
          </cell>
          <cell r="T100" t="str">
            <v>SEIFSA</v>
          </cell>
          <cell r="U100">
            <v>38929</v>
          </cell>
          <cell r="X100">
            <v>38899</v>
          </cell>
        </row>
        <row r="101">
          <cell r="A101">
            <v>129</v>
          </cell>
          <cell r="J101" t="str">
            <v>M</v>
          </cell>
          <cell r="L101">
            <v>129</v>
          </cell>
          <cell r="M101" t="str">
            <v>M</v>
          </cell>
          <cell r="N101" t="str">
            <v>COST OF MANUFACTURE IN SOUTH AFRICA - ELECTRICAL (700&amp;800)</v>
          </cell>
          <cell r="O101" t="str">
            <v>ZAR</v>
          </cell>
          <cell r="P101" t="str">
            <v>M3</v>
          </cell>
          <cell r="Q101">
            <v>0.36</v>
          </cell>
          <cell r="R101" t="str">
            <v>Cost of Electrical Eng Materials</v>
          </cell>
          <cell r="S101" t="str">
            <v>CSS Index Table G</v>
          </cell>
          <cell r="T101" t="str">
            <v>SEIFSA</v>
          </cell>
          <cell r="U101">
            <v>38929</v>
          </cell>
          <cell r="X101">
            <v>38899</v>
          </cell>
        </row>
        <row r="102">
          <cell r="A102">
            <v>130</v>
          </cell>
          <cell r="J102" t="str">
            <v>M</v>
          </cell>
          <cell r="L102">
            <v>130</v>
          </cell>
          <cell r="M102" t="str">
            <v>M</v>
          </cell>
          <cell r="N102" t="str">
            <v>COST OF MANUFACTURE IN SOUTH AFRICA - ELECTRICAL (700&amp;800)</v>
          </cell>
          <cell r="O102" t="str">
            <v>ZAR</v>
          </cell>
          <cell r="P102" t="str">
            <v>M4</v>
          </cell>
          <cell r="Q102">
            <v>0.15</v>
          </cell>
          <cell r="R102" t="str">
            <v>Metal Price Copper Republic</v>
          </cell>
          <cell r="S102" t="str">
            <v>Metal Price Table 'F'                             SEIFSA</v>
          </cell>
          <cell r="T102" t="str">
            <v>SEIFSA</v>
          </cell>
          <cell r="U102">
            <v>38929</v>
          </cell>
          <cell r="X102">
            <v>38899</v>
          </cell>
        </row>
        <row r="103">
          <cell r="A103">
            <v>27</v>
          </cell>
          <cell r="B103" t="str">
            <v>Base</v>
          </cell>
          <cell r="C103">
            <v>1</v>
          </cell>
          <cell r="D103">
            <v>700</v>
          </cell>
          <cell r="E103" t="str">
            <v xml:space="preserve">Condensate Extraction Pumps, Section 8 </v>
          </cell>
          <cell r="F103" t="str">
            <v>Transport</v>
          </cell>
          <cell r="G103">
            <v>18</v>
          </cell>
          <cell r="H103" t="str">
            <v>Local</v>
          </cell>
          <cell r="I103" t="str">
            <v>ZAR</v>
          </cell>
          <cell r="J103" t="str">
            <v>N</v>
          </cell>
          <cell r="K103">
            <v>55756.69</v>
          </cell>
        </row>
        <row r="104">
          <cell r="A104">
            <v>43</v>
          </cell>
          <cell r="B104" t="str">
            <v>Base</v>
          </cell>
          <cell r="C104">
            <v>1</v>
          </cell>
          <cell r="D104">
            <v>800</v>
          </cell>
          <cell r="E104" t="str">
            <v xml:space="preserve">Boiler Feed Pumps, Section 9 </v>
          </cell>
          <cell r="F104" t="str">
            <v>Transport Including Shipping</v>
          </cell>
          <cell r="G104">
            <v>18</v>
          </cell>
          <cell r="H104" t="str">
            <v>Local</v>
          </cell>
          <cell r="I104" t="str">
            <v>ZAR</v>
          </cell>
          <cell r="J104" t="str">
            <v>N</v>
          </cell>
          <cell r="K104">
            <v>2792970.3435</v>
          </cell>
        </row>
        <row r="105">
          <cell r="A105">
            <v>131</v>
          </cell>
          <cell r="J105" t="str">
            <v>N</v>
          </cell>
          <cell r="L105">
            <v>137</v>
          </cell>
          <cell r="M105" t="str">
            <v>N</v>
          </cell>
          <cell r="N105" t="str">
            <v xml:space="preserve"> COST OF TRANSPORT IN SOUTH AFRICA (700&amp;800)</v>
          </cell>
          <cell r="O105" t="str">
            <v>ZAR</v>
          </cell>
          <cell r="P105" t="str">
            <v>N1</v>
          </cell>
          <cell r="Q105">
            <v>0.15</v>
          </cell>
          <cell r="R105" t="str">
            <v>Fixed</v>
          </cell>
          <cell r="S105" t="str">
            <v>Fixed Portion</v>
          </cell>
          <cell r="T105" t="str">
            <v>Fixed</v>
          </cell>
          <cell r="X105">
            <v>38899</v>
          </cell>
        </row>
        <row r="106">
          <cell r="A106">
            <v>132</v>
          </cell>
          <cell r="J106" t="str">
            <v>N</v>
          </cell>
          <cell r="L106">
            <v>138</v>
          </cell>
          <cell r="M106" t="str">
            <v>N</v>
          </cell>
          <cell r="N106" t="str">
            <v xml:space="preserve"> COST OF TRANSPORT IN SOUTH AFRICA (700&amp;800)</v>
          </cell>
          <cell r="O106" t="str">
            <v>ZAR</v>
          </cell>
          <cell r="P106" t="str">
            <v>N2</v>
          </cell>
          <cell r="Q106">
            <v>0.85</v>
          </cell>
          <cell r="R106" t="str">
            <v>Local Transport</v>
          </cell>
          <cell r="S106" t="str">
            <v xml:space="preserve">Table L-2 Index Of Road Freight Costs </v>
          </cell>
          <cell r="T106" t="str">
            <v>SEIFSA</v>
          </cell>
          <cell r="U106">
            <v>38929</v>
          </cell>
          <cell r="X106">
            <v>38899</v>
          </cell>
        </row>
        <row r="107">
          <cell r="A107">
            <v>133</v>
          </cell>
          <cell r="J107" t="str">
            <v>N</v>
          </cell>
          <cell r="L107">
            <v>139</v>
          </cell>
          <cell r="M107" t="str">
            <v>N</v>
          </cell>
          <cell r="N107" t="str">
            <v xml:space="preserve"> COST OF TRANSPORT IN SOUTH AFRICA (700&amp;800)</v>
          </cell>
          <cell r="O107" t="str">
            <v>ZAR</v>
          </cell>
          <cell r="P107" t="str">
            <v>N3</v>
          </cell>
          <cell r="Q107">
            <v>0</v>
          </cell>
          <cell r="R107" t="str">
            <v>Fixed</v>
          </cell>
          <cell r="S107" t="str">
            <v>SA Transport</v>
          </cell>
          <cell r="T107" t="str">
            <v>Fixed Inflation</v>
          </cell>
          <cell r="X107">
            <v>38899</v>
          </cell>
        </row>
        <row r="108">
          <cell r="A108">
            <v>20</v>
          </cell>
          <cell r="B108" t="str">
            <v>Base</v>
          </cell>
          <cell r="C108">
            <v>1</v>
          </cell>
          <cell r="D108">
            <v>700</v>
          </cell>
          <cell r="E108" t="str">
            <v xml:space="preserve">Condensate Extraction Pumps, Section 8 </v>
          </cell>
          <cell r="G108">
            <v>18</v>
          </cell>
          <cell r="H108" t="str">
            <v>Local</v>
          </cell>
          <cell r="I108" t="str">
            <v>ZAR</v>
          </cell>
          <cell r="J108" t="str">
            <v>O</v>
          </cell>
          <cell r="K108">
            <v>15454.127</v>
          </cell>
        </row>
        <row r="109">
          <cell r="A109">
            <v>28</v>
          </cell>
          <cell r="B109" t="str">
            <v>Base</v>
          </cell>
          <cell r="C109">
            <v>1</v>
          </cell>
          <cell r="D109">
            <v>700</v>
          </cell>
          <cell r="E109" t="str">
            <v xml:space="preserve">Condensate Extraction Pumps, Section 8 </v>
          </cell>
          <cell r="F109" t="str">
            <v>Construct/ Erect/ Install</v>
          </cell>
          <cell r="G109">
            <v>18</v>
          </cell>
          <cell r="H109" t="str">
            <v>Local</v>
          </cell>
          <cell r="I109" t="str">
            <v>ZAR</v>
          </cell>
          <cell r="J109" t="str">
            <v>O</v>
          </cell>
          <cell r="K109">
            <v>293273.44616666669</v>
          </cell>
        </row>
        <row r="110">
          <cell r="A110">
            <v>33</v>
          </cell>
          <cell r="B110" t="str">
            <v>Base</v>
          </cell>
          <cell r="C110">
            <v>1</v>
          </cell>
          <cell r="D110">
            <v>800</v>
          </cell>
          <cell r="E110" t="str">
            <v xml:space="preserve">Boiler Feed Pumps, Section 9 </v>
          </cell>
          <cell r="F110" t="str">
            <v>Procure/ Manufacture</v>
          </cell>
          <cell r="G110">
            <v>18</v>
          </cell>
          <cell r="H110" t="str">
            <v>Local</v>
          </cell>
          <cell r="I110" t="str">
            <v>ZAR</v>
          </cell>
          <cell r="J110" t="str">
            <v>O</v>
          </cell>
          <cell r="K110">
            <v>13372.816666666666</v>
          </cell>
        </row>
        <row r="111">
          <cell r="A111">
            <v>44</v>
          </cell>
          <cell r="B111" t="str">
            <v>Base</v>
          </cell>
          <cell r="C111">
            <v>1</v>
          </cell>
          <cell r="D111">
            <v>800</v>
          </cell>
          <cell r="E111" t="str">
            <v xml:space="preserve">Boiler Feed Pumps, Section 9 </v>
          </cell>
          <cell r="F111" t="str">
            <v>Construct/ Erect/ Install</v>
          </cell>
          <cell r="G111">
            <v>18</v>
          </cell>
          <cell r="H111" t="str">
            <v>Local</v>
          </cell>
          <cell r="I111" t="str">
            <v>ZAR</v>
          </cell>
          <cell r="J111" t="str">
            <v>O</v>
          </cell>
          <cell r="K111">
            <v>3286514.0313333329</v>
          </cell>
        </row>
        <row r="112">
          <cell r="A112">
            <v>45</v>
          </cell>
          <cell r="B112" t="str">
            <v>Base</v>
          </cell>
          <cell r="C112">
            <v>1</v>
          </cell>
          <cell r="D112">
            <v>800</v>
          </cell>
          <cell r="E112" t="str">
            <v xml:space="preserve">Boiler Feed Pumps, Section 9 </v>
          </cell>
          <cell r="F112" t="str">
            <v>Commission</v>
          </cell>
          <cell r="G112">
            <v>18</v>
          </cell>
          <cell r="H112" t="str">
            <v>Local</v>
          </cell>
          <cell r="I112" t="str">
            <v>ZAR</v>
          </cell>
          <cell r="J112" t="str">
            <v>O</v>
          </cell>
          <cell r="K112">
            <v>438802.65</v>
          </cell>
        </row>
        <row r="113">
          <cell r="A113">
            <v>134</v>
          </cell>
          <cell r="J113" t="str">
            <v>O</v>
          </cell>
          <cell r="L113">
            <v>145</v>
          </cell>
          <cell r="M113" t="str">
            <v>O</v>
          </cell>
          <cell r="N113" t="str">
            <v xml:space="preserve"> COST OF INSTALLATION AND COMMISSIONING (700&amp;800)</v>
          </cell>
          <cell r="O113" t="str">
            <v>ZAR</v>
          </cell>
          <cell r="P113" t="str">
            <v>O1</v>
          </cell>
          <cell r="Q113">
            <v>0.15</v>
          </cell>
          <cell r="R113" t="str">
            <v>Fixed</v>
          </cell>
          <cell r="S113" t="str">
            <v>Fixed Portion</v>
          </cell>
          <cell r="T113" t="str">
            <v>Fixed</v>
          </cell>
          <cell r="X113">
            <v>38899</v>
          </cell>
        </row>
        <row r="114">
          <cell r="A114">
            <v>135</v>
          </cell>
          <cell r="J114" t="str">
            <v>O</v>
          </cell>
          <cell r="L114">
            <v>146</v>
          </cell>
          <cell r="M114" t="str">
            <v>O</v>
          </cell>
          <cell r="N114" t="str">
            <v xml:space="preserve"> COST OF INSTALLATION AND COMMISSIONING (700&amp;800)</v>
          </cell>
          <cell r="O114" t="str">
            <v>ZAR</v>
          </cell>
          <cell r="P114" t="str">
            <v>O2</v>
          </cell>
          <cell r="Q114">
            <v>0.85</v>
          </cell>
          <cell r="R114" t="str">
            <v>Cost of Labour</v>
          </cell>
          <cell r="S114" t="str">
            <v>Table C3 (a) All Hourly Paid</v>
          </cell>
          <cell r="T114" t="str">
            <v>SEIFSA</v>
          </cell>
          <cell r="U114">
            <v>38929</v>
          </cell>
          <cell r="X114">
            <v>38899</v>
          </cell>
        </row>
        <row r="115">
          <cell r="A115">
            <v>17</v>
          </cell>
          <cell r="B115" t="str">
            <v>Base</v>
          </cell>
          <cell r="C115">
            <v>1</v>
          </cell>
          <cell r="D115">
            <v>700</v>
          </cell>
          <cell r="E115" t="str">
            <v xml:space="preserve">Condensate Extraction Pumps, Section 8 </v>
          </cell>
          <cell r="F115" t="str">
            <v>General</v>
          </cell>
          <cell r="G115">
            <v>18</v>
          </cell>
          <cell r="H115" t="str">
            <v>Local</v>
          </cell>
          <cell r="I115" t="str">
            <v>ZAR</v>
          </cell>
          <cell r="J115" t="str">
            <v>P</v>
          </cell>
          <cell r="K115">
            <v>253621.71883333335</v>
          </cell>
        </row>
        <row r="116">
          <cell r="A116">
            <v>18</v>
          </cell>
          <cell r="B116" t="str">
            <v>Base</v>
          </cell>
          <cell r="C116">
            <v>1</v>
          </cell>
          <cell r="D116">
            <v>700</v>
          </cell>
          <cell r="E116" t="str">
            <v xml:space="preserve">Condensate Extraction Pumps, Section 8 </v>
          </cell>
          <cell r="F116" t="str">
            <v>Design</v>
          </cell>
          <cell r="G116">
            <v>18</v>
          </cell>
          <cell r="H116" t="str">
            <v>Local</v>
          </cell>
          <cell r="I116" t="str">
            <v>ZAR</v>
          </cell>
          <cell r="J116" t="str">
            <v>P</v>
          </cell>
          <cell r="K116">
            <v>102182.71500000001</v>
          </cell>
        </row>
        <row r="117">
          <cell r="A117">
            <v>22</v>
          </cell>
          <cell r="B117" t="str">
            <v>Base</v>
          </cell>
          <cell r="C117">
            <v>1</v>
          </cell>
          <cell r="D117">
            <v>700</v>
          </cell>
          <cell r="E117" t="str">
            <v xml:space="preserve">Condensate Extraction Pumps, Section 8 </v>
          </cell>
          <cell r="G117">
            <v>18</v>
          </cell>
          <cell r="H117" t="str">
            <v>Local</v>
          </cell>
          <cell r="I117" t="str">
            <v>ZAR</v>
          </cell>
          <cell r="J117" t="str">
            <v>P</v>
          </cell>
          <cell r="K117">
            <v>24138.502333333334</v>
          </cell>
        </row>
        <row r="118">
          <cell r="A118">
            <v>24</v>
          </cell>
          <cell r="B118" t="str">
            <v>Base</v>
          </cell>
          <cell r="C118">
            <v>1</v>
          </cell>
          <cell r="D118">
            <v>700</v>
          </cell>
          <cell r="E118" t="str">
            <v xml:space="preserve">Condensate Extraction Pumps, Section 8 </v>
          </cell>
          <cell r="G118">
            <v>18</v>
          </cell>
          <cell r="H118" t="str">
            <v>Local</v>
          </cell>
          <cell r="I118" t="str">
            <v>ZAR</v>
          </cell>
          <cell r="J118" t="str">
            <v>P</v>
          </cell>
          <cell r="K118">
            <v>1265914.7703333334</v>
          </cell>
        </row>
        <row r="119">
          <cell r="A119">
            <v>29</v>
          </cell>
          <cell r="B119" t="str">
            <v>Base</v>
          </cell>
          <cell r="C119">
            <v>1</v>
          </cell>
          <cell r="D119">
            <v>700</v>
          </cell>
          <cell r="E119" t="str">
            <v xml:space="preserve">Condensate Extraction Pumps, Section 8 </v>
          </cell>
          <cell r="F119" t="str">
            <v>Testing</v>
          </cell>
          <cell r="G119">
            <v>18</v>
          </cell>
          <cell r="H119" t="str">
            <v>Local</v>
          </cell>
          <cell r="I119" t="str">
            <v>ZAR</v>
          </cell>
          <cell r="J119" t="str">
            <v>P</v>
          </cell>
          <cell r="K119">
            <v>72188.585833333331</v>
          </cell>
        </row>
        <row r="120">
          <cell r="A120">
            <v>30</v>
          </cell>
          <cell r="B120" t="str">
            <v>Base</v>
          </cell>
          <cell r="C120">
            <v>1</v>
          </cell>
          <cell r="D120">
            <v>800</v>
          </cell>
          <cell r="E120" t="str">
            <v xml:space="preserve">Boiler Feed Pumps, Section 9 </v>
          </cell>
          <cell r="F120" t="str">
            <v>General</v>
          </cell>
          <cell r="G120">
            <v>18</v>
          </cell>
          <cell r="H120" t="str">
            <v>Local</v>
          </cell>
          <cell r="I120" t="str">
            <v>ZAR</v>
          </cell>
          <cell r="J120" t="str">
            <v>P</v>
          </cell>
          <cell r="K120">
            <v>2530904.8085000007</v>
          </cell>
        </row>
        <row r="121">
          <cell r="A121">
            <v>31</v>
          </cell>
          <cell r="B121" t="str">
            <v>Base</v>
          </cell>
          <cell r="C121">
            <v>1</v>
          </cell>
          <cell r="D121">
            <v>800</v>
          </cell>
          <cell r="E121" t="str">
            <v xml:space="preserve">Boiler Feed Pumps, Section 9 </v>
          </cell>
          <cell r="F121" t="str">
            <v>Design</v>
          </cell>
          <cell r="G121">
            <v>18</v>
          </cell>
          <cell r="H121" t="str">
            <v>Local</v>
          </cell>
          <cell r="I121" t="str">
            <v>ZAR</v>
          </cell>
          <cell r="J121" t="str">
            <v>P</v>
          </cell>
          <cell r="K121">
            <v>685073.10799999989</v>
          </cell>
        </row>
        <row r="122">
          <cell r="A122">
            <v>34</v>
          </cell>
          <cell r="B122" t="str">
            <v>Base</v>
          </cell>
          <cell r="C122">
            <v>1</v>
          </cell>
          <cell r="D122">
            <v>800</v>
          </cell>
          <cell r="E122" t="str">
            <v xml:space="preserve">Boiler Feed Pumps, Section 9 </v>
          </cell>
          <cell r="F122" t="str">
            <v>Procure/ Manufacture</v>
          </cell>
          <cell r="G122">
            <v>18</v>
          </cell>
          <cell r="H122" t="str">
            <v>Local</v>
          </cell>
          <cell r="I122" t="str">
            <v>ZAR</v>
          </cell>
          <cell r="J122" t="str">
            <v>P</v>
          </cell>
          <cell r="K122">
            <v>2217077.0021666666</v>
          </cell>
        </row>
        <row r="123">
          <cell r="A123">
            <v>35</v>
          </cell>
          <cell r="B123" t="str">
            <v>Base</v>
          </cell>
          <cell r="C123">
            <v>1</v>
          </cell>
          <cell r="D123">
            <v>800</v>
          </cell>
          <cell r="E123" t="str">
            <v xml:space="preserve">Boiler Feed Pumps, Section 9 </v>
          </cell>
          <cell r="F123" t="str">
            <v>Procure/ Manufacture</v>
          </cell>
          <cell r="G123">
            <v>18</v>
          </cell>
          <cell r="H123" t="str">
            <v>Local</v>
          </cell>
          <cell r="I123" t="str">
            <v>ZAR</v>
          </cell>
          <cell r="J123" t="str">
            <v>P</v>
          </cell>
          <cell r="K123">
            <v>1049893.3963333333</v>
          </cell>
        </row>
        <row r="124">
          <cell r="A124">
            <v>47</v>
          </cell>
          <cell r="B124" t="str">
            <v>Base</v>
          </cell>
          <cell r="C124">
            <v>1</v>
          </cell>
          <cell r="D124">
            <v>800</v>
          </cell>
          <cell r="E124" t="str">
            <v xml:space="preserve">Boiler Feed Pumps, Section 9 </v>
          </cell>
          <cell r="F124" t="str">
            <v>Testing</v>
          </cell>
          <cell r="G124">
            <v>18</v>
          </cell>
          <cell r="H124" t="str">
            <v>Local</v>
          </cell>
          <cell r="I124" t="str">
            <v>ZAR</v>
          </cell>
          <cell r="J124" t="str">
            <v>P</v>
          </cell>
          <cell r="K124">
            <v>207024.46116666665</v>
          </cell>
        </row>
        <row r="125">
          <cell r="A125">
            <v>136</v>
          </cell>
          <cell r="J125" t="str">
            <v>P</v>
          </cell>
          <cell r="L125">
            <v>153</v>
          </cell>
          <cell r="M125" t="str">
            <v>P</v>
          </cell>
          <cell r="N125" t="str">
            <v xml:space="preserve"> LOCAL ENGINEERING (700&amp;800)</v>
          </cell>
          <cell r="O125" t="str">
            <v>ZAR</v>
          </cell>
          <cell r="P125" t="str">
            <v>P1</v>
          </cell>
          <cell r="Q125">
            <v>0.15</v>
          </cell>
          <cell r="R125" t="str">
            <v>Fixed</v>
          </cell>
          <cell r="S125" t="str">
            <v>Fixed Portion</v>
          </cell>
          <cell r="T125" t="str">
            <v>Fixed</v>
          </cell>
          <cell r="X125">
            <v>38899</v>
          </cell>
        </row>
        <row r="126">
          <cell r="A126">
            <v>137</v>
          </cell>
          <cell r="J126" t="str">
            <v>P</v>
          </cell>
          <cell r="L126">
            <v>154</v>
          </cell>
          <cell r="M126" t="str">
            <v>P</v>
          </cell>
          <cell r="N126" t="str">
            <v xml:space="preserve"> LOCAL ENGINEERING (700&amp;800)</v>
          </cell>
          <cell r="O126" t="str">
            <v>ZAR</v>
          </cell>
          <cell r="P126" t="str">
            <v>P2</v>
          </cell>
          <cell r="Q126">
            <v>0.85</v>
          </cell>
          <cell r="R126" t="str">
            <v>Cost of Labour</v>
          </cell>
          <cell r="S126" t="str">
            <v>Table C3 All Hourly Paid</v>
          </cell>
          <cell r="T126" t="str">
            <v>SEIFSA</v>
          </cell>
          <cell r="U126">
            <v>38929</v>
          </cell>
          <cell r="X126">
            <v>38899</v>
          </cell>
        </row>
        <row r="127">
          <cell r="A127">
            <v>21</v>
          </cell>
          <cell r="B127" t="str">
            <v>Base</v>
          </cell>
          <cell r="C127">
            <v>1</v>
          </cell>
          <cell r="D127">
            <v>700</v>
          </cell>
          <cell r="E127" t="str">
            <v xml:space="preserve">Condensate Extraction Pumps, Section 8 </v>
          </cell>
          <cell r="G127">
            <v>19</v>
          </cell>
          <cell r="H127" t="str">
            <v>Foreign</v>
          </cell>
          <cell r="I127" t="str">
            <v>GBP</v>
          </cell>
          <cell r="J127" t="str">
            <v>Q</v>
          </cell>
          <cell r="K127">
            <v>21316.194</v>
          </cell>
        </row>
        <row r="128">
          <cell r="A128">
            <v>36</v>
          </cell>
          <cell r="B128" t="str">
            <v>Base</v>
          </cell>
          <cell r="C128">
            <v>1</v>
          </cell>
          <cell r="D128">
            <v>800</v>
          </cell>
          <cell r="E128" t="str">
            <v xml:space="preserve">Boiler Feed Pumps, Section 9 </v>
          </cell>
          <cell r="F128" t="str">
            <v>Procure/ Manufacture</v>
          </cell>
          <cell r="G128">
            <v>19</v>
          </cell>
          <cell r="H128" t="str">
            <v>Foreign</v>
          </cell>
          <cell r="I128" t="str">
            <v>GBP</v>
          </cell>
          <cell r="J128" t="str">
            <v>Q</v>
          </cell>
          <cell r="K128">
            <v>3946243.9470000002</v>
          </cell>
        </row>
        <row r="129">
          <cell r="A129">
            <v>38</v>
          </cell>
          <cell r="B129" t="str">
            <v>Base</v>
          </cell>
          <cell r="C129">
            <v>1</v>
          </cell>
          <cell r="D129">
            <v>800</v>
          </cell>
          <cell r="E129" t="str">
            <v xml:space="preserve">Boiler Feed Pumps, Section 9 </v>
          </cell>
          <cell r="F129" t="str">
            <v>Procure/ Manufacture</v>
          </cell>
          <cell r="G129">
            <v>19</v>
          </cell>
          <cell r="H129" t="str">
            <v>Foreign</v>
          </cell>
          <cell r="I129" t="str">
            <v>GBP</v>
          </cell>
          <cell r="J129" t="str">
            <v>Q</v>
          </cell>
          <cell r="K129">
            <v>18401.071500000002</v>
          </cell>
        </row>
        <row r="130">
          <cell r="A130">
            <v>138</v>
          </cell>
          <cell r="J130" t="str">
            <v>Q</v>
          </cell>
          <cell r="L130">
            <v>161</v>
          </cell>
          <cell r="M130" t="str">
            <v>Q</v>
          </cell>
          <cell r="N130" t="str">
            <v xml:space="preserve"> COST OF MANUFACTURE IN UK - MECHANICAL (700&amp;800)</v>
          </cell>
          <cell r="O130" t="str">
            <v>GBP</v>
          </cell>
          <cell r="P130" t="str">
            <v>Q1</v>
          </cell>
          <cell r="Q130">
            <v>0.15</v>
          </cell>
          <cell r="R130" t="str">
            <v>Fixed</v>
          </cell>
          <cell r="S130" t="str">
            <v>Fixed Portion</v>
          </cell>
          <cell r="T130" t="str">
            <v>Fixed</v>
          </cell>
          <cell r="X130">
            <v>38961</v>
          </cell>
        </row>
        <row r="131">
          <cell r="A131">
            <v>139</v>
          </cell>
          <cell r="J131" t="str">
            <v>Q</v>
          </cell>
          <cell r="L131">
            <v>162</v>
          </cell>
          <cell r="M131" t="str">
            <v>Q</v>
          </cell>
          <cell r="N131" t="str">
            <v xml:space="preserve"> COST OF MANUFACTURE IN UK - MECHANICAL (700&amp;800)</v>
          </cell>
          <cell r="O131" t="str">
            <v>GBP</v>
          </cell>
          <cell r="P131" t="str">
            <v>Q2</v>
          </cell>
          <cell r="Q131">
            <v>0.4</v>
          </cell>
          <cell r="R131" t="str">
            <v>Cost of Labour</v>
          </cell>
          <cell r="S131" t="str">
            <v>Mech Engineering</v>
          </cell>
          <cell r="T131" t="str">
            <v>BEAMA</v>
          </cell>
          <cell r="U131">
            <v>38990</v>
          </cell>
          <cell r="V131" t="str">
            <v>GBP  822,413.00</v>
          </cell>
          <cell r="W131" t="str">
            <v>GBP 1.0 = ZAR 14.54</v>
          </cell>
          <cell r="X131">
            <v>38961</v>
          </cell>
        </row>
        <row r="132">
          <cell r="A132">
            <v>140</v>
          </cell>
          <cell r="J132" t="str">
            <v>Q</v>
          </cell>
          <cell r="L132">
            <v>163</v>
          </cell>
          <cell r="M132" t="str">
            <v>Q</v>
          </cell>
          <cell r="N132" t="str">
            <v xml:space="preserve"> COST OF MANUFACTURE IN UK - MECHANICAL (700&amp;800)</v>
          </cell>
          <cell r="O132" t="str">
            <v>GBP</v>
          </cell>
          <cell r="P132" t="str">
            <v>Q3</v>
          </cell>
          <cell r="Q132">
            <v>0.45</v>
          </cell>
          <cell r="R132" t="str">
            <v>Cost of Materials</v>
          </cell>
          <cell r="S132" t="str">
            <v>Mech Engineering</v>
          </cell>
          <cell r="T132" t="str">
            <v>BEAMA</v>
          </cell>
          <cell r="X132">
            <v>38961</v>
          </cell>
        </row>
        <row r="133">
          <cell r="A133">
            <v>46</v>
          </cell>
          <cell r="B133" t="str">
            <v>Base</v>
          </cell>
          <cell r="C133">
            <v>1</v>
          </cell>
          <cell r="D133">
            <v>800</v>
          </cell>
          <cell r="E133" t="str">
            <v xml:space="preserve">Boiler Feed Pumps, Section 9 </v>
          </cell>
          <cell r="F133" t="str">
            <v>Testing</v>
          </cell>
          <cell r="G133">
            <v>19</v>
          </cell>
          <cell r="H133" t="str">
            <v>Foreign</v>
          </cell>
          <cell r="I133" t="str">
            <v>GBP</v>
          </cell>
          <cell r="J133" t="str">
            <v>R</v>
          </cell>
          <cell r="K133">
            <v>281821.6933333333</v>
          </cell>
        </row>
        <row r="134">
          <cell r="A134">
            <v>141</v>
          </cell>
          <cell r="J134" t="str">
            <v>R</v>
          </cell>
          <cell r="L134">
            <v>170</v>
          </cell>
          <cell r="M134" t="str">
            <v>R</v>
          </cell>
          <cell r="N134" t="str">
            <v xml:space="preserve"> ENGINEERING (700&amp;800)</v>
          </cell>
          <cell r="O134" t="str">
            <v>GBP</v>
          </cell>
          <cell r="P134" t="str">
            <v>R1</v>
          </cell>
          <cell r="Q134">
            <v>0.15</v>
          </cell>
          <cell r="R134" t="str">
            <v>Fixed</v>
          </cell>
          <cell r="S134" t="str">
            <v>Fixed Portion</v>
          </cell>
          <cell r="T134" t="str">
            <v>Fixed</v>
          </cell>
          <cell r="X134">
            <v>38961</v>
          </cell>
        </row>
        <row r="135">
          <cell r="A135">
            <v>142</v>
          </cell>
          <cell r="J135" t="str">
            <v>R</v>
          </cell>
          <cell r="L135">
            <v>171</v>
          </cell>
          <cell r="M135" t="str">
            <v>R</v>
          </cell>
          <cell r="N135" t="str">
            <v xml:space="preserve"> ENGINEERING (700&amp;800)</v>
          </cell>
          <cell r="O135" t="str">
            <v>GBP</v>
          </cell>
          <cell r="P135" t="str">
            <v>R2</v>
          </cell>
          <cell r="Q135">
            <v>0.85</v>
          </cell>
          <cell r="R135" t="str">
            <v>Cost of Labour</v>
          </cell>
          <cell r="S135" t="str">
            <v>Mech Engineering</v>
          </cell>
          <cell r="T135" t="str">
            <v>BEAMA</v>
          </cell>
          <cell r="U135">
            <v>38990</v>
          </cell>
          <cell r="V135" t="str">
            <v>GBP 58,148.00</v>
          </cell>
          <cell r="W135" t="str">
            <v>GBP 1.0 = 14.54</v>
          </cell>
          <cell r="X135">
            <v>38961</v>
          </cell>
        </row>
        <row r="136">
          <cell r="A136">
            <v>37</v>
          </cell>
          <cell r="B136" t="str">
            <v>Base</v>
          </cell>
          <cell r="C136">
            <v>1</v>
          </cell>
          <cell r="D136">
            <v>800</v>
          </cell>
          <cell r="E136" t="str">
            <v xml:space="preserve">Boiler Feed Pumps, Section 9 </v>
          </cell>
          <cell r="F136" t="str">
            <v>Procure/ Manufacture</v>
          </cell>
          <cell r="G136">
            <v>18</v>
          </cell>
          <cell r="H136" t="str">
            <v>Local</v>
          </cell>
          <cell r="I136" t="str">
            <v>ZAR</v>
          </cell>
          <cell r="J136" t="str">
            <v>S</v>
          </cell>
          <cell r="K136">
            <v>4538259.2985000005</v>
          </cell>
        </row>
        <row r="137">
          <cell r="A137">
            <v>143</v>
          </cell>
          <cell r="J137" t="str">
            <v>S</v>
          </cell>
          <cell r="L137">
            <v>178</v>
          </cell>
          <cell r="M137" t="str">
            <v>S</v>
          </cell>
          <cell r="N137" t="str">
            <v xml:space="preserve"> CONTRACT MANAGEMENT / MATERIAL SUPPLY - PIPEWORK (700&amp;800)</v>
          </cell>
          <cell r="O137" t="str">
            <v>ZAR</v>
          </cell>
          <cell r="P137" t="str">
            <v>S1</v>
          </cell>
          <cell r="Q137">
            <v>0.15</v>
          </cell>
          <cell r="R137" t="str">
            <v>Fixed</v>
          </cell>
          <cell r="S137" t="str">
            <v>Fixed Portion</v>
          </cell>
          <cell r="T137" t="str">
            <v>Fixed</v>
          </cell>
          <cell r="X137">
            <v>38899</v>
          </cell>
        </row>
        <row r="138">
          <cell r="A138">
            <v>144</v>
          </cell>
          <cell r="J138" t="str">
            <v>S</v>
          </cell>
          <cell r="L138">
            <v>179</v>
          </cell>
          <cell r="M138" t="str">
            <v>S</v>
          </cell>
          <cell r="N138" t="str">
            <v xml:space="preserve"> CONTRACT MANAGEMENT / MATERIAL SUPPLY - PIPEWORK (700&amp;800)</v>
          </cell>
          <cell r="O138" t="str">
            <v>ZAR</v>
          </cell>
          <cell r="P138" t="str">
            <v>S2</v>
          </cell>
          <cell r="Q138">
            <v>0.85</v>
          </cell>
          <cell r="R138" t="str">
            <v>Material / Contract Management</v>
          </cell>
          <cell r="S138" t="str">
            <v>Table E-8</v>
          </cell>
          <cell r="T138" t="str">
            <v>SEIFSA</v>
          </cell>
          <cell r="U138">
            <v>38929</v>
          </cell>
          <cell r="X138">
            <v>38899</v>
          </cell>
        </row>
        <row r="139">
          <cell r="A139">
            <v>23</v>
          </cell>
          <cell r="B139" t="str">
            <v>Base</v>
          </cell>
          <cell r="C139">
            <v>1</v>
          </cell>
          <cell r="D139">
            <v>700</v>
          </cell>
          <cell r="E139" t="str">
            <v xml:space="preserve">Condensate Extraction Pumps, Section 8 </v>
          </cell>
          <cell r="G139">
            <v>18</v>
          </cell>
          <cell r="H139" t="str">
            <v>Local</v>
          </cell>
          <cell r="I139" t="str">
            <v>ZAR</v>
          </cell>
          <cell r="J139" t="str">
            <v>T</v>
          </cell>
          <cell r="K139">
            <v>57184.133999999998</v>
          </cell>
        </row>
        <row r="140">
          <cell r="A140">
            <v>39</v>
          </cell>
          <cell r="B140" t="str">
            <v>Base</v>
          </cell>
          <cell r="C140">
            <v>1</v>
          </cell>
          <cell r="D140">
            <v>800</v>
          </cell>
          <cell r="E140" t="str">
            <v xml:space="preserve">Boiler Feed Pumps, Section 9 </v>
          </cell>
          <cell r="F140" t="str">
            <v>Procure/ Manufacture</v>
          </cell>
          <cell r="G140">
            <v>18</v>
          </cell>
          <cell r="H140" t="str">
            <v>Local</v>
          </cell>
          <cell r="I140" t="str">
            <v>ZAR</v>
          </cell>
          <cell r="J140" t="str">
            <v>T</v>
          </cell>
          <cell r="K140">
            <v>64528.575833333343</v>
          </cell>
        </row>
        <row r="141">
          <cell r="A141">
            <v>145</v>
          </cell>
          <cell r="J141" t="str">
            <v>T</v>
          </cell>
          <cell r="L141">
            <v>186</v>
          </cell>
          <cell r="M141" t="str">
            <v>T</v>
          </cell>
          <cell r="N141" t="str">
            <v xml:space="preserve"> COST OF MANUFACTURING IN SOUTH AFRICA - MECHANICAL (700&amp;800)</v>
          </cell>
          <cell r="O141" t="str">
            <v>ZAR</v>
          </cell>
          <cell r="P141" t="str">
            <v>T1</v>
          </cell>
          <cell r="Q141">
            <v>0.15</v>
          </cell>
          <cell r="R141" t="str">
            <v>Fixed</v>
          </cell>
          <cell r="S141" t="str">
            <v>Fixed Portion</v>
          </cell>
          <cell r="T141" t="str">
            <v>Fixed</v>
          </cell>
          <cell r="X141">
            <v>38899</v>
          </cell>
        </row>
        <row r="142">
          <cell r="A142">
            <v>146</v>
          </cell>
          <cell r="J142" t="str">
            <v>T</v>
          </cell>
          <cell r="L142">
            <v>187</v>
          </cell>
          <cell r="M142" t="str">
            <v>T</v>
          </cell>
          <cell r="N142" t="str">
            <v xml:space="preserve"> COST OF MANUFACTURING IN SOUTH AFRICA - MECHANICAL (700&amp;800)</v>
          </cell>
          <cell r="O142" t="str">
            <v>ZAR</v>
          </cell>
          <cell r="P142" t="str">
            <v>T2</v>
          </cell>
          <cell r="Q142">
            <v>0.45</v>
          </cell>
          <cell r="R142" t="str">
            <v>Cost of Labour</v>
          </cell>
          <cell r="S142" t="str">
            <v>Table C3 All Hourly Paid Employees</v>
          </cell>
          <cell r="T142" t="str">
            <v>SEIFSA</v>
          </cell>
          <cell r="U142">
            <v>38929</v>
          </cell>
          <cell r="X142">
            <v>38899</v>
          </cell>
        </row>
        <row r="143">
          <cell r="A143">
            <v>147</v>
          </cell>
          <cell r="J143" t="str">
            <v>T</v>
          </cell>
          <cell r="L143">
            <v>188</v>
          </cell>
          <cell r="M143" t="str">
            <v>T</v>
          </cell>
          <cell r="N143" t="str">
            <v xml:space="preserve"> COST OF MANUFACTURING IN SOUTH AFRICA - MECHANICAL (700&amp;800)</v>
          </cell>
          <cell r="O143" t="str">
            <v>ZAR</v>
          </cell>
          <cell r="P143" t="str">
            <v>T3</v>
          </cell>
          <cell r="Q143">
            <v>0.4</v>
          </cell>
          <cell r="R143" t="str">
            <v>Cost of Materials</v>
          </cell>
          <cell r="S143" t="str">
            <v>Table E-5 Round Bar</v>
          </cell>
          <cell r="T143" t="str">
            <v>SEIFSA</v>
          </cell>
          <cell r="U143">
            <v>38929</v>
          </cell>
          <cell r="X143">
            <v>38899</v>
          </cell>
        </row>
        <row r="144">
          <cell r="A144">
            <v>25</v>
          </cell>
          <cell r="B144" t="str">
            <v>Base</v>
          </cell>
          <cell r="C144">
            <v>1</v>
          </cell>
          <cell r="D144">
            <v>700</v>
          </cell>
          <cell r="E144" t="str">
            <v xml:space="preserve">Condensate Extraction Pumps, Section 8 </v>
          </cell>
          <cell r="G144">
            <v>19</v>
          </cell>
          <cell r="H144" t="str">
            <v>Foreign</v>
          </cell>
          <cell r="I144" t="str">
            <v>EUR</v>
          </cell>
          <cell r="J144" t="str">
            <v>U</v>
          </cell>
          <cell r="K144">
            <v>133051.50308481263</v>
          </cell>
        </row>
        <row r="145">
          <cell r="A145">
            <v>26</v>
          </cell>
          <cell r="B145" t="str">
            <v>Base</v>
          </cell>
          <cell r="C145">
            <v>1</v>
          </cell>
          <cell r="D145">
            <v>700</v>
          </cell>
          <cell r="E145" t="str">
            <v xml:space="preserve">Condensate Extraction Pumps, Section 8 </v>
          </cell>
          <cell r="G145">
            <v>19</v>
          </cell>
          <cell r="H145" t="str">
            <v>Foreign</v>
          </cell>
          <cell r="I145" t="str">
            <v>EUR</v>
          </cell>
          <cell r="J145" t="str">
            <v>U</v>
          </cell>
          <cell r="K145">
            <v>5158729.7855621306</v>
          </cell>
        </row>
        <row r="146">
          <cell r="A146">
            <v>40</v>
          </cell>
          <cell r="B146" t="str">
            <v>Base</v>
          </cell>
          <cell r="C146">
            <v>1</v>
          </cell>
          <cell r="D146">
            <v>800</v>
          </cell>
          <cell r="E146" t="str">
            <v xml:space="preserve">Boiler Feed Pumps, Section 9 </v>
          </cell>
          <cell r="F146" t="str">
            <v>Procure/ Manufacture</v>
          </cell>
          <cell r="G146">
            <v>19</v>
          </cell>
          <cell r="H146" t="str">
            <v>Foreign</v>
          </cell>
          <cell r="I146" t="str">
            <v>EUR</v>
          </cell>
          <cell r="J146" t="str">
            <v>U</v>
          </cell>
          <cell r="K146">
            <v>134498812.33369625</v>
          </cell>
        </row>
        <row r="147">
          <cell r="A147">
            <v>41</v>
          </cell>
          <cell r="B147" t="str">
            <v>Base</v>
          </cell>
          <cell r="C147">
            <v>1</v>
          </cell>
          <cell r="D147">
            <v>800</v>
          </cell>
          <cell r="E147" t="str">
            <v xml:space="preserve">Boiler Feed Pumps, Section 9 </v>
          </cell>
          <cell r="F147" t="str">
            <v>Procure/ Manufacture</v>
          </cell>
          <cell r="G147">
            <v>19</v>
          </cell>
          <cell r="H147" t="str">
            <v>Foreign</v>
          </cell>
          <cell r="I147" t="str">
            <v>EUR</v>
          </cell>
          <cell r="J147" t="str">
            <v>U</v>
          </cell>
          <cell r="K147">
            <v>3730246.3924260363</v>
          </cell>
        </row>
        <row r="148">
          <cell r="A148">
            <v>42</v>
          </cell>
          <cell r="B148" t="str">
            <v>Base</v>
          </cell>
          <cell r="C148">
            <v>1</v>
          </cell>
          <cell r="D148">
            <v>800</v>
          </cell>
          <cell r="E148" t="str">
            <v xml:space="preserve">Boiler Feed Pumps, Section 9 </v>
          </cell>
          <cell r="F148" t="str">
            <v>Procure/ Manufacture</v>
          </cell>
          <cell r="G148">
            <v>19</v>
          </cell>
          <cell r="H148" t="str">
            <v>Foreign</v>
          </cell>
          <cell r="I148" t="str">
            <v>EUR</v>
          </cell>
          <cell r="J148" t="str">
            <v>U</v>
          </cell>
          <cell r="K148">
            <v>468914.50218540442</v>
          </cell>
        </row>
        <row r="149">
          <cell r="A149">
            <v>148</v>
          </cell>
          <cell r="J149" t="str">
            <v>U</v>
          </cell>
          <cell r="L149">
            <v>195</v>
          </cell>
          <cell r="M149" t="str">
            <v>U</v>
          </cell>
          <cell r="N149" t="str">
            <v xml:space="preserve"> COST OF GOODS MANUFACTURED IN GERMANY (700&amp;800)</v>
          </cell>
          <cell r="O149" t="str">
            <v>Eur</v>
          </cell>
          <cell r="P149" t="str">
            <v>U1</v>
          </cell>
          <cell r="Q149">
            <v>0.15</v>
          </cell>
          <cell r="R149" t="str">
            <v>Fixed</v>
          </cell>
          <cell r="S149" t="str">
            <v>Fixed Portion</v>
          </cell>
          <cell r="T149" t="str">
            <v>Fixed</v>
          </cell>
          <cell r="X149">
            <v>38991</v>
          </cell>
        </row>
        <row r="150">
          <cell r="A150">
            <v>149</v>
          </cell>
          <cell r="J150" t="str">
            <v>U</v>
          </cell>
          <cell r="L150">
            <v>196</v>
          </cell>
          <cell r="M150" t="str">
            <v>U</v>
          </cell>
          <cell r="N150" t="str">
            <v xml:space="preserve"> COST OF GOODS MANUFACTURED IN GERMANY (700&amp;800)</v>
          </cell>
          <cell r="O150" t="str">
            <v>Eur</v>
          </cell>
          <cell r="P150" t="str">
            <v>U2</v>
          </cell>
          <cell r="Q150">
            <v>0.85</v>
          </cell>
          <cell r="R150" t="str">
            <v>6%  Per Annum</v>
          </cell>
          <cell r="S150" t="str">
            <v>German manufatured goods</v>
          </cell>
          <cell r="T150" t="str">
            <v>Inflation fixed %</v>
          </cell>
          <cell r="U150">
            <v>2006</v>
          </cell>
          <cell r="X150">
            <v>38991</v>
          </cell>
        </row>
        <row r="151">
          <cell r="A151">
            <v>48</v>
          </cell>
          <cell r="B151" t="str">
            <v>Base</v>
          </cell>
          <cell r="C151">
            <v>1</v>
          </cell>
          <cell r="D151">
            <v>900</v>
          </cell>
          <cell r="E151" t="str">
            <v>Pipes, Fittings and Vessels, Section 10</v>
          </cell>
          <cell r="F151" t="str">
            <v>Procure/ Manufacture</v>
          </cell>
          <cell r="G151" t="str">
            <v>1 &amp; 19</v>
          </cell>
          <cell r="H151" t="str">
            <v>Foreign</v>
          </cell>
          <cell r="I151" t="str">
            <v>EUR</v>
          </cell>
          <cell r="J151" t="str">
            <v>V</v>
          </cell>
          <cell r="K151">
            <v>146418193.33333334</v>
          </cell>
        </row>
        <row r="152">
          <cell r="A152">
            <v>150</v>
          </cell>
          <cell r="J152" t="str">
            <v>V</v>
          </cell>
          <cell r="L152">
            <v>203</v>
          </cell>
          <cell r="M152" t="str">
            <v>V</v>
          </cell>
          <cell r="N152" t="str">
            <v>900 Pipes, Fittings and Vessels, Section 10</v>
          </cell>
          <cell r="O152" t="str">
            <v>Eur</v>
          </cell>
          <cell r="P152" t="str">
            <v>V1</v>
          </cell>
          <cell r="Q152">
            <v>0.15</v>
          </cell>
          <cell r="R152" t="str">
            <v>Fixed</v>
          </cell>
          <cell r="S152" t="str">
            <v>Fixed Portion</v>
          </cell>
          <cell r="T152" t="str">
            <v>Fixed</v>
          </cell>
          <cell r="X152">
            <v>38991</v>
          </cell>
        </row>
        <row r="153">
          <cell r="A153">
            <v>151</v>
          </cell>
          <cell r="J153" t="str">
            <v>V</v>
          </cell>
          <cell r="L153">
            <v>204</v>
          </cell>
          <cell r="M153" t="str">
            <v>V</v>
          </cell>
          <cell r="N153" t="str">
            <v>900 Pipes, Fittings and Vessels, Section 10</v>
          </cell>
          <cell r="O153" t="str">
            <v>Eur</v>
          </cell>
          <cell r="P153" t="str">
            <v>V2</v>
          </cell>
          <cell r="Q153">
            <v>0.10100000000000001</v>
          </cell>
          <cell r="R153" t="str">
            <v>Structural Sections</v>
          </cell>
          <cell r="S153" t="str">
            <v>World Carbon Steel Product Price Index -  Structural Sections &amp; Beams</v>
          </cell>
          <cell r="T153" t="str">
            <v>Meps(www.meps.co.uk)</v>
          </cell>
          <cell r="U153">
            <v>38992</v>
          </cell>
          <cell r="W153" t="str">
            <v>see above</v>
          </cell>
          <cell r="X153">
            <v>38991</v>
          </cell>
        </row>
        <row r="154">
          <cell r="A154">
            <v>152</v>
          </cell>
          <cell r="J154" t="str">
            <v>V</v>
          </cell>
          <cell r="L154">
            <v>205</v>
          </cell>
          <cell r="M154" t="str">
            <v>V</v>
          </cell>
          <cell r="N154" t="str">
            <v>900 Pipes, Fittings and Vessels, Section 10</v>
          </cell>
          <cell r="O154" t="str">
            <v>Eur</v>
          </cell>
          <cell r="P154" t="str">
            <v>V3</v>
          </cell>
          <cell r="Q154">
            <v>0.27</v>
          </cell>
          <cell r="R154" t="str">
            <v>HR Plate</v>
          </cell>
          <cell r="S154" t="str">
            <v>World Carbon Steel Product Price Index - USD/tonne for HR Plate</v>
          </cell>
          <cell r="T154" t="str">
            <v>Meps(www.meps.co.uk)</v>
          </cell>
          <cell r="U154">
            <v>38992</v>
          </cell>
          <cell r="W154" t="str">
            <v>see above</v>
          </cell>
          <cell r="X154">
            <v>38991</v>
          </cell>
        </row>
        <row r="155">
          <cell r="A155">
            <v>153</v>
          </cell>
          <cell r="J155" t="str">
            <v>V</v>
          </cell>
          <cell r="L155">
            <v>206</v>
          </cell>
          <cell r="M155" t="str">
            <v>V</v>
          </cell>
          <cell r="N155" t="str">
            <v>900 Pipes, Fittings and Vessels, Section 10</v>
          </cell>
          <cell r="O155" t="str">
            <v>Eur</v>
          </cell>
          <cell r="P155" t="str">
            <v>V4</v>
          </cell>
          <cell r="Q155">
            <v>0.25700000000000001</v>
          </cell>
          <cell r="R155" t="str">
            <v>Prefab</v>
          </cell>
          <cell r="S155" t="str">
            <v>Reihe 273, Fachserie 17, der Erzeugerpreise gewerblicher Produkte fur Metalle und Halbzeuge"</v>
          </cell>
          <cell r="T155" t="str">
            <v>des Statistischen Bundesamte Deutschlands</v>
          </cell>
          <cell r="U155">
            <v>38992</v>
          </cell>
          <cell r="W155" t="str">
            <v>see above</v>
          </cell>
          <cell r="X155">
            <v>38991</v>
          </cell>
        </row>
        <row r="156">
          <cell r="A156">
            <v>154</v>
          </cell>
          <cell r="J156" t="str">
            <v>V</v>
          </cell>
          <cell r="L156">
            <v>207</v>
          </cell>
          <cell r="M156" t="str">
            <v>V</v>
          </cell>
          <cell r="N156" t="str">
            <v>900 Pipes, Fittings and Vessels, Section 10</v>
          </cell>
          <cell r="O156" t="str">
            <v>Eur</v>
          </cell>
          <cell r="P156" t="str">
            <v>V5</v>
          </cell>
          <cell r="Q156">
            <v>0.222</v>
          </cell>
          <cell r="R156" t="str">
            <v>Labour Manufacturing</v>
          </cell>
          <cell r="S156" t="str">
            <v>Labour Cost Index – EU25 for Manufacturing Labour, Nominal Value  – Seasonally adjusted - Labour Cost Index quoted quarterly for the labour indices for European labour</v>
          </cell>
          <cell r="T156" t="str">
            <v>EUROSTAT</v>
          </cell>
          <cell r="U156" t="str">
            <v>2nd Quarter 2006</v>
          </cell>
          <cell r="W156" t="str">
            <v>see above</v>
          </cell>
          <cell r="X156">
            <v>38899</v>
          </cell>
        </row>
        <row r="157">
          <cell r="A157">
            <v>50</v>
          </cell>
          <cell r="B157" t="str">
            <v>Base</v>
          </cell>
          <cell r="C157">
            <v>1</v>
          </cell>
          <cell r="D157">
            <v>1000</v>
          </cell>
          <cell r="E157" t="str">
            <v>Unitized Control &amp; Instrumentation, Section 3 &amp; 11</v>
          </cell>
          <cell r="F157" t="str">
            <v>Procure/ Manufacture</v>
          </cell>
          <cell r="G157" t="str">
            <v xml:space="preserve">1 &amp; 19 </v>
          </cell>
          <cell r="H157" t="str">
            <v>Foreign</v>
          </cell>
          <cell r="I157" t="str">
            <v>EUR</v>
          </cell>
          <cell r="J157" t="str">
            <v>W</v>
          </cell>
          <cell r="K157">
            <v>19936220.666666668</v>
          </cell>
        </row>
        <row r="158">
          <cell r="A158">
            <v>155</v>
          </cell>
          <cell r="J158" t="str">
            <v>W</v>
          </cell>
          <cell r="L158">
            <v>214</v>
          </cell>
          <cell r="M158" t="str">
            <v>W</v>
          </cell>
          <cell r="N158" t="str">
            <v>1000 Unitized Control &amp; Instrumentation, Section 3&amp;11</v>
          </cell>
          <cell r="O158" t="str">
            <v>Eur</v>
          </cell>
          <cell r="P158" t="str">
            <v>W1</v>
          </cell>
          <cell r="Q158">
            <v>0.15</v>
          </cell>
          <cell r="R158" t="str">
            <v>Fixed</v>
          </cell>
          <cell r="S158" t="str">
            <v>Fixed Portion</v>
          </cell>
          <cell r="T158" t="str">
            <v>Fixed</v>
          </cell>
          <cell r="X158">
            <v>38991</v>
          </cell>
        </row>
        <row r="159">
          <cell r="A159">
            <v>156</v>
          </cell>
          <cell r="J159" t="str">
            <v>W</v>
          </cell>
          <cell r="L159">
            <v>215</v>
          </cell>
          <cell r="M159" t="str">
            <v>W</v>
          </cell>
          <cell r="N159" t="str">
            <v>1000 Unitized Control &amp; Instrumentation, Section 3&amp;11</v>
          </cell>
          <cell r="O159" t="str">
            <v>Eur</v>
          </cell>
          <cell r="P159" t="str">
            <v>W2</v>
          </cell>
          <cell r="Q159">
            <v>7.9000000000000001E-2</v>
          </cell>
          <cell r="R159" t="str">
            <v>HR Plate</v>
          </cell>
          <cell r="S159" t="str">
            <v>World Carbon Steel Product Price Index - USD/tonne for HR Plate</v>
          </cell>
          <cell r="T159" t="str">
            <v>Meps(www.meps.co.uk)</v>
          </cell>
          <cell r="U159">
            <v>38992</v>
          </cell>
          <cell r="W159" t="str">
            <v>see above</v>
          </cell>
          <cell r="X159">
            <v>38991</v>
          </cell>
        </row>
        <row r="160">
          <cell r="A160">
            <v>157</v>
          </cell>
          <cell r="J160" t="str">
            <v>W</v>
          </cell>
          <cell r="L160">
            <v>216</v>
          </cell>
          <cell r="M160" t="str">
            <v>W</v>
          </cell>
          <cell r="N160" t="str">
            <v>1000 Unitized Control &amp; Instrumentation, Section 3&amp;11</v>
          </cell>
          <cell r="O160" t="str">
            <v>Eur</v>
          </cell>
          <cell r="P160" t="str">
            <v>W3</v>
          </cell>
          <cell r="Q160">
            <v>0.77100000000000002</v>
          </cell>
          <cell r="R160" t="str">
            <v>Labour Manufacturing</v>
          </cell>
          <cell r="S160" t="str">
            <v>Labour Cost Index – EU25 for Manufacturing Labour, Nominal Value  – Seasonally adjusted - Labour Cost Index quoted quarterly for the labour indices for European labour</v>
          </cell>
          <cell r="T160" t="str">
            <v>EUROSTAT</v>
          </cell>
          <cell r="U160" t="str">
            <v>2nd Quarter 2006</v>
          </cell>
          <cell r="W160" t="str">
            <v>see above</v>
          </cell>
          <cell r="X160">
            <v>38899</v>
          </cell>
        </row>
        <row r="161">
          <cell r="A161">
            <v>54</v>
          </cell>
          <cell r="B161" t="str">
            <v>Base</v>
          </cell>
          <cell r="C161">
            <v>1</v>
          </cell>
          <cell r="D161">
            <v>1100</v>
          </cell>
          <cell r="E161" t="str">
            <v>Civil &amp; Structural, Section 14</v>
          </cell>
          <cell r="F161" t="str">
            <v>Procure/ Manufacture</v>
          </cell>
          <cell r="G161">
            <v>18</v>
          </cell>
          <cell r="H161" t="str">
            <v>Local</v>
          </cell>
          <cell r="I161" t="str">
            <v>ZAR</v>
          </cell>
          <cell r="J161" t="str">
            <v>X</v>
          </cell>
          <cell r="K161">
            <v>84437887.166666672</v>
          </cell>
        </row>
        <row r="162">
          <cell r="A162">
            <v>158</v>
          </cell>
          <cell r="J162" t="str">
            <v>X</v>
          </cell>
          <cell r="L162">
            <v>223</v>
          </cell>
          <cell r="M162" t="str">
            <v>X</v>
          </cell>
          <cell r="N162" t="str">
            <v>1100 Civil &amp; Structural, Section 14, South Africa</v>
          </cell>
          <cell r="O162" t="str">
            <v>ZAR</v>
          </cell>
          <cell r="P162" t="str">
            <v>X1</v>
          </cell>
          <cell r="Q162">
            <v>0.15</v>
          </cell>
          <cell r="R162" t="str">
            <v>Fixed</v>
          </cell>
          <cell r="S162" t="str">
            <v>Fixed Portion</v>
          </cell>
          <cell r="T162" t="str">
            <v>Fixed</v>
          </cell>
          <cell r="X162">
            <v>38961</v>
          </cell>
        </row>
        <row r="163">
          <cell r="A163">
            <v>159</v>
          </cell>
          <cell r="J163" t="str">
            <v>X</v>
          </cell>
          <cell r="L163">
            <v>224</v>
          </cell>
          <cell r="M163" t="str">
            <v>X</v>
          </cell>
          <cell r="N163" t="str">
            <v>1100 Civil &amp; Structural, Section 14, South Africa</v>
          </cell>
          <cell r="O163" t="str">
            <v>ZAR</v>
          </cell>
          <cell r="P163" t="str">
            <v>X2</v>
          </cell>
          <cell r="Q163">
            <v>0.222</v>
          </cell>
          <cell r="R163" t="str">
            <v>E-A Light Sections</v>
          </cell>
          <cell r="S163" t="str">
            <v>Table E-A</v>
          </cell>
          <cell r="T163" t="str">
            <v>SEIFSA</v>
          </cell>
          <cell r="U163">
            <v>38962</v>
          </cell>
          <cell r="X163">
            <v>38961</v>
          </cell>
        </row>
        <row r="164">
          <cell r="A164">
            <v>160</v>
          </cell>
          <cell r="J164" t="str">
            <v>X</v>
          </cell>
          <cell r="L164">
            <v>225</v>
          </cell>
          <cell r="M164" t="str">
            <v>X</v>
          </cell>
          <cell r="N164" t="str">
            <v>1100 Civil &amp; Structural, Section 14, South Africa</v>
          </cell>
          <cell r="O164" t="str">
            <v>ZAR</v>
          </cell>
          <cell r="P164" t="str">
            <v>X3</v>
          </cell>
          <cell r="Q164">
            <v>0.153</v>
          </cell>
          <cell r="R164" t="str">
            <v>E-A Hot Rolled</v>
          </cell>
          <cell r="S164" t="str">
            <v>Table E-A</v>
          </cell>
          <cell r="T164" t="str">
            <v>SEIFSA</v>
          </cell>
          <cell r="U164">
            <v>38962</v>
          </cell>
          <cell r="X164">
            <v>38961</v>
          </cell>
        </row>
        <row r="165">
          <cell r="A165">
            <v>161</v>
          </cell>
          <cell r="J165" t="str">
            <v>X</v>
          </cell>
          <cell r="L165">
            <v>226</v>
          </cell>
          <cell r="M165" t="str">
            <v>X</v>
          </cell>
          <cell r="N165" t="str">
            <v>1100 Civil &amp; Structural, Section 14, South Africa</v>
          </cell>
          <cell r="O165" t="str">
            <v>ZAR</v>
          </cell>
          <cell r="P165" t="str">
            <v>X4</v>
          </cell>
          <cell r="Q165">
            <v>0.47499999999999998</v>
          </cell>
          <cell r="R165" t="str">
            <v>Labour</v>
          </cell>
          <cell r="S165" t="str">
            <v>Table C3, All hourly paid employees.</v>
          </cell>
          <cell r="T165" t="str">
            <v>SEIFSA</v>
          </cell>
          <cell r="U165">
            <v>38962</v>
          </cell>
          <cell r="X165">
            <v>38961</v>
          </cell>
        </row>
        <row r="166">
          <cell r="A166">
            <v>9</v>
          </cell>
          <cell r="B166" t="str">
            <v>Base</v>
          </cell>
          <cell r="C166">
            <v>1</v>
          </cell>
          <cell r="D166">
            <v>600</v>
          </cell>
          <cell r="E166" t="str">
            <v>Condensate &amp; Feedheating Plant, Section 8</v>
          </cell>
          <cell r="F166" t="str">
            <v>General</v>
          </cell>
          <cell r="G166">
            <v>25</v>
          </cell>
          <cell r="H166" t="str">
            <v>Local</v>
          </cell>
          <cell r="I166" t="str">
            <v>ZAR</v>
          </cell>
          <cell r="J166" t="str">
            <v>Y1</v>
          </cell>
          <cell r="K166">
            <v>12755609.500000002</v>
          </cell>
        </row>
        <row r="167">
          <cell r="A167">
            <v>162</v>
          </cell>
          <cell r="J167" t="str">
            <v>Y1</v>
          </cell>
          <cell r="L167">
            <v>233</v>
          </cell>
          <cell r="M167" t="str">
            <v>Y1</v>
          </cell>
          <cell r="N167" t="str">
            <v>Local Management Activities</v>
          </cell>
          <cell r="O167" t="str">
            <v>ZAR</v>
          </cell>
          <cell r="P167" t="str">
            <v>Y1.1</v>
          </cell>
          <cell r="Q167">
            <v>0.15</v>
          </cell>
          <cell r="R167" t="str">
            <v>Fixed</v>
          </cell>
          <cell r="S167" t="str">
            <v>Fixed Portion</v>
          </cell>
          <cell r="T167" t="str">
            <v>Fixed</v>
          </cell>
          <cell r="X167">
            <v>38961</v>
          </cell>
        </row>
        <row r="168">
          <cell r="A168">
            <v>163</v>
          </cell>
          <cell r="J168" t="str">
            <v>Y1</v>
          </cell>
          <cell r="L168">
            <v>234</v>
          </cell>
          <cell r="M168" t="str">
            <v>Y1</v>
          </cell>
          <cell r="N168" t="str">
            <v>Local Management Activities</v>
          </cell>
          <cell r="O168" t="str">
            <v>ZAR</v>
          </cell>
          <cell r="P168" t="str">
            <v>Y1.2</v>
          </cell>
          <cell r="Q168">
            <v>0.85</v>
          </cell>
          <cell r="R168" t="str">
            <v>Labour</v>
          </cell>
          <cell r="S168" t="str">
            <v>Table C3, All hourly paid employees.</v>
          </cell>
          <cell r="T168" t="str">
            <v>SEIFSA</v>
          </cell>
          <cell r="U168">
            <v>38962</v>
          </cell>
          <cell r="X168">
            <v>38961</v>
          </cell>
        </row>
        <row r="169">
          <cell r="A169">
            <v>52</v>
          </cell>
          <cell r="B169" t="str">
            <v>Base</v>
          </cell>
          <cell r="C169">
            <v>1</v>
          </cell>
          <cell r="D169">
            <v>1100</v>
          </cell>
          <cell r="E169" t="str">
            <v>Civil &amp; Structural, Section 14</v>
          </cell>
          <cell r="F169" t="str">
            <v>Design</v>
          </cell>
          <cell r="G169">
            <v>29</v>
          </cell>
          <cell r="H169" t="str">
            <v>Local</v>
          </cell>
          <cell r="I169" t="str">
            <v>ZAR</v>
          </cell>
          <cell r="J169" t="str">
            <v>Y2</v>
          </cell>
          <cell r="K169">
            <v>6126146.5</v>
          </cell>
        </row>
        <row r="170">
          <cell r="A170">
            <v>164</v>
          </cell>
          <cell r="J170" t="str">
            <v>Y2</v>
          </cell>
          <cell r="L170">
            <v>241</v>
          </cell>
          <cell r="M170" t="str">
            <v>Y2</v>
          </cell>
          <cell r="N170" t="str">
            <v>Local Design</v>
          </cell>
          <cell r="O170" t="str">
            <v>ZAR</v>
          </cell>
          <cell r="P170" t="str">
            <v>Y2.1</v>
          </cell>
          <cell r="Q170">
            <v>0.15</v>
          </cell>
          <cell r="R170" t="str">
            <v>Fixed</v>
          </cell>
          <cell r="S170" t="str">
            <v>Fixed Portion</v>
          </cell>
          <cell r="T170" t="str">
            <v>Fixed</v>
          </cell>
          <cell r="X170">
            <v>38961</v>
          </cell>
        </row>
        <row r="171">
          <cell r="A171">
            <v>165</v>
          </cell>
          <cell r="J171" t="str">
            <v>Y2</v>
          </cell>
          <cell r="L171">
            <v>242</v>
          </cell>
          <cell r="M171" t="str">
            <v>Y2</v>
          </cell>
          <cell r="N171" t="str">
            <v>Local Design</v>
          </cell>
          <cell r="O171" t="str">
            <v>ZAR</v>
          </cell>
          <cell r="P171" t="str">
            <v>Y2.2</v>
          </cell>
          <cell r="Q171">
            <v>0.85</v>
          </cell>
          <cell r="R171" t="str">
            <v>Labour</v>
          </cell>
          <cell r="S171" t="str">
            <v>Table C3, All hourly paid employees.</v>
          </cell>
          <cell r="T171" t="str">
            <v>SEIFSA</v>
          </cell>
          <cell r="U171">
            <v>38962</v>
          </cell>
          <cell r="X171">
            <v>38961</v>
          </cell>
        </row>
        <row r="172">
          <cell r="A172">
            <v>59</v>
          </cell>
          <cell r="B172" t="str">
            <v>Base</v>
          </cell>
          <cell r="C172">
            <v>1</v>
          </cell>
          <cell r="D172">
            <v>1200</v>
          </cell>
          <cell r="E172" t="str">
            <v xml:space="preserve">Air Cooled Condenser, Section 16 </v>
          </cell>
          <cell r="F172" t="str">
            <v xml:space="preserve"> a) Bundles</v>
          </cell>
          <cell r="G172">
            <v>18</v>
          </cell>
          <cell r="H172" t="str">
            <v>Local</v>
          </cell>
          <cell r="I172" t="str">
            <v>ZAR</v>
          </cell>
          <cell r="J172" t="str">
            <v>Z</v>
          </cell>
          <cell r="K172">
            <v>151215113.66666654</v>
          </cell>
        </row>
        <row r="173">
          <cell r="A173">
            <v>166</v>
          </cell>
          <cell r="J173" t="str">
            <v>Z</v>
          </cell>
          <cell r="L173">
            <v>249</v>
          </cell>
          <cell r="M173" t="str">
            <v>Z</v>
          </cell>
          <cell r="N173" t="str">
            <v>1200 ACC - Supply of Bundles</v>
          </cell>
          <cell r="O173" t="str">
            <v>ZAR</v>
          </cell>
          <cell r="P173" t="str">
            <v>Z1</v>
          </cell>
          <cell r="Q173">
            <v>0.05</v>
          </cell>
          <cell r="R173" t="str">
            <v>Fixed</v>
          </cell>
          <cell r="S173" t="str">
            <v>Fixed Portion</v>
          </cell>
          <cell r="T173" t="str">
            <v>Fixed</v>
          </cell>
          <cell r="X173">
            <v>38899</v>
          </cell>
        </row>
        <row r="174">
          <cell r="A174">
            <v>167</v>
          </cell>
          <cell r="J174" t="str">
            <v>Z</v>
          </cell>
          <cell r="L174">
            <v>250</v>
          </cell>
          <cell r="M174" t="str">
            <v>Z</v>
          </cell>
          <cell r="N174" t="str">
            <v>1200 ACC - Supply of Bundles</v>
          </cell>
          <cell r="O174" t="str">
            <v>ZAR</v>
          </cell>
          <cell r="P174" t="str">
            <v>Z2</v>
          </cell>
          <cell r="Q174">
            <v>0.15</v>
          </cell>
          <cell r="R174" t="str">
            <v>Labour</v>
          </cell>
          <cell r="S174" t="str">
            <v>C-3: All hourly paid Employees</v>
          </cell>
          <cell r="T174" t="str">
            <v>SEIFSA</v>
          </cell>
          <cell r="U174">
            <v>38899</v>
          </cell>
          <cell r="V174" t="str">
            <v>Not Applicable</v>
          </cell>
          <cell r="X174">
            <v>38899</v>
          </cell>
        </row>
        <row r="175">
          <cell r="A175">
            <v>168</v>
          </cell>
          <cell r="J175" t="str">
            <v>Z</v>
          </cell>
          <cell r="L175">
            <v>251</v>
          </cell>
          <cell r="M175" t="str">
            <v>Z</v>
          </cell>
          <cell r="N175" t="str">
            <v>1200 ACC - Supply of Bundles</v>
          </cell>
          <cell r="O175" t="str">
            <v>ZAR</v>
          </cell>
          <cell r="P175" t="str">
            <v>Z3</v>
          </cell>
          <cell r="Q175">
            <v>0.45</v>
          </cell>
          <cell r="R175" t="str">
            <v>Material</v>
          </cell>
          <cell r="S175" t="str">
            <v>E-A: Cold rolled</v>
          </cell>
          <cell r="T175" t="str">
            <v>SEIFSA</v>
          </cell>
          <cell r="U175">
            <v>38899</v>
          </cell>
          <cell r="V175" t="str">
            <v>Not Applicable</v>
          </cell>
          <cell r="X175">
            <v>38899</v>
          </cell>
        </row>
        <row r="176">
          <cell r="A176">
            <v>169</v>
          </cell>
          <cell r="J176" t="str">
            <v>Z</v>
          </cell>
          <cell r="L176">
            <v>252</v>
          </cell>
          <cell r="M176" t="str">
            <v>Z</v>
          </cell>
          <cell r="N176" t="str">
            <v>1200 ACC - Supply of Bundles</v>
          </cell>
          <cell r="O176" t="str">
            <v>ZAR</v>
          </cell>
          <cell r="P176" t="str">
            <v>Z4</v>
          </cell>
          <cell r="Q176">
            <v>0.35</v>
          </cell>
          <cell r="R176" t="str">
            <v>Zinc</v>
          </cell>
          <cell r="S176" t="str">
            <v>F: Zinc</v>
          </cell>
          <cell r="T176" t="str">
            <v>SEIFSA</v>
          </cell>
          <cell r="U176">
            <v>38899</v>
          </cell>
          <cell r="V176" t="str">
            <v>Not Applicable</v>
          </cell>
          <cell r="X176">
            <v>38899</v>
          </cell>
        </row>
      </sheetData>
      <sheetData sheetId="4" refreshError="1"/>
      <sheetData sheetId="5" refreshError="1"/>
      <sheetData sheetId="6" refreshError="1">
        <row r="4">
          <cell r="A4" t="str">
            <v>Ref</v>
          </cell>
          <cell r="B4" t="str">
            <v>Formula No</v>
          </cell>
          <cell r="C4" t="str">
            <v>Description</v>
          </cell>
          <cell r="D4" t="str">
            <v>Country and Currency of Origin if not South Africa</v>
          </cell>
          <cell r="E4" t="str">
            <v>Item no</v>
          </cell>
          <cell r="F4" t="str">
            <v>Coefficient/Weight</v>
          </cell>
          <cell r="G4" t="str">
            <v>Scope of Index (eg Labour)</v>
          </cell>
          <cell r="H4" t="str">
            <v>Title/Definition : Linked to the index, e.g., Table C3, All hourly paid employees.</v>
          </cell>
          <cell r="I4" t="str">
            <v>Source of Index (e.g. SEIFSA)</v>
          </cell>
          <cell r="J4" t="str">
            <v>Base date for CPA if not Base Date as defined (See vi above)</v>
          </cell>
          <cell r="K4" t="str">
            <v>Base value in foreign currency for commodity (including LME) price linked payments.</v>
          </cell>
          <cell r="L4" t="str">
            <v>Exchange rate for converting base value (eg US$ LME price to the foreign currency this formula applies to)</v>
          </cell>
          <cell r="M4" t="str">
            <v>Base month for CPA</v>
          </cell>
          <cell r="N4" t="str">
            <v>Base Index</v>
          </cell>
        </row>
        <row r="5">
          <cell r="A5">
            <v>1</v>
          </cell>
          <cell r="B5" t="str">
            <v>A</v>
          </cell>
          <cell r="C5" t="str">
            <v>Common Plant and Services, Section 1 &amp; 2,</v>
          </cell>
          <cell r="D5" t="str">
            <v>Eur</v>
          </cell>
          <cell r="E5" t="str">
            <v>A1</v>
          </cell>
          <cell r="F5">
            <v>0.15</v>
          </cell>
          <cell r="G5" t="str">
            <v>Fixed</v>
          </cell>
          <cell r="H5" t="str">
            <v>Fixed Portion</v>
          </cell>
          <cell r="I5" t="str">
            <v>Fixed</v>
          </cell>
          <cell r="M5">
            <v>38991</v>
          </cell>
        </row>
        <row r="6">
          <cell r="A6">
            <v>2</v>
          </cell>
          <cell r="B6" t="str">
            <v>A</v>
          </cell>
          <cell r="C6" t="str">
            <v>Common Plant and Services, Section 1 &amp; 2,</v>
          </cell>
          <cell r="D6" t="str">
            <v>Eur</v>
          </cell>
          <cell r="E6" t="str">
            <v>A2</v>
          </cell>
          <cell r="F6">
            <v>3.9E-2</v>
          </cell>
          <cell r="G6" t="str">
            <v>Structural Sections</v>
          </cell>
          <cell r="H6" t="str">
            <v>World Carbon Steel Product Price Index -  Structural Sections &amp; Beams</v>
          </cell>
          <cell r="I6" t="str">
            <v>Meps(www.meps.co.uk)</v>
          </cell>
          <cell r="J6">
            <v>38992</v>
          </cell>
          <cell r="L6" t="str">
            <v>1.2693 USD/EUR</v>
          </cell>
          <cell r="M6">
            <v>38991</v>
          </cell>
        </row>
        <row r="7">
          <cell r="A7">
            <v>3</v>
          </cell>
          <cell r="B7" t="str">
            <v>A</v>
          </cell>
          <cell r="C7" t="str">
            <v>Common Plant and Services, Section 1 &amp; 2,</v>
          </cell>
          <cell r="D7" t="str">
            <v>Eur</v>
          </cell>
          <cell r="E7" t="str">
            <v>A3</v>
          </cell>
          <cell r="F7">
            <v>9.8000000000000004E-2</v>
          </cell>
          <cell r="G7" t="str">
            <v>HR Plate</v>
          </cell>
          <cell r="H7" t="str">
            <v>World Carbon Steel Product Price Index - USD/tonne for HR Plate</v>
          </cell>
          <cell r="I7" t="str">
            <v>Meps(www.meps.co.uk)</v>
          </cell>
          <cell r="J7">
            <v>38992</v>
          </cell>
          <cell r="L7" t="str">
            <v>1.2693 USD/EUR</v>
          </cell>
          <cell r="M7">
            <v>38991</v>
          </cell>
        </row>
        <row r="8">
          <cell r="A8">
            <v>4</v>
          </cell>
          <cell r="B8" t="str">
            <v>A</v>
          </cell>
          <cell r="C8" t="str">
            <v>Common Plant and Services, Section 1 &amp; 2,</v>
          </cell>
          <cell r="D8" t="str">
            <v>Eur</v>
          </cell>
          <cell r="E8" t="str">
            <v>A4</v>
          </cell>
          <cell r="F8">
            <v>0.254</v>
          </cell>
          <cell r="G8" t="str">
            <v>Prefabricated Materials</v>
          </cell>
          <cell r="H8" t="str">
            <v>Reihe 273, Fachserie 17, der Erzeugerpreise gewerblicher Produkte fur Metalle und Halbzeuge"</v>
          </cell>
          <cell r="I8" t="str">
            <v>des Statistischen Bundesamte Deutschlands</v>
          </cell>
          <cell r="J8">
            <v>38992</v>
          </cell>
          <cell r="L8" t="str">
            <v>Base Cost Index(No Currency)</v>
          </cell>
          <cell r="M8">
            <v>38991</v>
          </cell>
        </row>
        <row r="9">
          <cell r="A9">
            <v>5</v>
          </cell>
          <cell r="B9" t="str">
            <v>A</v>
          </cell>
          <cell r="C9" t="str">
            <v>Common Plant and Services, Section 1 &amp; 2,</v>
          </cell>
          <cell r="D9" t="str">
            <v>Eur</v>
          </cell>
          <cell r="E9" t="str">
            <v>A5</v>
          </cell>
          <cell r="F9">
            <v>0.45900000000000002</v>
          </cell>
          <cell r="G9" t="str">
            <v>Labour Manufacturing</v>
          </cell>
          <cell r="H9" t="str">
            <v>Labour Cost Index – EU25 for Manufacturing Labour, Nominal Value  – Seasonally adjusted - Labour Cost Index quoted quarterly for the labour indices for European labour</v>
          </cell>
          <cell r="I9" t="str">
            <v>EUROSTAT</v>
          </cell>
          <cell r="J9" t="str">
            <v>2nd Quarter 2006</v>
          </cell>
          <cell r="L9" t="str">
            <v>Base Cost Index(No Currency)</v>
          </cell>
          <cell r="M9">
            <v>38899</v>
          </cell>
        </row>
        <row r="10">
          <cell r="A10">
            <v>259</v>
          </cell>
          <cell r="B10" t="str">
            <v>AA</v>
          </cell>
          <cell r="C10" t="str">
            <v>1200 ACC - Supply of Structural Steel, DUCTS, PIPING &amp; OTHER MECHANICAL EQUIPMENT, GEARBOXES, &amp; MOTORS</v>
          </cell>
          <cell r="D10" t="str">
            <v>ZAR</v>
          </cell>
          <cell r="E10" t="str">
            <v>AA1</v>
          </cell>
          <cell r="F10">
            <v>0.05</v>
          </cell>
          <cell r="G10" t="str">
            <v>Fixed</v>
          </cell>
          <cell r="H10" t="str">
            <v>Fixed Portion</v>
          </cell>
          <cell r="I10" t="str">
            <v>Fixed</v>
          </cell>
          <cell r="M10">
            <v>38899</v>
          </cell>
        </row>
        <row r="11">
          <cell r="A11">
            <v>260</v>
          </cell>
          <cell r="B11" t="str">
            <v>AA</v>
          </cell>
          <cell r="C11" t="str">
            <v>1200 ACC - Supply of Structural Steel, DUCTS, PIPING &amp; OTHER MECHANICAL EQUIPMENT, GEARBOXES, &amp; MOTORS</v>
          </cell>
          <cell r="D11" t="str">
            <v>ZAR</v>
          </cell>
          <cell r="E11" t="str">
            <v>AA2</v>
          </cell>
          <cell r="F11">
            <v>0.35</v>
          </cell>
          <cell r="G11" t="str">
            <v>Labour</v>
          </cell>
          <cell r="H11" t="str">
            <v>C-3: All hourly paid Employees</v>
          </cell>
          <cell r="I11" t="str">
            <v>SEIFSA</v>
          </cell>
          <cell r="J11">
            <v>38899</v>
          </cell>
          <cell r="K11" t="str">
            <v>Not Applicable</v>
          </cell>
          <cell r="M11">
            <v>38899</v>
          </cell>
        </row>
        <row r="12">
          <cell r="A12">
            <v>261</v>
          </cell>
          <cell r="B12" t="str">
            <v>AA</v>
          </cell>
          <cell r="C12" t="str">
            <v>1200 ACC - Supply of Structural Steel, DUCTS, PIPING &amp; OTHER MECHANICAL EQUIPMENT, GEARBOXES, &amp; MOTORS</v>
          </cell>
          <cell r="D12" t="str">
            <v>ZAR</v>
          </cell>
          <cell r="E12" t="str">
            <v>AA3</v>
          </cell>
          <cell r="F12">
            <v>0.5</v>
          </cell>
          <cell r="G12" t="str">
            <v>Material</v>
          </cell>
          <cell r="H12" t="str">
            <v>E-1: Production prices all types</v>
          </cell>
          <cell r="I12" t="str">
            <v>SEIFSA</v>
          </cell>
          <cell r="J12">
            <v>38899</v>
          </cell>
          <cell r="K12" t="str">
            <v>Not Applicable</v>
          </cell>
          <cell r="M12">
            <v>38899</v>
          </cell>
        </row>
        <row r="13">
          <cell r="A13">
            <v>262</v>
          </cell>
          <cell r="B13" t="str">
            <v>AA</v>
          </cell>
          <cell r="C13" t="str">
            <v>1200 ACC - Supply of Structural Steel, DUCTS, PIPING &amp; OTHER MECHANICAL EQUIPMENT, GEARBOXES, &amp; MOTORS</v>
          </cell>
          <cell r="D13" t="str">
            <v>ZAR</v>
          </cell>
          <cell r="E13" t="str">
            <v>AA4</v>
          </cell>
          <cell r="F13">
            <v>0.1</v>
          </cell>
          <cell r="G13" t="str">
            <v>Production Price index</v>
          </cell>
          <cell r="H13" t="str">
            <v>G: Mechanical Engineering Materials</v>
          </cell>
          <cell r="I13" t="str">
            <v>SEIFSA</v>
          </cell>
          <cell r="J13">
            <v>38899</v>
          </cell>
          <cell r="K13" t="str">
            <v>Not Applicable</v>
          </cell>
          <cell r="M13">
            <v>38899</v>
          </cell>
        </row>
        <row r="14">
          <cell r="A14">
            <v>269</v>
          </cell>
          <cell r="B14" t="str">
            <v>AB</v>
          </cell>
          <cell r="C14" t="str">
            <v>1200 ACC - Erection, All Steel &amp; Mechanical Equipment</v>
          </cell>
          <cell r="D14" t="str">
            <v>ZAR</v>
          </cell>
          <cell r="E14" t="str">
            <v>AB1</v>
          </cell>
          <cell r="F14">
            <v>0.05</v>
          </cell>
          <cell r="G14" t="str">
            <v>Fixed</v>
          </cell>
          <cell r="H14" t="str">
            <v>Fixed Portion</v>
          </cell>
          <cell r="I14" t="str">
            <v>Fixed</v>
          </cell>
          <cell r="M14">
            <v>38899</v>
          </cell>
        </row>
        <row r="15">
          <cell r="A15">
            <v>270</v>
          </cell>
          <cell r="B15" t="str">
            <v>AB</v>
          </cell>
          <cell r="C15" t="str">
            <v>1200 ACC - Erection, All Steel &amp; Mechanical Equipment</v>
          </cell>
          <cell r="D15" t="str">
            <v>ZAR</v>
          </cell>
          <cell r="E15" t="str">
            <v>AB2</v>
          </cell>
          <cell r="F15">
            <v>0.55000000000000004</v>
          </cell>
          <cell r="G15" t="str">
            <v>Labour</v>
          </cell>
          <cell r="H15" t="str">
            <v>C-3: All hourly paid Employees</v>
          </cell>
          <cell r="I15" t="str">
            <v>SEIFSA</v>
          </cell>
          <cell r="J15">
            <v>38899</v>
          </cell>
          <cell r="K15" t="str">
            <v>Not Applicable</v>
          </cell>
          <cell r="M15">
            <v>38899</v>
          </cell>
        </row>
        <row r="16">
          <cell r="A16">
            <v>271</v>
          </cell>
          <cell r="B16" t="str">
            <v>AB</v>
          </cell>
          <cell r="C16" t="str">
            <v>1200 ACC - Erection, All Steel &amp; Mechanical Equipment</v>
          </cell>
          <cell r="D16" t="str">
            <v>ZAR</v>
          </cell>
          <cell r="E16" t="str">
            <v>AB3</v>
          </cell>
          <cell r="F16">
            <v>0.4</v>
          </cell>
          <cell r="G16" t="str">
            <v>Production Price index</v>
          </cell>
          <cell r="H16" t="str">
            <v>G: Mechanical Engineering Materials</v>
          </cell>
          <cell r="I16" t="str">
            <v>SEIFSA</v>
          </cell>
          <cell r="J16">
            <v>38899</v>
          </cell>
          <cell r="K16" t="str">
            <v>Not Applicable</v>
          </cell>
          <cell r="M16">
            <v>38899</v>
          </cell>
        </row>
        <row r="17">
          <cell r="A17">
            <v>278</v>
          </cell>
          <cell r="B17" t="str">
            <v>AC</v>
          </cell>
          <cell r="C17" t="str">
            <v>1200 ACC - Transport</v>
          </cell>
          <cell r="D17" t="str">
            <v>ZAR</v>
          </cell>
          <cell r="E17" t="str">
            <v>AC1</v>
          </cell>
          <cell r="F17">
            <v>0</v>
          </cell>
          <cell r="G17" t="str">
            <v>Fixed</v>
          </cell>
          <cell r="H17" t="str">
            <v>Fixed Portion</v>
          </cell>
          <cell r="I17" t="str">
            <v>Fixed</v>
          </cell>
          <cell r="M17">
            <v>38899</v>
          </cell>
        </row>
        <row r="18">
          <cell r="A18">
            <v>279</v>
          </cell>
          <cell r="B18" t="str">
            <v>AC</v>
          </cell>
          <cell r="C18" t="str">
            <v>1200 ACC - Transport</v>
          </cell>
          <cell r="D18" t="str">
            <v>ZAR</v>
          </cell>
          <cell r="E18" t="str">
            <v>AC2</v>
          </cell>
          <cell r="F18">
            <v>1</v>
          </cell>
          <cell r="G18" t="str">
            <v>Transport</v>
          </cell>
          <cell r="H18" t="str">
            <v>L-2:</v>
          </cell>
          <cell r="I18" t="str">
            <v>SEIFSA</v>
          </cell>
          <cell r="J18">
            <v>38899</v>
          </cell>
          <cell r="K18" t="str">
            <v>Not Applicable</v>
          </cell>
          <cell r="M18">
            <v>38899</v>
          </cell>
        </row>
        <row r="19">
          <cell r="A19">
            <v>286</v>
          </cell>
          <cell r="B19" t="str">
            <v>AE</v>
          </cell>
          <cell r="C19" t="str">
            <v>Local Erection, All Steel &amp; Mechanical Equipment</v>
          </cell>
          <cell r="D19" t="str">
            <v>ZAR</v>
          </cell>
          <cell r="E19" t="str">
            <v>AE1</v>
          </cell>
          <cell r="F19">
            <v>0.05</v>
          </cell>
          <cell r="G19" t="str">
            <v>Fixed</v>
          </cell>
          <cell r="H19" t="str">
            <v>Fixed Portion</v>
          </cell>
          <cell r="I19" t="str">
            <v>Fixed</v>
          </cell>
          <cell r="M19">
            <v>38961</v>
          </cell>
        </row>
        <row r="20">
          <cell r="A20">
            <v>287</v>
          </cell>
          <cell r="B20" t="str">
            <v>AE</v>
          </cell>
          <cell r="C20" t="str">
            <v>Local Erection, All Steel &amp; Mechanical Equipment</v>
          </cell>
          <cell r="D20" t="str">
            <v>ZAR</v>
          </cell>
          <cell r="E20" t="str">
            <v>AE2</v>
          </cell>
          <cell r="F20">
            <v>0.55000000000000004</v>
          </cell>
          <cell r="G20" t="str">
            <v>Labour</v>
          </cell>
          <cell r="H20" t="str">
            <v>C-3: All hourly paid Employees</v>
          </cell>
          <cell r="I20" t="str">
            <v>SEIFSA</v>
          </cell>
          <cell r="J20">
            <v>38961</v>
          </cell>
          <cell r="K20" t="str">
            <v>Not Applicable</v>
          </cell>
          <cell r="M20">
            <v>38961</v>
          </cell>
        </row>
        <row r="21">
          <cell r="A21">
            <v>288</v>
          </cell>
          <cell r="B21" t="str">
            <v>AE</v>
          </cell>
          <cell r="C21" t="str">
            <v>Local Erection, All Steel &amp; Mechanical Equipment</v>
          </cell>
          <cell r="D21" t="str">
            <v>ZAR</v>
          </cell>
          <cell r="E21" t="str">
            <v>AE3</v>
          </cell>
          <cell r="F21">
            <v>0.4</v>
          </cell>
          <cell r="G21" t="str">
            <v>Production Price index</v>
          </cell>
          <cell r="H21" t="str">
            <v>G: Mechanical Engineering Materials</v>
          </cell>
          <cell r="I21" t="str">
            <v>SEIFSA</v>
          </cell>
          <cell r="J21">
            <v>38961</v>
          </cell>
          <cell r="K21" t="str">
            <v>Not Applicable</v>
          </cell>
          <cell r="M21">
            <v>38961</v>
          </cell>
        </row>
        <row r="22">
          <cell r="A22">
            <v>12</v>
          </cell>
          <cell r="B22" t="str">
            <v>B1</v>
          </cell>
          <cell r="C22" t="str">
            <v xml:space="preserve">200 &amp; 300 Main Steam Turbine &amp; Generator, Section 3,4 &amp; 6, Europe </v>
          </cell>
          <cell r="D22" t="str">
            <v>Eur</v>
          </cell>
          <cell r="E22" t="str">
            <v>B11</v>
          </cell>
          <cell r="F22">
            <v>0.15</v>
          </cell>
          <cell r="G22" t="str">
            <v>Fixed</v>
          </cell>
          <cell r="H22" t="str">
            <v>Fixed Portion</v>
          </cell>
          <cell r="I22" t="str">
            <v>Fixed</v>
          </cell>
          <cell r="M22">
            <v>38991</v>
          </cell>
        </row>
        <row r="23">
          <cell r="A23">
            <v>13</v>
          </cell>
          <cell r="B23" t="str">
            <v>B1</v>
          </cell>
          <cell r="C23" t="str">
            <v xml:space="preserve">200 &amp; 300 Main Steam Turbine &amp; Generator, Section 3,4 &amp; 6, Europe </v>
          </cell>
          <cell r="D23" t="str">
            <v>Eur</v>
          </cell>
          <cell r="E23" t="str">
            <v>B12</v>
          </cell>
          <cell r="F23">
            <v>0.11</v>
          </cell>
          <cell r="G23" t="str">
            <v>Castings</v>
          </cell>
          <cell r="H23" t="str">
            <v xml:space="preserve">Index 316 fur Gussteile, Fachserie 17, </v>
          </cell>
          <cell r="I23" t="str">
            <v>des Statistischen Bundesamte Deutschlands</v>
          </cell>
          <cell r="J23">
            <v>38992</v>
          </cell>
          <cell r="M23">
            <v>38991</v>
          </cell>
        </row>
        <row r="24">
          <cell r="A24">
            <v>14</v>
          </cell>
          <cell r="B24" t="str">
            <v>B1</v>
          </cell>
          <cell r="C24" t="str">
            <v xml:space="preserve">200 &amp; 300 Main Steam Turbine &amp; Generator, Section 3,4 &amp; 6, Europe </v>
          </cell>
          <cell r="D24" t="str">
            <v>Eur</v>
          </cell>
          <cell r="E24" t="str">
            <v>B13</v>
          </cell>
          <cell r="F24">
            <v>0.14000000000000001</v>
          </cell>
          <cell r="G24" t="str">
            <v>Forgings</v>
          </cell>
          <cell r="H24" t="str">
            <v>Internal  ALSTOM Index</v>
          </cell>
          <cell r="I24" t="str">
            <v>ALSTOM</v>
          </cell>
          <cell r="J24">
            <v>38992</v>
          </cell>
          <cell r="M24">
            <v>38991</v>
          </cell>
        </row>
        <row r="25">
          <cell r="A25">
            <v>15</v>
          </cell>
          <cell r="B25" t="str">
            <v>B1</v>
          </cell>
          <cell r="C25" t="str">
            <v xml:space="preserve">200 &amp; 300 Main Steam Turbine &amp; Generator, Section 3,4 &amp; 6, Europe </v>
          </cell>
          <cell r="D25" t="str">
            <v>Eur</v>
          </cell>
          <cell r="E25" t="str">
            <v>B14</v>
          </cell>
          <cell r="F25">
            <v>0.1</v>
          </cell>
          <cell r="G25" t="str">
            <v>Prefabricated Materials</v>
          </cell>
          <cell r="H25" t="str">
            <v>Reihe 273, Fachserie 17, der Erzeugerpreise gewerblicher Produkte fur Metalle und Halbzeuge"</v>
          </cell>
          <cell r="I25" t="str">
            <v>des Statistischen Bundesamte Deutschlands</v>
          </cell>
          <cell r="J25">
            <v>38992</v>
          </cell>
          <cell r="M25">
            <v>38991</v>
          </cell>
        </row>
        <row r="26">
          <cell r="A26">
            <v>16</v>
          </cell>
          <cell r="B26" t="str">
            <v>B1</v>
          </cell>
          <cell r="C26" t="str">
            <v xml:space="preserve">200 &amp; 300 Main Steam Turbine &amp; Generator, Section 3,4 &amp; 6, Europe </v>
          </cell>
          <cell r="D26" t="str">
            <v>Eur</v>
          </cell>
          <cell r="E26" t="str">
            <v>B15</v>
          </cell>
          <cell r="F26">
            <v>0.5</v>
          </cell>
          <cell r="G26" t="str">
            <v>Labour Manufacturing</v>
          </cell>
          <cell r="H26" t="str">
            <v>Tarifindex fur das Lohnkostenniveau eines Zeitlohnarbeiters über 21 Jahre, Lohngruppe 7, Tarifgebiet Nor-Württemberg, Nord-Baden</v>
          </cell>
          <cell r="I26" t="str">
            <v>Südwestmetall Verband der Metall- und Elektroindustrie Baden-Würtemberg e.V., Germany
http://www.destatis.de/themen/d/thm_loehne.php</v>
          </cell>
          <cell r="J26">
            <v>38992</v>
          </cell>
          <cell r="M26">
            <v>38991</v>
          </cell>
        </row>
        <row r="27">
          <cell r="A27">
            <v>23</v>
          </cell>
          <cell r="B27" t="str">
            <v>B16</v>
          </cell>
          <cell r="C27" t="str">
            <v xml:space="preserve">200 &amp; 300 Main Steam Turbine &amp; Generator, Section 3,4 &amp; 6, Europe - </v>
          </cell>
          <cell r="D27" t="str">
            <v>Eur</v>
          </cell>
          <cell r="E27" t="str">
            <v>B161</v>
          </cell>
          <cell r="F27">
            <v>0.15</v>
          </cell>
          <cell r="G27" t="str">
            <v>Fixed</v>
          </cell>
          <cell r="H27" t="str">
            <v>Fixed Portion</v>
          </cell>
          <cell r="I27" t="str">
            <v>Fixed</v>
          </cell>
          <cell r="M27">
            <v>38991</v>
          </cell>
        </row>
        <row r="28">
          <cell r="A28">
            <v>24</v>
          </cell>
          <cell r="B28" t="str">
            <v>B16</v>
          </cell>
          <cell r="C28" t="str">
            <v xml:space="preserve">200 &amp; 300 Main Steam Turbine &amp; Generator, Section 3,4 &amp; 6, Europe - </v>
          </cell>
          <cell r="D28" t="str">
            <v>Eur</v>
          </cell>
          <cell r="E28" t="str">
            <v>B162</v>
          </cell>
          <cell r="F28">
            <v>0.85</v>
          </cell>
          <cell r="G28" t="str">
            <v xml:space="preserve">Labour </v>
          </cell>
          <cell r="H28" t="str">
            <v>Tarifindex fur das Lohnkostenniveau eines Zeitlohnarbeiters über 21 Jahre, Lohngruppe 7, Tarifgebiet Nor-Württemberg, Nord-Baden</v>
          </cell>
          <cell r="I28" t="str">
            <v>Südwestmetall Verband der Metall- und Elektroindustrie Baden-Würtemberg e.V., Germany
http://www.destatis.de/themen/d/thm_loehne.php</v>
          </cell>
          <cell r="J28">
            <v>38992</v>
          </cell>
          <cell r="M28">
            <v>38991</v>
          </cell>
        </row>
        <row r="29">
          <cell r="A29">
            <v>31</v>
          </cell>
          <cell r="B29" t="str">
            <v>C1</v>
          </cell>
          <cell r="C29" t="str">
            <v>400 Unitized Electrical Plant, Section 5&amp;6</v>
          </cell>
          <cell r="D29" t="str">
            <v>Eur</v>
          </cell>
          <cell r="E29" t="str">
            <v>C11</v>
          </cell>
          <cell r="F29">
            <v>0.1</v>
          </cell>
          <cell r="G29" t="str">
            <v>Fixed</v>
          </cell>
          <cell r="H29" t="str">
            <v>Fixed Portion</v>
          </cell>
          <cell r="I29" t="str">
            <v>Fixed</v>
          </cell>
          <cell r="M29">
            <v>38991</v>
          </cell>
        </row>
        <row r="30">
          <cell r="A30">
            <v>32</v>
          </cell>
          <cell r="B30" t="str">
            <v>C1</v>
          </cell>
          <cell r="C30" t="str">
            <v>400 Unitized Electrical Plant, Section 5&amp;6</v>
          </cell>
          <cell r="D30" t="str">
            <v>Eur</v>
          </cell>
          <cell r="E30" t="str">
            <v>C12</v>
          </cell>
          <cell r="F30">
            <v>0.15</v>
          </cell>
          <cell r="G30" t="str">
            <v>Aluminium</v>
          </cell>
          <cell r="H30" t="str">
            <v>Price Index for Aluminium</v>
          </cell>
          <cell r="I30" t="str">
            <v>LME</v>
          </cell>
          <cell r="J30">
            <v>38992</v>
          </cell>
          <cell r="M30">
            <v>38991</v>
          </cell>
        </row>
        <row r="31">
          <cell r="A31">
            <v>33</v>
          </cell>
          <cell r="B31" t="str">
            <v>C1</v>
          </cell>
          <cell r="C31" t="str">
            <v>400 Unitized Electrical Plant, Section 5&amp;6</v>
          </cell>
          <cell r="D31" t="str">
            <v>Eur</v>
          </cell>
          <cell r="E31" t="str">
            <v>C13</v>
          </cell>
          <cell r="F31">
            <v>0.05</v>
          </cell>
          <cell r="G31" t="str">
            <v>Copper</v>
          </cell>
          <cell r="H31" t="str">
            <v>Price Index for Copper</v>
          </cell>
          <cell r="I31" t="str">
            <v>LME</v>
          </cell>
          <cell r="J31">
            <v>38992</v>
          </cell>
          <cell r="M31">
            <v>38991</v>
          </cell>
        </row>
        <row r="32">
          <cell r="A32">
            <v>34</v>
          </cell>
          <cell r="B32" t="str">
            <v>C1</v>
          </cell>
          <cell r="C32" t="str">
            <v>400 Unitized Electrical Plant, Section 5&amp;6</v>
          </cell>
          <cell r="D32" t="str">
            <v>Eur</v>
          </cell>
          <cell r="E32" t="str">
            <v>C14</v>
          </cell>
          <cell r="F32">
            <v>0.05</v>
          </cell>
          <cell r="G32" t="str">
            <v>HR Plate Steel</v>
          </cell>
          <cell r="H32" t="str">
            <v>World Carbon Steel Product Price Index - USD/tonne for HR Plate</v>
          </cell>
          <cell r="I32" t="str">
            <v>Meps(www.meps.co.uk)</v>
          </cell>
          <cell r="J32">
            <v>38992</v>
          </cell>
          <cell r="M32">
            <v>38991</v>
          </cell>
        </row>
        <row r="33">
          <cell r="A33">
            <v>35</v>
          </cell>
          <cell r="B33" t="str">
            <v>C1</v>
          </cell>
          <cell r="C33" t="str">
            <v>400 Unitized Electrical Plant, Section 5&amp;6</v>
          </cell>
          <cell r="D33" t="str">
            <v>Eur</v>
          </cell>
          <cell r="E33" t="str">
            <v>C15</v>
          </cell>
          <cell r="F33">
            <v>0.65</v>
          </cell>
          <cell r="G33" t="str">
            <v>Labour Manufacturing</v>
          </cell>
          <cell r="H33" t="str">
            <v>Labour Cost Index – EU25 for Manufacturing Labour, Nominal Value  – Seasonally adjusted - Labour Cost Index quoted quarterly for the labour indices for European labour</v>
          </cell>
          <cell r="I33" t="str">
            <v>EUROSTAT</v>
          </cell>
          <cell r="J33" t="str">
            <v>2nd Quarter 2006</v>
          </cell>
          <cell r="M33">
            <v>38899</v>
          </cell>
        </row>
        <row r="34">
          <cell r="A34">
            <v>42</v>
          </cell>
          <cell r="B34" t="str">
            <v>D1</v>
          </cell>
          <cell r="C34" t="str">
            <v>500 Station Common Electrical, Section 7</v>
          </cell>
          <cell r="D34" t="str">
            <v>Eur</v>
          </cell>
          <cell r="E34" t="str">
            <v>D11</v>
          </cell>
          <cell r="F34">
            <v>0.15</v>
          </cell>
          <cell r="G34" t="str">
            <v>Fixed</v>
          </cell>
          <cell r="H34" t="str">
            <v>Fixed Portion</v>
          </cell>
          <cell r="I34" t="str">
            <v>Fixed</v>
          </cell>
          <cell r="M34">
            <v>38991</v>
          </cell>
        </row>
        <row r="35">
          <cell r="A35">
            <v>43</v>
          </cell>
          <cell r="B35" t="str">
            <v>D1</v>
          </cell>
          <cell r="C35" t="str">
            <v>500 Station Common Electrical, Section 7</v>
          </cell>
          <cell r="D35" t="str">
            <v>Eur</v>
          </cell>
          <cell r="E35" t="str">
            <v>D12</v>
          </cell>
          <cell r="F35">
            <v>3.1E-2</v>
          </cell>
          <cell r="G35" t="str">
            <v>HR Plate</v>
          </cell>
          <cell r="H35" t="str">
            <v>World Carbon Steel Product Price Index - USD/tonne for HR Plate</v>
          </cell>
          <cell r="I35" t="str">
            <v>Meps(www.meps.co.uk)</v>
          </cell>
          <cell r="J35">
            <v>38992</v>
          </cell>
          <cell r="L35" t="str">
            <v>See Above</v>
          </cell>
          <cell r="M35">
            <v>38991</v>
          </cell>
        </row>
        <row r="36">
          <cell r="A36">
            <v>44</v>
          </cell>
          <cell r="B36" t="str">
            <v>D1</v>
          </cell>
          <cell r="C36" t="str">
            <v>500 Station Common Electrical, Section 7</v>
          </cell>
          <cell r="D36" t="str">
            <v>Eur</v>
          </cell>
          <cell r="E36" t="str">
            <v>D13</v>
          </cell>
          <cell r="F36">
            <v>7.9000000000000001E-2</v>
          </cell>
          <cell r="G36" t="str">
            <v>Nickel</v>
          </cell>
          <cell r="H36" t="str">
            <v>Price Index for Nickel</v>
          </cell>
          <cell r="I36" t="str">
            <v>LME</v>
          </cell>
          <cell r="J36">
            <v>38992</v>
          </cell>
          <cell r="L36" t="str">
            <v>1.2693 USD/EUR</v>
          </cell>
          <cell r="M36">
            <v>38991</v>
          </cell>
        </row>
        <row r="37">
          <cell r="A37">
            <v>45</v>
          </cell>
          <cell r="B37" t="str">
            <v>D1</v>
          </cell>
          <cell r="C37" t="str">
            <v>500 Station Common Electrical, Section 7</v>
          </cell>
          <cell r="D37" t="str">
            <v>Eur</v>
          </cell>
          <cell r="E37" t="str">
            <v>D14</v>
          </cell>
          <cell r="F37">
            <v>9.4E-2</v>
          </cell>
          <cell r="G37" t="str">
            <v>Copper</v>
          </cell>
          <cell r="H37" t="str">
            <v>Price Index for Copper</v>
          </cell>
          <cell r="I37" t="str">
            <v>LME</v>
          </cell>
          <cell r="J37">
            <v>38992</v>
          </cell>
          <cell r="L37" t="str">
            <v>1.2693 USD/EUR</v>
          </cell>
          <cell r="M37">
            <v>38991</v>
          </cell>
        </row>
        <row r="38">
          <cell r="A38">
            <v>46</v>
          </cell>
          <cell r="B38" t="str">
            <v>D1</v>
          </cell>
          <cell r="C38" t="str">
            <v>500 Station Common Electrical, Section 7</v>
          </cell>
          <cell r="D38" t="str">
            <v>Eur</v>
          </cell>
          <cell r="E38" t="str">
            <v>D15</v>
          </cell>
          <cell r="F38">
            <v>0.191</v>
          </cell>
          <cell r="G38" t="str">
            <v>Prefabricated Materials</v>
          </cell>
          <cell r="H38" t="str">
            <v>Reihe 273, Fachserie 17, der Erzeugerpreise gewerblicher Produkte fur Metalle und Halbzeuge"</v>
          </cell>
          <cell r="I38" t="str">
            <v>des Statistischen Bundesamte Deutschlands</v>
          </cell>
          <cell r="J38">
            <v>38992</v>
          </cell>
          <cell r="L38" t="str">
            <v>See Above</v>
          </cell>
          <cell r="M38">
            <v>38991</v>
          </cell>
        </row>
        <row r="39">
          <cell r="A39">
            <v>47</v>
          </cell>
          <cell r="B39" t="str">
            <v>D1</v>
          </cell>
          <cell r="C39" t="str">
            <v>500 Station Common Electrical, Section 7</v>
          </cell>
          <cell r="D39" t="str">
            <v>Eur</v>
          </cell>
          <cell r="E39" t="str">
            <v>D16</v>
          </cell>
          <cell r="F39">
            <v>0.45500000000000002</v>
          </cell>
          <cell r="G39" t="str">
            <v>Labour Manufacturing</v>
          </cell>
          <cell r="H39" t="str">
            <v>Labour Cost Index – EU25 for Manufacturing Labour, Nominal Value  – Seasonally adjusted - Labour Cost Index quoted quarterly for the labour indices for European labour</v>
          </cell>
          <cell r="I39" t="str">
            <v>EUROSTAT</v>
          </cell>
          <cell r="J39" t="str">
            <v>2nd Quarter 2006</v>
          </cell>
          <cell r="L39" t="str">
            <v>See Above</v>
          </cell>
          <cell r="M39">
            <v>38899</v>
          </cell>
        </row>
        <row r="40">
          <cell r="A40">
            <v>53</v>
          </cell>
          <cell r="B40" t="str">
            <v>D2</v>
          </cell>
          <cell r="C40" t="str">
            <v>500 Station Common Electrical, Section 7</v>
          </cell>
          <cell r="D40" t="str">
            <v>ZAR</v>
          </cell>
          <cell r="E40" t="str">
            <v>D21</v>
          </cell>
          <cell r="F40">
            <v>0.15</v>
          </cell>
          <cell r="G40" t="str">
            <v>Fixed</v>
          </cell>
          <cell r="H40" t="str">
            <v>Fixed Portion</v>
          </cell>
          <cell r="I40" t="str">
            <v>Fixed</v>
          </cell>
          <cell r="M40">
            <v>38961</v>
          </cell>
        </row>
        <row r="41">
          <cell r="A41">
            <v>54</v>
          </cell>
          <cell r="B41" t="str">
            <v>D2</v>
          </cell>
          <cell r="C41" t="str">
            <v>500 Station Common Electrical, Section 7</v>
          </cell>
          <cell r="D41" t="str">
            <v>ZAR</v>
          </cell>
          <cell r="E41" t="str">
            <v>D22</v>
          </cell>
          <cell r="F41">
            <v>4.2999999999999997E-2</v>
          </cell>
          <cell r="G41" t="str">
            <v>E-A Light Sections</v>
          </cell>
          <cell r="H41" t="str">
            <v>E-A Light Sections</v>
          </cell>
          <cell r="I41" t="str">
            <v>SEIFSA</v>
          </cell>
          <cell r="J41">
            <v>38961</v>
          </cell>
          <cell r="M41">
            <v>38961</v>
          </cell>
        </row>
        <row r="42">
          <cell r="A42">
            <v>55</v>
          </cell>
          <cell r="B42" t="str">
            <v>D2</v>
          </cell>
          <cell r="C42" t="str">
            <v>500 Station Common Electrical, Section 7</v>
          </cell>
          <cell r="D42" t="str">
            <v>ZAR</v>
          </cell>
          <cell r="E42" t="str">
            <v>D23</v>
          </cell>
          <cell r="F42">
            <v>0.19700000000000001</v>
          </cell>
          <cell r="G42" t="str">
            <v>F - Copper</v>
          </cell>
          <cell r="H42" t="str">
            <v>Table F</v>
          </cell>
          <cell r="I42" t="str">
            <v>SEIFSA</v>
          </cell>
          <cell r="J42">
            <v>38961</v>
          </cell>
          <cell r="M42">
            <v>38961</v>
          </cell>
        </row>
        <row r="43">
          <cell r="A43">
            <v>56</v>
          </cell>
          <cell r="B43" t="str">
            <v>D2</v>
          </cell>
          <cell r="C43" t="str">
            <v>500 Station Common Electrical, Section 7</v>
          </cell>
          <cell r="D43" t="str">
            <v>ZAR</v>
          </cell>
          <cell r="E43" t="str">
            <v>D24</v>
          </cell>
          <cell r="F43">
            <v>0.14499999999999999</v>
          </cell>
          <cell r="G43" t="str">
            <v>O - Metal Products</v>
          </cell>
          <cell r="H43" t="str">
            <v>O - Metal Products</v>
          </cell>
          <cell r="I43" t="str">
            <v>SEIFSA</v>
          </cell>
          <cell r="J43">
            <v>38961</v>
          </cell>
          <cell r="M43">
            <v>38961</v>
          </cell>
        </row>
        <row r="44">
          <cell r="A44">
            <v>57</v>
          </cell>
          <cell r="B44" t="str">
            <v>D2</v>
          </cell>
          <cell r="C44" t="str">
            <v>500 Station Common Electrical, Section 7</v>
          </cell>
          <cell r="D44" t="str">
            <v>ZAR</v>
          </cell>
          <cell r="E44" t="str">
            <v>D25</v>
          </cell>
          <cell r="F44">
            <v>0.46500000000000002</v>
          </cell>
          <cell r="G44" t="str">
            <v>Labour</v>
          </cell>
          <cell r="H44" t="str">
            <v>Labour Local</v>
          </cell>
          <cell r="I44" t="str">
            <v>SEIFSA</v>
          </cell>
          <cell r="J44">
            <v>38961</v>
          </cell>
          <cell r="M44">
            <v>38961</v>
          </cell>
        </row>
        <row r="45">
          <cell r="A45">
            <v>64</v>
          </cell>
          <cell r="B45" t="str">
            <v>E</v>
          </cell>
          <cell r="C45" t="str">
            <v>General Management Work</v>
          </cell>
          <cell r="D45" t="str">
            <v>Eur</v>
          </cell>
          <cell r="E45" t="str">
            <v>E1</v>
          </cell>
          <cell r="F45">
            <v>0.15</v>
          </cell>
          <cell r="G45" t="str">
            <v>Fixed</v>
          </cell>
          <cell r="H45" t="str">
            <v>Fixed Portion</v>
          </cell>
          <cell r="I45" t="str">
            <v>Fixed</v>
          </cell>
          <cell r="M45">
            <v>38899</v>
          </cell>
        </row>
        <row r="46">
          <cell r="A46">
            <v>65</v>
          </cell>
          <cell r="B46" t="str">
            <v>E</v>
          </cell>
          <cell r="C46" t="str">
            <v>General Management Work</v>
          </cell>
          <cell r="D46" t="str">
            <v>Eur</v>
          </cell>
          <cell r="E46" t="str">
            <v>E2</v>
          </cell>
          <cell r="F46">
            <v>0.85</v>
          </cell>
          <cell r="G46" t="str">
            <v>Labour Manufacturing</v>
          </cell>
          <cell r="H46" t="str">
            <v>Labour Cost Index – EU25 for Manufacturing Labour, Nominal Value  – Seasonally adjusted - Labour Cost Index quoted quarterly for the labour indices for European labour</v>
          </cell>
          <cell r="I46" t="str">
            <v>EUROSTAT</v>
          </cell>
          <cell r="J46" t="str">
            <v>2nd Quarter 2006</v>
          </cell>
          <cell r="L46" t="str">
            <v>See Above</v>
          </cell>
          <cell r="M46">
            <v>38899</v>
          </cell>
        </row>
        <row r="47">
          <cell r="A47">
            <v>72</v>
          </cell>
          <cell r="B47" t="str">
            <v>F</v>
          </cell>
          <cell r="C47" t="str">
            <v>Transport, EURO</v>
          </cell>
          <cell r="D47" t="str">
            <v>Eur</v>
          </cell>
          <cell r="E47" t="str">
            <v>F1</v>
          </cell>
          <cell r="F47">
            <v>0.15</v>
          </cell>
          <cell r="G47" t="str">
            <v>Fixed</v>
          </cell>
          <cell r="H47" t="str">
            <v>Fixed Portion</v>
          </cell>
          <cell r="I47" t="str">
            <v>Fixed</v>
          </cell>
          <cell r="M47">
            <v>38961</v>
          </cell>
        </row>
        <row r="48">
          <cell r="A48">
            <v>73</v>
          </cell>
          <cell r="B48" t="str">
            <v>F</v>
          </cell>
          <cell r="C48" t="str">
            <v>Transport, EURO</v>
          </cell>
          <cell r="D48" t="str">
            <v>Eur</v>
          </cell>
          <cell r="E48" t="str">
            <v>F2</v>
          </cell>
          <cell r="F48">
            <v>0.85</v>
          </cell>
          <cell r="G48" t="str">
            <v>Transport</v>
          </cell>
          <cell r="H48" t="str">
            <v>CPI for EU25 - Harmonized consumer price index, 2005=100</v>
          </cell>
          <cell r="I48" t="str">
            <v>EUROSTAT</v>
          </cell>
          <cell r="J48">
            <v>38962</v>
          </cell>
          <cell r="L48" t="str">
            <v>Base Cost Index(No Currency)</v>
          </cell>
          <cell r="M48">
            <v>38961</v>
          </cell>
        </row>
        <row r="49">
          <cell r="A49">
            <v>80</v>
          </cell>
          <cell r="B49" t="str">
            <v>G</v>
          </cell>
          <cell r="C49" t="str">
            <v>600 Condensate and Feedheating Plant, Section 8, Procure &amp; Manufacture</v>
          </cell>
          <cell r="D49" t="str">
            <v>Eur</v>
          </cell>
          <cell r="E49" t="str">
            <v>G1</v>
          </cell>
          <cell r="F49">
            <v>0.15</v>
          </cell>
          <cell r="G49" t="str">
            <v>Fixed</v>
          </cell>
          <cell r="H49" t="str">
            <v>Fixed Portion</v>
          </cell>
          <cell r="I49" t="str">
            <v>Fixed</v>
          </cell>
          <cell r="M49">
            <v>38991</v>
          </cell>
        </row>
        <row r="50">
          <cell r="A50">
            <v>81</v>
          </cell>
          <cell r="B50" t="str">
            <v>G</v>
          </cell>
          <cell r="C50" t="str">
            <v>600 Condensate and Feedheating Plant, Section 8, Procure &amp; Manufacture</v>
          </cell>
          <cell r="D50" t="str">
            <v>Eur</v>
          </cell>
          <cell r="E50" t="str">
            <v>G2</v>
          </cell>
          <cell r="F50">
            <v>0.09</v>
          </cell>
          <cell r="G50" t="str">
            <v>Structural Sections</v>
          </cell>
          <cell r="H50" t="str">
            <v>World Carbon Steel Product Price Index -  Structural Sections &amp; Beams</v>
          </cell>
          <cell r="I50" t="str">
            <v>Meps(www.meps.co.uk)</v>
          </cell>
          <cell r="J50">
            <v>38992</v>
          </cell>
          <cell r="L50" t="str">
            <v>see above</v>
          </cell>
          <cell r="M50">
            <v>38991</v>
          </cell>
        </row>
        <row r="51">
          <cell r="A51">
            <v>82</v>
          </cell>
          <cell r="B51" t="str">
            <v>G</v>
          </cell>
          <cell r="C51" t="str">
            <v>600 Condensate and Feedheating Plant, Section 8, Procure &amp; Manufacture</v>
          </cell>
          <cell r="D51" t="str">
            <v>Eur</v>
          </cell>
          <cell r="E51" t="str">
            <v>G3</v>
          </cell>
          <cell r="F51">
            <v>0.27300000000000002</v>
          </cell>
          <cell r="G51" t="str">
            <v>HR Plate</v>
          </cell>
          <cell r="H51" t="str">
            <v>World Carbon Steel Product Price Index - USD/tonne for HR Plate</v>
          </cell>
          <cell r="I51" t="str">
            <v>Meps(www.meps.co.uk)</v>
          </cell>
          <cell r="J51">
            <v>38992</v>
          </cell>
          <cell r="L51" t="str">
            <v>see above</v>
          </cell>
          <cell r="M51">
            <v>38991</v>
          </cell>
        </row>
        <row r="52">
          <cell r="A52">
            <v>83</v>
          </cell>
          <cell r="B52" t="str">
            <v>G</v>
          </cell>
          <cell r="C52" t="str">
            <v>600 Condensate and Feedheating Plant, Section 8, Procure &amp; Manufacture</v>
          </cell>
          <cell r="D52" t="str">
            <v>Eur</v>
          </cell>
          <cell r="E52" t="str">
            <v>G4</v>
          </cell>
          <cell r="F52">
            <v>4.5999999999999999E-2</v>
          </cell>
          <cell r="G52" t="str">
            <v>Nickel</v>
          </cell>
          <cell r="H52" t="str">
            <v>Price Index for Nickel</v>
          </cell>
          <cell r="I52" t="str">
            <v>LME</v>
          </cell>
          <cell r="J52">
            <v>38992</v>
          </cell>
          <cell r="L52" t="str">
            <v>see above</v>
          </cell>
          <cell r="M52">
            <v>38991</v>
          </cell>
        </row>
        <row r="53">
          <cell r="A53">
            <v>84</v>
          </cell>
          <cell r="B53" t="str">
            <v>G</v>
          </cell>
          <cell r="C53" t="str">
            <v>600 Condensate and Feedheating Plant, Section 8, Procure &amp; Manufacture</v>
          </cell>
          <cell r="D53" t="str">
            <v>Eur</v>
          </cell>
          <cell r="E53" t="str">
            <v>G5</v>
          </cell>
          <cell r="F53">
            <v>0.09</v>
          </cell>
          <cell r="G53" t="str">
            <v>Prefabricated Materials</v>
          </cell>
          <cell r="H53" t="str">
            <v>Reihe 273, Fachserie 17, der Erzeugerpreise gewerblicher Produkte fur Metalle und Halbzeuge"</v>
          </cell>
          <cell r="I53" t="str">
            <v>des Statistischen Bundesamte Deutschlands</v>
          </cell>
          <cell r="J53">
            <v>38992</v>
          </cell>
          <cell r="L53" t="str">
            <v>see above</v>
          </cell>
          <cell r="M53">
            <v>38991</v>
          </cell>
        </row>
        <row r="54">
          <cell r="A54">
            <v>85</v>
          </cell>
          <cell r="B54" t="str">
            <v>G</v>
          </cell>
          <cell r="C54" t="str">
            <v>600 Condensate and Feedheating Plant, Section 8, Procure &amp; Manufacture</v>
          </cell>
          <cell r="D54" t="str">
            <v>Eur</v>
          </cell>
          <cell r="E54" t="str">
            <v>G6</v>
          </cell>
          <cell r="F54">
            <v>0.35099999999999998</v>
          </cell>
          <cell r="G54" t="str">
            <v>Labour Manufacturing</v>
          </cell>
          <cell r="H54" t="str">
            <v>Labour Cost Index – EU25 for Manufacturing Labour, Nominal Value  – Seasonally adjusted - Labour Cost Index quoted quarterly for the labour indices for European labour</v>
          </cell>
          <cell r="I54" t="str">
            <v>EUROSTAT</v>
          </cell>
          <cell r="J54" t="str">
            <v>2nd Quarter 2006</v>
          </cell>
          <cell r="L54" t="str">
            <v>see above</v>
          </cell>
          <cell r="M54">
            <v>38899</v>
          </cell>
        </row>
        <row r="55">
          <cell r="A55">
            <v>91</v>
          </cell>
          <cell r="B55" t="str">
            <v>H</v>
          </cell>
          <cell r="C55" t="str">
            <v>600 Transport</v>
          </cell>
          <cell r="D55" t="str">
            <v>ZAR</v>
          </cell>
          <cell r="E55" t="str">
            <v>H1</v>
          </cell>
          <cell r="F55">
            <v>0</v>
          </cell>
          <cell r="G55" t="str">
            <v>Fixed</v>
          </cell>
          <cell r="H55" t="str">
            <v>Fixed Portion</v>
          </cell>
          <cell r="I55" t="str">
            <v>Fixed</v>
          </cell>
          <cell r="M55">
            <v>38961</v>
          </cell>
        </row>
        <row r="56">
          <cell r="A56">
            <v>92</v>
          </cell>
          <cell r="B56" t="str">
            <v>H</v>
          </cell>
          <cell r="C56" t="str">
            <v>600 Transport</v>
          </cell>
          <cell r="D56" t="str">
            <v>ZAR</v>
          </cell>
          <cell r="E56" t="str">
            <v>H2</v>
          </cell>
          <cell r="F56">
            <v>1</v>
          </cell>
          <cell r="G56" t="str">
            <v>Transport</v>
          </cell>
          <cell r="H56" t="str">
            <v>L-2:</v>
          </cell>
          <cell r="I56" t="str">
            <v>SEIFSA</v>
          </cell>
          <cell r="J56">
            <v>38961</v>
          </cell>
          <cell r="K56" t="str">
            <v>Not Applicable</v>
          </cell>
          <cell r="M56">
            <v>38961</v>
          </cell>
        </row>
        <row r="57">
          <cell r="A57">
            <v>99</v>
          </cell>
          <cell r="B57" t="str">
            <v>I</v>
          </cell>
          <cell r="C57" t="str">
            <v>600 Condensate and Feedheating Plant, Section 8, Erection</v>
          </cell>
          <cell r="D57" t="str">
            <v>ZAR</v>
          </cell>
          <cell r="E57" t="str">
            <v>I1</v>
          </cell>
          <cell r="F57">
            <v>0.15</v>
          </cell>
          <cell r="G57" t="str">
            <v>Fixed</v>
          </cell>
          <cell r="H57" t="str">
            <v>Fixed Portion</v>
          </cell>
          <cell r="I57" t="str">
            <v>Fixed</v>
          </cell>
          <cell r="M57">
            <v>38899</v>
          </cell>
        </row>
        <row r="58">
          <cell r="A58">
            <v>100</v>
          </cell>
          <cell r="B58" t="str">
            <v>I</v>
          </cell>
          <cell r="C58" t="str">
            <v>600 Condensate and Feedheating Plant, Section 8, Erection</v>
          </cell>
          <cell r="D58" t="str">
            <v>ZAR</v>
          </cell>
          <cell r="E58" t="str">
            <v>I2</v>
          </cell>
          <cell r="F58">
            <v>0.05</v>
          </cell>
          <cell r="G58" t="str">
            <v>Paint</v>
          </cell>
          <cell r="H58" t="str">
            <v>Table T</v>
          </cell>
          <cell r="I58" t="str">
            <v>SEIFSA</v>
          </cell>
          <cell r="J58">
            <v>38899</v>
          </cell>
          <cell r="M58">
            <v>38899</v>
          </cell>
        </row>
        <row r="59">
          <cell r="A59">
            <v>101</v>
          </cell>
          <cell r="B59" t="str">
            <v>I</v>
          </cell>
          <cell r="C59" t="str">
            <v>600 Condensate and Feedheating Plant, Section 8, Erection</v>
          </cell>
          <cell r="D59" t="str">
            <v>ZAR</v>
          </cell>
          <cell r="E59" t="str">
            <v>I3</v>
          </cell>
          <cell r="F59">
            <v>0.1</v>
          </cell>
          <cell r="G59" t="str">
            <v>Plant &amp; Machinery</v>
          </cell>
          <cell r="H59" t="str">
            <v>Table P</v>
          </cell>
          <cell r="I59" t="str">
            <v>SEIFSA</v>
          </cell>
          <cell r="J59">
            <v>38899</v>
          </cell>
          <cell r="M59">
            <v>38899</v>
          </cell>
        </row>
        <row r="60">
          <cell r="A60">
            <v>102</v>
          </cell>
          <cell r="B60" t="str">
            <v>I</v>
          </cell>
          <cell r="C60" t="str">
            <v>600 Condensate and Feedheating Plant, Section 8, Erection</v>
          </cell>
          <cell r="D60" t="str">
            <v>ZAR</v>
          </cell>
          <cell r="E60" t="str">
            <v>I4</v>
          </cell>
          <cell r="F60">
            <v>0.05</v>
          </cell>
          <cell r="G60" t="str">
            <v>Fuel</v>
          </cell>
          <cell r="H60" t="str">
            <v>Table L2</v>
          </cell>
          <cell r="I60" t="str">
            <v>SEIFSA</v>
          </cell>
          <cell r="J60">
            <v>38899</v>
          </cell>
          <cell r="M60">
            <v>38899</v>
          </cell>
        </row>
        <row r="61">
          <cell r="A61">
            <v>103</v>
          </cell>
          <cell r="B61" t="str">
            <v>I</v>
          </cell>
          <cell r="C61" t="str">
            <v>600 Condensate and Feedheating Plant, Section 8, Erection</v>
          </cell>
          <cell r="D61" t="str">
            <v>ZAR</v>
          </cell>
          <cell r="E61" t="str">
            <v>I5</v>
          </cell>
          <cell r="F61">
            <v>0.65</v>
          </cell>
          <cell r="G61" t="str">
            <v>Labour</v>
          </cell>
          <cell r="H61" t="str">
            <v>Table C3, All hourly paid employees.</v>
          </cell>
          <cell r="I61" t="str">
            <v>SEIFSA</v>
          </cell>
          <cell r="J61">
            <v>38899</v>
          </cell>
          <cell r="M61">
            <v>38899</v>
          </cell>
        </row>
        <row r="62">
          <cell r="A62">
            <v>110</v>
          </cell>
          <cell r="B62" t="str">
            <v>J</v>
          </cell>
          <cell r="C62" t="str">
            <v>600 Transport USD</v>
          </cell>
          <cell r="D62" t="str">
            <v>USD</v>
          </cell>
          <cell r="E62" t="str">
            <v>J1</v>
          </cell>
          <cell r="F62">
            <v>0</v>
          </cell>
          <cell r="G62" t="str">
            <v>Fixed</v>
          </cell>
          <cell r="H62" t="str">
            <v>Fixed Portion</v>
          </cell>
          <cell r="I62" t="str">
            <v>Fixed</v>
          </cell>
          <cell r="M62">
            <v>38991</v>
          </cell>
        </row>
        <row r="63">
          <cell r="A63">
            <v>111</v>
          </cell>
          <cell r="B63" t="str">
            <v>J</v>
          </cell>
          <cell r="C63" t="str">
            <v>600 Transport USD</v>
          </cell>
          <cell r="D63" t="str">
            <v>USD</v>
          </cell>
          <cell r="E63" t="str">
            <v>J2</v>
          </cell>
          <cell r="F63">
            <v>1</v>
          </cell>
          <cell r="G63" t="str">
            <v>General</v>
          </cell>
          <cell r="H63" t="str">
            <v>Consumer Price Index - All items, United States</v>
          </cell>
          <cell r="I63" t="str">
            <v>OECD.org</v>
          </cell>
          <cell r="J63">
            <v>38992</v>
          </cell>
          <cell r="M63">
            <v>38991</v>
          </cell>
        </row>
        <row r="64">
          <cell r="A64">
            <v>118</v>
          </cell>
          <cell r="B64" t="str">
            <v>L</v>
          </cell>
          <cell r="C64" t="str">
            <v>COST OF MANUFACTURE IN SOUTH AFRICA - MECHANICAL (700&amp;800)</v>
          </cell>
          <cell r="D64" t="str">
            <v>ZAR</v>
          </cell>
          <cell r="E64" t="str">
            <v>L1</v>
          </cell>
          <cell r="F64">
            <v>0.15</v>
          </cell>
          <cell r="G64" t="str">
            <v>Fixed</v>
          </cell>
          <cell r="H64" t="str">
            <v>Fixed Portion</v>
          </cell>
          <cell r="I64" t="str">
            <v>Fixed</v>
          </cell>
          <cell r="M64">
            <v>38899</v>
          </cell>
        </row>
        <row r="65">
          <cell r="A65">
            <v>119</v>
          </cell>
          <cell r="B65" t="str">
            <v>L</v>
          </cell>
          <cell r="C65" t="str">
            <v>COST OF MANUFACTURE IN SOUTH AFRICA - MECHANICAL (700&amp;800)</v>
          </cell>
          <cell r="D65" t="str">
            <v>ZAR</v>
          </cell>
          <cell r="E65" t="str">
            <v>L2</v>
          </cell>
          <cell r="F65">
            <v>0.4</v>
          </cell>
          <cell r="G65" t="str">
            <v>Cost of Labour</v>
          </cell>
          <cell r="H65" t="str">
            <v>Table C3 all hourly paid employees</v>
          </cell>
          <cell r="I65" t="str">
            <v>SEIFSA</v>
          </cell>
          <cell r="J65">
            <v>38929</v>
          </cell>
          <cell r="M65">
            <v>38899</v>
          </cell>
        </row>
        <row r="66">
          <cell r="A66">
            <v>120</v>
          </cell>
          <cell r="B66" t="str">
            <v>L</v>
          </cell>
          <cell r="C66" t="str">
            <v>COST OF MANUFACTURE IN SOUTH AFRICA - MECHANICAL (700&amp;800)</v>
          </cell>
          <cell r="D66" t="str">
            <v>ZAR</v>
          </cell>
          <cell r="E66" t="str">
            <v>L3</v>
          </cell>
          <cell r="F66">
            <v>0.45</v>
          </cell>
          <cell r="G66" t="str">
            <v>Cost of Material</v>
          </cell>
          <cell r="H66" t="str">
            <v>Table G SADS Index Mech Eng Materials</v>
          </cell>
          <cell r="I66" t="str">
            <v>SEIFSA</v>
          </cell>
          <cell r="J66">
            <v>38929</v>
          </cell>
          <cell r="M66">
            <v>38899</v>
          </cell>
        </row>
        <row r="67">
          <cell r="A67">
            <v>127</v>
          </cell>
          <cell r="B67" t="str">
            <v>M</v>
          </cell>
          <cell r="C67" t="str">
            <v>COST OF MANUFACTURE IN SOUTH AFRICA - ELECTRICAL (700&amp;800)</v>
          </cell>
          <cell r="D67" t="str">
            <v>ZAR</v>
          </cell>
          <cell r="E67" t="str">
            <v>M1</v>
          </cell>
          <cell r="F67">
            <v>0.15</v>
          </cell>
          <cell r="G67" t="str">
            <v>Fixed</v>
          </cell>
          <cell r="H67" t="str">
            <v>Fixed Portion</v>
          </cell>
          <cell r="I67" t="str">
            <v>Fixed</v>
          </cell>
          <cell r="M67">
            <v>38899</v>
          </cell>
        </row>
        <row r="68">
          <cell r="A68">
            <v>128</v>
          </cell>
          <cell r="B68" t="str">
            <v>M</v>
          </cell>
          <cell r="C68" t="str">
            <v>COST OF MANUFACTURE IN SOUTH AFRICA - ELECTRICAL (700&amp;800)</v>
          </cell>
          <cell r="D68" t="str">
            <v>ZAR</v>
          </cell>
          <cell r="E68" t="str">
            <v>M2</v>
          </cell>
          <cell r="F68">
            <v>0.34</v>
          </cell>
          <cell r="G68" t="str">
            <v>Cost of Labour</v>
          </cell>
          <cell r="H68" t="str">
            <v>Table C3 All Hourly paid employees</v>
          </cell>
          <cell r="I68" t="str">
            <v>SEIFSA</v>
          </cell>
          <cell r="J68">
            <v>38929</v>
          </cell>
          <cell r="M68">
            <v>38899</v>
          </cell>
        </row>
        <row r="69">
          <cell r="A69">
            <v>129</v>
          </cell>
          <cell r="B69" t="str">
            <v>M</v>
          </cell>
          <cell r="C69" t="str">
            <v>COST OF MANUFACTURE IN SOUTH AFRICA - ELECTRICAL (700&amp;800)</v>
          </cell>
          <cell r="D69" t="str">
            <v>ZAR</v>
          </cell>
          <cell r="E69" t="str">
            <v>M3</v>
          </cell>
          <cell r="F69">
            <v>0.36</v>
          </cell>
          <cell r="G69" t="str">
            <v>Cost of Electrical Eng Materials</v>
          </cell>
          <cell r="H69" t="str">
            <v>CSS Index Table G</v>
          </cell>
          <cell r="I69" t="str">
            <v>SEIFSA</v>
          </cell>
          <cell r="J69">
            <v>38929</v>
          </cell>
          <cell r="M69">
            <v>38899</v>
          </cell>
        </row>
        <row r="70">
          <cell r="A70">
            <v>130</v>
          </cell>
          <cell r="B70" t="str">
            <v>M</v>
          </cell>
          <cell r="C70" t="str">
            <v>COST OF MANUFACTURE IN SOUTH AFRICA - ELECTRICAL (700&amp;800)</v>
          </cell>
          <cell r="D70" t="str">
            <v>ZAR</v>
          </cell>
          <cell r="E70" t="str">
            <v>M4</v>
          </cell>
          <cell r="F70">
            <v>0.15</v>
          </cell>
          <cell r="G70" t="str">
            <v>Metal Price Copper Republic</v>
          </cell>
          <cell r="H70" t="str">
            <v>Metal Price Table 'F'                             SEIFSA</v>
          </cell>
          <cell r="I70" t="str">
            <v>SEIFSA</v>
          </cell>
          <cell r="J70">
            <v>38929</v>
          </cell>
          <cell r="M70">
            <v>38899</v>
          </cell>
        </row>
        <row r="71">
          <cell r="A71">
            <v>137</v>
          </cell>
          <cell r="B71" t="str">
            <v>N</v>
          </cell>
          <cell r="C71" t="str">
            <v xml:space="preserve"> COST OF TRANSPORT IN SOUTH AFRICA (700&amp;800)</v>
          </cell>
          <cell r="D71" t="str">
            <v>ZAR</v>
          </cell>
          <cell r="E71" t="str">
            <v>N1</v>
          </cell>
          <cell r="F71">
            <v>0.15</v>
          </cell>
          <cell r="G71" t="str">
            <v>Fixed</v>
          </cell>
          <cell r="H71" t="str">
            <v>Fixed Portion</v>
          </cell>
          <cell r="I71" t="str">
            <v>Fixed</v>
          </cell>
          <cell r="M71">
            <v>38899</v>
          </cell>
        </row>
        <row r="72">
          <cell r="A72">
            <v>138</v>
          </cell>
          <cell r="B72" t="str">
            <v>N</v>
          </cell>
          <cell r="C72" t="str">
            <v xml:space="preserve"> COST OF TRANSPORT IN SOUTH AFRICA (700&amp;800)</v>
          </cell>
          <cell r="D72" t="str">
            <v>ZAR</v>
          </cell>
          <cell r="E72" t="str">
            <v>N2</v>
          </cell>
          <cell r="F72">
            <v>0.85</v>
          </cell>
          <cell r="G72" t="str">
            <v>Local Transport</v>
          </cell>
          <cell r="H72" t="str">
            <v xml:space="preserve">Table L-2 Index Of Road Freight Costs </v>
          </cell>
          <cell r="I72" t="str">
            <v>SEIFSA</v>
          </cell>
          <cell r="J72">
            <v>38929</v>
          </cell>
          <cell r="M72">
            <v>38899</v>
          </cell>
        </row>
        <row r="73">
          <cell r="A73">
            <v>139</v>
          </cell>
          <cell r="B73" t="str">
            <v>N</v>
          </cell>
          <cell r="C73" t="str">
            <v xml:space="preserve"> COST OF TRANSPORT IN SOUTH AFRICA (700&amp;800)</v>
          </cell>
          <cell r="D73" t="str">
            <v>ZAR</v>
          </cell>
          <cell r="E73" t="str">
            <v>N3</v>
          </cell>
          <cell r="F73">
            <v>0</v>
          </cell>
          <cell r="G73" t="str">
            <v>Fixed</v>
          </cell>
          <cell r="H73" t="str">
            <v>SA Transport</v>
          </cell>
          <cell r="I73" t="str">
            <v>Fixed Inflation</v>
          </cell>
          <cell r="M73">
            <v>38899</v>
          </cell>
        </row>
        <row r="74">
          <cell r="A74">
            <v>145</v>
          </cell>
          <cell r="B74" t="str">
            <v>O</v>
          </cell>
          <cell r="C74" t="str">
            <v xml:space="preserve"> COST OF INSTALLATION AND COMMISSIONING (700&amp;800)</v>
          </cell>
          <cell r="D74" t="str">
            <v>ZAR</v>
          </cell>
          <cell r="E74" t="str">
            <v>O1</v>
          </cell>
          <cell r="F74">
            <v>0.15</v>
          </cell>
          <cell r="G74" t="str">
            <v>Fixed</v>
          </cell>
          <cell r="H74" t="str">
            <v>Fixed Portion</v>
          </cell>
          <cell r="I74" t="str">
            <v>Fixed</v>
          </cell>
          <cell r="M74">
            <v>38899</v>
          </cell>
        </row>
        <row r="75">
          <cell r="A75">
            <v>146</v>
          </cell>
          <cell r="B75" t="str">
            <v>O</v>
          </cell>
          <cell r="C75" t="str">
            <v xml:space="preserve"> COST OF INSTALLATION AND COMMISSIONING (700&amp;800)</v>
          </cell>
          <cell r="D75" t="str">
            <v>ZAR</v>
          </cell>
          <cell r="E75" t="str">
            <v>O2</v>
          </cell>
          <cell r="F75">
            <v>0.85</v>
          </cell>
          <cell r="G75" t="str">
            <v>Cost of Labour</v>
          </cell>
          <cell r="H75" t="str">
            <v>Table C3 (a) All Hourly Paid</v>
          </cell>
          <cell r="I75" t="str">
            <v>SEIFSA</v>
          </cell>
          <cell r="J75">
            <v>38929</v>
          </cell>
          <cell r="M75">
            <v>38899</v>
          </cell>
        </row>
        <row r="76">
          <cell r="A76">
            <v>153</v>
          </cell>
          <cell r="B76" t="str">
            <v>P</v>
          </cell>
          <cell r="C76" t="str">
            <v xml:space="preserve"> LOCAL ENGINEERING (700&amp;800)</v>
          </cell>
          <cell r="D76" t="str">
            <v>ZAR</v>
          </cell>
          <cell r="E76" t="str">
            <v>P1</v>
          </cell>
          <cell r="F76">
            <v>0.15</v>
          </cell>
          <cell r="G76" t="str">
            <v>Fixed</v>
          </cell>
          <cell r="H76" t="str">
            <v>Fixed Portion</v>
          </cell>
          <cell r="I76" t="str">
            <v>Fixed</v>
          </cell>
          <cell r="M76">
            <v>38899</v>
          </cell>
        </row>
        <row r="77">
          <cell r="A77">
            <v>154</v>
          </cell>
          <cell r="B77" t="str">
            <v>P</v>
          </cell>
          <cell r="C77" t="str">
            <v xml:space="preserve"> LOCAL ENGINEERING (700&amp;800)</v>
          </cell>
          <cell r="D77" t="str">
            <v>ZAR</v>
          </cell>
          <cell r="E77" t="str">
            <v>P2</v>
          </cell>
          <cell r="F77">
            <v>0.85</v>
          </cell>
          <cell r="G77" t="str">
            <v>Cost of Labour</v>
          </cell>
          <cell r="H77" t="str">
            <v>Table C3 All Hourly Paid</v>
          </cell>
          <cell r="I77" t="str">
            <v>SEIFSA</v>
          </cell>
          <cell r="J77">
            <v>38929</v>
          </cell>
          <cell r="M77">
            <v>38899</v>
          </cell>
        </row>
        <row r="78">
          <cell r="A78">
            <v>161</v>
          </cell>
          <cell r="B78" t="str">
            <v>Q</v>
          </cell>
          <cell r="C78" t="str">
            <v xml:space="preserve"> COST OF MANUFACTURE IN UK - MECHANICAL (700&amp;800)</v>
          </cell>
          <cell r="D78" t="str">
            <v>GBP</v>
          </cell>
          <cell r="E78" t="str">
            <v>Q1</v>
          </cell>
          <cell r="F78">
            <v>0.15</v>
          </cell>
          <cell r="G78" t="str">
            <v>Fixed</v>
          </cell>
          <cell r="H78" t="str">
            <v>Fixed Portion</v>
          </cell>
          <cell r="I78" t="str">
            <v>Fixed</v>
          </cell>
          <cell r="M78">
            <v>38961</v>
          </cell>
        </row>
        <row r="79">
          <cell r="A79">
            <v>162</v>
          </cell>
          <cell r="B79" t="str">
            <v>Q</v>
          </cell>
          <cell r="C79" t="str">
            <v xml:space="preserve"> COST OF MANUFACTURE IN UK - MECHANICAL (700&amp;800)</v>
          </cell>
          <cell r="D79" t="str">
            <v>GBP</v>
          </cell>
          <cell r="E79" t="str">
            <v>Q2</v>
          </cell>
          <cell r="F79">
            <v>0.4</v>
          </cell>
          <cell r="G79" t="str">
            <v>Cost of Labour</v>
          </cell>
          <cell r="H79" t="str">
            <v>Mech Engineering</v>
          </cell>
          <cell r="I79" t="str">
            <v>BEAMA</v>
          </cell>
          <cell r="J79">
            <v>38990</v>
          </cell>
          <cell r="K79" t="str">
            <v>GBP  822,413.00</v>
          </cell>
          <cell r="L79" t="str">
            <v>GBP 1.0 = ZAR 14.54</v>
          </cell>
          <cell r="M79">
            <v>38961</v>
          </cell>
        </row>
        <row r="80">
          <cell r="A80">
            <v>163</v>
          </cell>
          <cell r="B80" t="str">
            <v>Q</v>
          </cell>
          <cell r="C80" t="str">
            <v xml:space="preserve"> COST OF MANUFACTURE IN UK - MECHANICAL (700&amp;800)</v>
          </cell>
          <cell r="D80" t="str">
            <v>GBP</v>
          </cell>
          <cell r="E80" t="str">
            <v>Q3</v>
          </cell>
          <cell r="F80">
            <v>0.45</v>
          </cell>
          <cell r="G80" t="str">
            <v>Cost of Materials</v>
          </cell>
          <cell r="H80" t="str">
            <v>Mech Engineering</v>
          </cell>
          <cell r="I80" t="str">
            <v>BEAMA</v>
          </cell>
          <cell r="M80">
            <v>38961</v>
          </cell>
        </row>
        <row r="81">
          <cell r="A81">
            <v>170</v>
          </cell>
          <cell r="B81" t="str">
            <v>R</v>
          </cell>
          <cell r="C81" t="str">
            <v xml:space="preserve"> ENGINEERING (700&amp;800)</v>
          </cell>
          <cell r="D81" t="str">
            <v>GBP</v>
          </cell>
          <cell r="E81" t="str">
            <v>R1</v>
          </cell>
          <cell r="F81">
            <v>0.15</v>
          </cell>
          <cell r="G81" t="str">
            <v>Fixed</v>
          </cell>
          <cell r="H81" t="str">
            <v>Fixed Portion</v>
          </cell>
          <cell r="I81" t="str">
            <v>Fixed</v>
          </cell>
          <cell r="M81">
            <v>38961</v>
          </cell>
        </row>
        <row r="82">
          <cell r="A82">
            <v>171</v>
          </cell>
          <cell r="B82" t="str">
            <v>R</v>
          </cell>
          <cell r="C82" t="str">
            <v xml:space="preserve"> ENGINEERING (700&amp;800)</v>
          </cell>
          <cell r="D82" t="str">
            <v>GBP</v>
          </cell>
          <cell r="E82" t="str">
            <v>R2</v>
          </cell>
          <cell r="F82">
            <v>0.85</v>
          </cell>
          <cell r="G82" t="str">
            <v>Cost of Labour</v>
          </cell>
          <cell r="H82" t="str">
            <v>Mech Engineering</v>
          </cell>
          <cell r="I82" t="str">
            <v>BEAMA</v>
          </cell>
          <cell r="J82">
            <v>38990</v>
          </cell>
          <cell r="K82" t="str">
            <v>GBP 58,148.00</v>
          </cell>
          <cell r="L82" t="str">
            <v>GBP 1.0 = 14.54</v>
          </cell>
          <cell r="M82">
            <v>38961</v>
          </cell>
        </row>
        <row r="83">
          <cell r="A83">
            <v>178</v>
          </cell>
          <cell r="B83" t="str">
            <v>S</v>
          </cell>
          <cell r="C83" t="str">
            <v xml:space="preserve"> CONTRACT MANAGEMENT / MATERIAL SUPPLY - PIPEWORK (700&amp;800)</v>
          </cell>
          <cell r="D83" t="str">
            <v>ZAR</v>
          </cell>
          <cell r="E83" t="str">
            <v>S1</v>
          </cell>
          <cell r="F83">
            <v>0.15</v>
          </cell>
          <cell r="G83" t="str">
            <v>Fixed</v>
          </cell>
          <cell r="H83" t="str">
            <v>Fixed Portion</v>
          </cell>
          <cell r="I83" t="str">
            <v>Fixed</v>
          </cell>
          <cell r="M83">
            <v>38899</v>
          </cell>
        </row>
        <row r="84">
          <cell r="A84">
            <v>179</v>
          </cell>
          <cell r="B84" t="str">
            <v>S</v>
          </cell>
          <cell r="C84" t="str">
            <v xml:space="preserve"> CONTRACT MANAGEMENT / MATERIAL SUPPLY - PIPEWORK (700&amp;800)</v>
          </cell>
          <cell r="D84" t="str">
            <v>ZAR</v>
          </cell>
          <cell r="E84" t="str">
            <v>S2</v>
          </cell>
          <cell r="F84">
            <v>0.85</v>
          </cell>
          <cell r="G84" t="str">
            <v>Material / Contract Management</v>
          </cell>
          <cell r="H84" t="str">
            <v>Table E-8</v>
          </cell>
          <cell r="I84" t="str">
            <v>SEIFSA</v>
          </cell>
          <cell r="J84">
            <v>38929</v>
          </cell>
          <cell r="M84">
            <v>38899</v>
          </cell>
        </row>
        <row r="85">
          <cell r="A85">
            <v>186</v>
          </cell>
          <cell r="B85" t="str">
            <v>T</v>
          </cell>
          <cell r="C85" t="str">
            <v xml:space="preserve"> COST OF MANUFACTURING IN SOUTH AFRICA - MECHANICAL (700&amp;800)</v>
          </cell>
          <cell r="D85" t="str">
            <v>ZAR</v>
          </cell>
          <cell r="E85" t="str">
            <v>T1</v>
          </cell>
          <cell r="F85">
            <v>0.15</v>
          </cell>
          <cell r="G85" t="str">
            <v>Fixed</v>
          </cell>
          <cell r="H85" t="str">
            <v>Fixed Portion</v>
          </cell>
          <cell r="I85" t="str">
            <v>Fixed</v>
          </cell>
          <cell r="M85">
            <v>38899</v>
          </cell>
        </row>
        <row r="86">
          <cell r="A86">
            <v>187</v>
          </cell>
          <cell r="B86" t="str">
            <v>T</v>
          </cell>
          <cell r="C86" t="str">
            <v xml:space="preserve"> COST OF MANUFACTURING IN SOUTH AFRICA - MECHANICAL (700&amp;800)</v>
          </cell>
          <cell r="D86" t="str">
            <v>ZAR</v>
          </cell>
          <cell r="E86" t="str">
            <v>T2</v>
          </cell>
          <cell r="F86">
            <v>0.45</v>
          </cell>
          <cell r="G86" t="str">
            <v>Cost of Labour</v>
          </cell>
          <cell r="H86" t="str">
            <v>Table C3 All Hourly Paid Employees</v>
          </cell>
          <cell r="I86" t="str">
            <v>SEIFSA</v>
          </cell>
          <cell r="J86">
            <v>38929</v>
          </cell>
          <cell r="M86">
            <v>38899</v>
          </cell>
        </row>
        <row r="87">
          <cell r="A87">
            <v>188</v>
          </cell>
          <cell r="B87" t="str">
            <v>T</v>
          </cell>
          <cell r="C87" t="str">
            <v xml:space="preserve"> COST OF MANUFACTURING IN SOUTH AFRICA - MECHANICAL (700&amp;800)</v>
          </cell>
          <cell r="D87" t="str">
            <v>ZAR</v>
          </cell>
          <cell r="E87" t="str">
            <v>T3</v>
          </cell>
          <cell r="F87">
            <v>0.4</v>
          </cell>
          <cell r="G87" t="str">
            <v>Cost of Materials</v>
          </cell>
          <cell r="H87" t="str">
            <v>Table E-5 Round Bar</v>
          </cell>
          <cell r="I87" t="str">
            <v>SEIFSA</v>
          </cell>
          <cell r="J87">
            <v>38929</v>
          </cell>
          <cell r="M87">
            <v>38899</v>
          </cell>
        </row>
        <row r="88">
          <cell r="A88">
            <v>195</v>
          </cell>
          <cell r="B88" t="str">
            <v>U</v>
          </cell>
          <cell r="C88" t="str">
            <v xml:space="preserve"> COST OF GOODS MANUFACTURED IN GERMANY (700&amp;800)</v>
          </cell>
          <cell r="D88" t="str">
            <v>Eur</v>
          </cell>
          <cell r="E88" t="str">
            <v>U1</v>
          </cell>
          <cell r="F88">
            <v>0.15</v>
          </cell>
          <cell r="G88" t="str">
            <v>Fixed</v>
          </cell>
          <cell r="H88" t="str">
            <v>Fixed Portion</v>
          </cell>
          <cell r="I88" t="str">
            <v>Fixed</v>
          </cell>
          <cell r="M88">
            <v>38991</v>
          </cell>
        </row>
        <row r="89">
          <cell r="A89">
            <v>196</v>
          </cell>
          <cell r="B89" t="str">
            <v>U</v>
          </cell>
          <cell r="C89" t="str">
            <v xml:space="preserve"> COST OF GOODS MANUFACTURED IN GERMANY (700&amp;800)</v>
          </cell>
          <cell r="D89" t="str">
            <v>Eur</v>
          </cell>
          <cell r="E89" t="str">
            <v>U2</v>
          </cell>
          <cell r="F89">
            <v>0.85</v>
          </cell>
          <cell r="G89" t="str">
            <v>6%  Per Annum</v>
          </cell>
          <cell r="H89" t="str">
            <v>German manufatured goods</v>
          </cell>
          <cell r="I89" t="str">
            <v>Inflation fixed %</v>
          </cell>
          <cell r="J89">
            <v>2006</v>
          </cell>
          <cell r="M89">
            <v>38991</v>
          </cell>
        </row>
        <row r="90">
          <cell r="A90">
            <v>203</v>
          </cell>
          <cell r="B90" t="str">
            <v>V</v>
          </cell>
          <cell r="C90" t="str">
            <v>900 Pipes, Fittings and Vessels, Section 10</v>
          </cell>
          <cell r="D90" t="str">
            <v>Eur</v>
          </cell>
          <cell r="E90" t="str">
            <v>V1</v>
          </cell>
          <cell r="F90">
            <v>0.15</v>
          </cell>
          <cell r="G90" t="str">
            <v>Fixed</v>
          </cell>
          <cell r="H90" t="str">
            <v>Fixed Portion</v>
          </cell>
          <cell r="I90" t="str">
            <v>Fixed</v>
          </cell>
          <cell r="M90">
            <v>38991</v>
          </cell>
        </row>
        <row r="91">
          <cell r="A91">
            <v>204</v>
          </cell>
          <cell r="B91" t="str">
            <v>V</v>
          </cell>
          <cell r="C91" t="str">
            <v>900 Pipes, Fittings and Vessels, Section 10</v>
          </cell>
          <cell r="D91" t="str">
            <v>Eur</v>
          </cell>
          <cell r="E91" t="str">
            <v>V2</v>
          </cell>
          <cell r="F91">
            <v>0.10100000000000001</v>
          </cell>
          <cell r="G91" t="str">
            <v>Structural Sections</v>
          </cell>
          <cell r="H91" t="str">
            <v>World Carbon Steel Product Price Index -  Structural Sections &amp; Beams</v>
          </cell>
          <cell r="I91" t="str">
            <v>Meps(www.meps.co.uk)</v>
          </cell>
          <cell r="J91">
            <v>38992</v>
          </cell>
          <cell r="L91" t="str">
            <v>see above</v>
          </cell>
          <cell r="M91">
            <v>38991</v>
          </cell>
        </row>
        <row r="92">
          <cell r="A92">
            <v>205</v>
          </cell>
          <cell r="B92" t="str">
            <v>V</v>
          </cell>
          <cell r="C92" t="str">
            <v>900 Pipes, Fittings and Vessels, Section 10</v>
          </cell>
          <cell r="D92" t="str">
            <v>Eur</v>
          </cell>
          <cell r="E92" t="str">
            <v>V3</v>
          </cell>
          <cell r="F92">
            <v>0.27</v>
          </cell>
          <cell r="G92" t="str">
            <v>HR Plate</v>
          </cell>
          <cell r="H92" t="str">
            <v>World Carbon Steel Product Price Index - USD/tonne for HR Plate</v>
          </cell>
          <cell r="I92" t="str">
            <v>Meps(www.meps.co.uk)</v>
          </cell>
          <cell r="J92">
            <v>38992</v>
          </cell>
          <cell r="L92" t="str">
            <v>see above</v>
          </cell>
          <cell r="M92">
            <v>38991</v>
          </cell>
        </row>
        <row r="93">
          <cell r="A93">
            <v>206</v>
          </cell>
          <cell r="B93" t="str">
            <v>V</v>
          </cell>
          <cell r="C93" t="str">
            <v>900 Pipes, Fittings and Vessels, Section 10</v>
          </cell>
          <cell r="D93" t="str">
            <v>Eur</v>
          </cell>
          <cell r="E93" t="str">
            <v>V4</v>
          </cell>
          <cell r="F93">
            <v>0.25700000000000001</v>
          </cell>
          <cell r="G93" t="str">
            <v>Prefab</v>
          </cell>
          <cell r="H93" t="str">
            <v>Reihe 273, Fachserie 17, der Erzeugerpreise gewerblicher Produkte fur Metalle und Halbzeuge"</v>
          </cell>
          <cell r="I93" t="str">
            <v>des Statistischen Bundesamte Deutschlands</v>
          </cell>
          <cell r="J93">
            <v>38992</v>
          </cell>
          <cell r="L93" t="str">
            <v>see above</v>
          </cell>
          <cell r="M93">
            <v>38991</v>
          </cell>
        </row>
        <row r="94">
          <cell r="A94">
            <v>207</v>
          </cell>
          <cell r="B94" t="str">
            <v>V</v>
          </cell>
          <cell r="C94" t="str">
            <v>900 Pipes, Fittings and Vessels, Section 10</v>
          </cell>
          <cell r="D94" t="str">
            <v>Eur</v>
          </cell>
          <cell r="E94" t="str">
            <v>V5</v>
          </cell>
          <cell r="F94">
            <v>0.222</v>
          </cell>
          <cell r="G94" t="str">
            <v>Labour Manufacturing</v>
          </cell>
          <cell r="H94" t="str">
            <v>Labour Cost Index – EU25 for Manufacturing Labour, Nominal Value  – Seasonally adjusted - Labour Cost Index quoted quarterly for the labour indices for European labour</v>
          </cell>
          <cell r="I94" t="str">
            <v>EUROSTAT</v>
          </cell>
          <cell r="J94" t="str">
            <v>2nd Quarter 2006</v>
          </cell>
          <cell r="L94" t="str">
            <v>see above</v>
          </cell>
          <cell r="M94">
            <v>38899</v>
          </cell>
        </row>
        <row r="95">
          <cell r="A95">
            <v>214</v>
          </cell>
          <cell r="B95" t="str">
            <v>W</v>
          </cell>
          <cell r="C95" t="str">
            <v>1000 Unitized Control &amp; Instrumentation, Section 3&amp;11</v>
          </cell>
          <cell r="D95" t="str">
            <v>Eur</v>
          </cell>
          <cell r="E95" t="str">
            <v>W1</v>
          </cell>
          <cell r="F95">
            <v>0.15</v>
          </cell>
          <cell r="G95" t="str">
            <v>Fixed</v>
          </cell>
          <cell r="H95" t="str">
            <v>Fixed Portion</v>
          </cell>
          <cell r="I95" t="str">
            <v>Fixed</v>
          </cell>
          <cell r="M95">
            <v>38991</v>
          </cell>
        </row>
        <row r="96">
          <cell r="A96">
            <v>215</v>
          </cell>
          <cell r="B96" t="str">
            <v>W</v>
          </cell>
          <cell r="C96" t="str">
            <v>1000 Unitized Control &amp; Instrumentation, Section 3&amp;11</v>
          </cell>
          <cell r="D96" t="str">
            <v>Eur</v>
          </cell>
          <cell r="E96" t="str">
            <v>W2</v>
          </cell>
          <cell r="F96">
            <v>7.9000000000000001E-2</v>
          </cell>
          <cell r="G96" t="str">
            <v>HR Plate</v>
          </cell>
          <cell r="H96" t="str">
            <v>World Carbon Steel Product Price Index - USD/tonne for HR Plate</v>
          </cell>
          <cell r="I96" t="str">
            <v>Meps(www.meps.co.uk)</v>
          </cell>
          <cell r="J96">
            <v>38992</v>
          </cell>
          <cell r="L96" t="str">
            <v>see above</v>
          </cell>
          <cell r="M96">
            <v>38991</v>
          </cell>
        </row>
        <row r="97">
          <cell r="A97">
            <v>216</v>
          </cell>
          <cell r="B97" t="str">
            <v>W</v>
          </cell>
          <cell r="C97" t="str">
            <v>1000 Unitized Control &amp; Instrumentation, Section 3&amp;11</v>
          </cell>
          <cell r="D97" t="str">
            <v>Eur</v>
          </cell>
          <cell r="E97" t="str">
            <v>W3</v>
          </cell>
          <cell r="F97">
            <v>0.77100000000000002</v>
          </cell>
          <cell r="G97" t="str">
            <v>Labour Manufacturing</v>
          </cell>
          <cell r="H97" t="str">
            <v>Labour Cost Index – EU25 for Manufacturing Labour, Nominal Value  – Seasonally adjusted - Labour Cost Index quoted quarterly for the labour indices for European labour</v>
          </cell>
          <cell r="I97" t="str">
            <v>EUROSTAT</v>
          </cell>
          <cell r="J97" t="str">
            <v>2nd Quarter 2006</v>
          </cell>
          <cell r="L97" t="str">
            <v>see above</v>
          </cell>
          <cell r="M97">
            <v>38899</v>
          </cell>
        </row>
        <row r="98">
          <cell r="A98">
            <v>223</v>
          </cell>
          <cell r="B98" t="str">
            <v>X</v>
          </cell>
          <cell r="C98" t="str">
            <v>1100 Civil &amp; Structural, Section 14, South Africa</v>
          </cell>
          <cell r="D98" t="str">
            <v>ZAR</v>
          </cell>
          <cell r="E98" t="str">
            <v>X1</v>
          </cell>
          <cell r="F98">
            <v>0.15</v>
          </cell>
          <cell r="G98" t="str">
            <v>Fixed</v>
          </cell>
          <cell r="H98" t="str">
            <v>Fixed Portion</v>
          </cell>
          <cell r="I98" t="str">
            <v>Fixed</v>
          </cell>
          <cell r="M98">
            <v>38961</v>
          </cell>
        </row>
        <row r="99">
          <cell r="A99">
            <v>224</v>
          </cell>
          <cell r="B99" t="str">
            <v>X</v>
          </cell>
          <cell r="C99" t="str">
            <v>1100 Civil &amp; Structural, Section 14, South Africa</v>
          </cell>
          <cell r="D99" t="str">
            <v>ZAR</v>
          </cell>
          <cell r="E99" t="str">
            <v>X2</v>
          </cell>
          <cell r="F99">
            <v>0.222</v>
          </cell>
          <cell r="G99" t="str">
            <v>E-A Light Sections</v>
          </cell>
          <cell r="H99" t="str">
            <v>Table E-A</v>
          </cell>
          <cell r="I99" t="str">
            <v>SEIFSA</v>
          </cell>
          <cell r="J99">
            <v>38962</v>
          </cell>
          <cell r="M99">
            <v>38961</v>
          </cell>
        </row>
        <row r="100">
          <cell r="A100">
            <v>225</v>
          </cell>
          <cell r="B100" t="str">
            <v>X</v>
          </cell>
          <cell r="C100" t="str">
            <v>1100 Civil &amp; Structural, Section 14, South Africa</v>
          </cell>
          <cell r="D100" t="str">
            <v>ZAR</v>
          </cell>
          <cell r="E100" t="str">
            <v>X3</v>
          </cell>
          <cell r="F100">
            <v>0.153</v>
          </cell>
          <cell r="G100" t="str">
            <v>E-A Hot Rolled</v>
          </cell>
          <cell r="H100" t="str">
            <v>Table E-A</v>
          </cell>
          <cell r="I100" t="str">
            <v>SEIFSA</v>
          </cell>
          <cell r="J100">
            <v>38962</v>
          </cell>
          <cell r="M100">
            <v>38961</v>
          </cell>
        </row>
        <row r="101">
          <cell r="A101">
            <v>226</v>
          </cell>
          <cell r="B101" t="str">
            <v>X</v>
          </cell>
          <cell r="C101" t="str">
            <v>1100 Civil &amp; Structural, Section 14, South Africa</v>
          </cell>
          <cell r="D101" t="str">
            <v>ZAR</v>
          </cell>
          <cell r="E101" t="str">
            <v>X4</v>
          </cell>
          <cell r="F101">
            <v>0.47499999999999998</v>
          </cell>
          <cell r="G101" t="str">
            <v>Labour</v>
          </cell>
          <cell r="H101" t="str">
            <v>Table C3, All hourly paid employees.</v>
          </cell>
          <cell r="I101" t="str">
            <v>SEIFSA</v>
          </cell>
          <cell r="J101">
            <v>38962</v>
          </cell>
          <cell r="M101">
            <v>38961</v>
          </cell>
        </row>
        <row r="102">
          <cell r="A102">
            <v>233</v>
          </cell>
          <cell r="B102" t="str">
            <v>Y1</v>
          </cell>
          <cell r="C102" t="str">
            <v>Local Management Activities</v>
          </cell>
          <cell r="D102" t="str">
            <v>ZAR</v>
          </cell>
          <cell r="E102" t="str">
            <v>Y1.1</v>
          </cell>
          <cell r="F102">
            <v>0.15</v>
          </cell>
          <cell r="G102" t="str">
            <v>Fixed</v>
          </cell>
          <cell r="H102" t="str">
            <v>Fixed Portion</v>
          </cell>
          <cell r="I102" t="str">
            <v>Fixed</v>
          </cell>
          <cell r="M102">
            <v>38961</v>
          </cell>
        </row>
        <row r="103">
          <cell r="A103">
            <v>234</v>
          </cell>
          <cell r="B103" t="str">
            <v>Y1</v>
          </cell>
          <cell r="C103" t="str">
            <v>Local Management Activities</v>
          </cell>
          <cell r="D103" t="str">
            <v>ZAR</v>
          </cell>
          <cell r="E103" t="str">
            <v>Y1.2</v>
          </cell>
          <cell r="F103">
            <v>0.85</v>
          </cell>
          <cell r="G103" t="str">
            <v>Labour</v>
          </cell>
          <cell r="H103" t="str">
            <v>Table C3, All hourly paid employees.</v>
          </cell>
          <cell r="I103" t="str">
            <v>SEIFSA</v>
          </cell>
          <cell r="J103">
            <v>38962</v>
          </cell>
          <cell r="M103">
            <v>38961</v>
          </cell>
        </row>
        <row r="104">
          <cell r="A104">
            <v>241</v>
          </cell>
          <cell r="B104" t="str">
            <v>Y2</v>
          </cell>
          <cell r="C104" t="str">
            <v>Local Design</v>
          </cell>
          <cell r="D104" t="str">
            <v>ZAR</v>
          </cell>
          <cell r="E104" t="str">
            <v>Y2.1</v>
          </cell>
          <cell r="F104">
            <v>0.15</v>
          </cell>
          <cell r="G104" t="str">
            <v>Fixed</v>
          </cell>
          <cell r="H104" t="str">
            <v>Fixed Portion</v>
          </cell>
          <cell r="I104" t="str">
            <v>Fixed</v>
          </cell>
          <cell r="M104">
            <v>38961</v>
          </cell>
        </row>
        <row r="105">
          <cell r="A105">
            <v>242</v>
          </cell>
          <cell r="B105" t="str">
            <v>Y2</v>
          </cell>
          <cell r="C105" t="str">
            <v>Local Design</v>
          </cell>
          <cell r="D105" t="str">
            <v>ZAR</v>
          </cell>
          <cell r="E105" t="str">
            <v>Y2.2</v>
          </cell>
          <cell r="F105">
            <v>0.85</v>
          </cell>
          <cell r="G105" t="str">
            <v>Labour</v>
          </cell>
          <cell r="H105" t="str">
            <v>Table C3, All hourly paid employees.</v>
          </cell>
          <cell r="I105" t="str">
            <v>SEIFSA</v>
          </cell>
          <cell r="J105">
            <v>38962</v>
          </cell>
          <cell r="M105">
            <v>38961</v>
          </cell>
        </row>
        <row r="106">
          <cell r="A106">
            <v>249</v>
          </cell>
          <cell r="B106" t="str">
            <v>Z</v>
          </cell>
          <cell r="C106" t="str">
            <v>1200 ACC - Supply of Bundles</v>
          </cell>
          <cell r="D106" t="str">
            <v>ZAR</v>
          </cell>
          <cell r="E106" t="str">
            <v>Z1</v>
          </cell>
          <cell r="F106">
            <v>0.05</v>
          </cell>
          <cell r="G106" t="str">
            <v>Fixed</v>
          </cell>
          <cell r="H106" t="str">
            <v>Fixed Portion</v>
          </cell>
          <cell r="I106" t="str">
            <v>Fixed</v>
          </cell>
          <cell r="M106">
            <v>38899</v>
          </cell>
        </row>
        <row r="107">
          <cell r="A107">
            <v>250</v>
          </cell>
          <cell r="B107" t="str">
            <v>Z</v>
          </cell>
          <cell r="C107" t="str">
            <v>1200 ACC - Supply of Bundles</v>
          </cell>
          <cell r="D107" t="str">
            <v>ZAR</v>
          </cell>
          <cell r="E107" t="str">
            <v>Z2</v>
          </cell>
          <cell r="F107">
            <v>0.15</v>
          </cell>
          <cell r="G107" t="str">
            <v>Labour</v>
          </cell>
          <cell r="H107" t="str">
            <v>C-3: All hourly paid Employees</v>
          </cell>
          <cell r="I107" t="str">
            <v>SEIFSA</v>
          </cell>
          <cell r="J107">
            <v>38899</v>
          </cell>
          <cell r="K107" t="str">
            <v>Not Applicable</v>
          </cell>
          <cell r="M107">
            <v>38899</v>
          </cell>
        </row>
        <row r="108">
          <cell r="A108">
            <v>251</v>
          </cell>
          <cell r="B108" t="str">
            <v>Z</v>
          </cell>
          <cell r="C108" t="str">
            <v>1200 ACC - Supply of Bundles</v>
          </cell>
          <cell r="D108" t="str">
            <v>ZAR</v>
          </cell>
          <cell r="E108" t="str">
            <v>Z3</v>
          </cell>
          <cell r="F108">
            <v>0.45</v>
          </cell>
          <cell r="G108" t="str">
            <v>Material</v>
          </cell>
          <cell r="H108" t="str">
            <v>E-A: Cold rolled</v>
          </cell>
          <cell r="I108" t="str">
            <v>SEIFSA</v>
          </cell>
          <cell r="J108">
            <v>38899</v>
          </cell>
          <cell r="K108" t="str">
            <v>Not Applicable</v>
          </cell>
          <cell r="M108">
            <v>38899</v>
          </cell>
        </row>
        <row r="109">
          <cell r="A109">
            <v>252</v>
          </cell>
          <cell r="B109" t="str">
            <v>Z</v>
          </cell>
          <cell r="C109" t="str">
            <v>1200 ACC - Supply of Bundles</v>
          </cell>
          <cell r="D109" t="str">
            <v>ZAR</v>
          </cell>
          <cell r="E109" t="str">
            <v>Z4</v>
          </cell>
          <cell r="F109">
            <v>0.35</v>
          </cell>
          <cell r="G109" t="str">
            <v>Zinc</v>
          </cell>
          <cell r="H109" t="str">
            <v>F: Zinc</v>
          </cell>
          <cell r="I109" t="str">
            <v>SEIFSA</v>
          </cell>
          <cell r="J109">
            <v>38899</v>
          </cell>
          <cell r="K109" t="str">
            <v>Not Applicable</v>
          </cell>
          <cell r="M109">
            <v>38899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"/>
      <sheetName val="2002"/>
      <sheetName val="2001"/>
      <sheetName val="DataIn"/>
      <sheetName val="Sundry"/>
      <sheetName val="Sheet"/>
      <sheetName val="Vendor_accounts_&amp;_sites"/>
    </sheetNames>
    <sheetDataSet>
      <sheetData sheetId="0"/>
      <sheetData sheetId="1"/>
      <sheetData sheetId="2">
        <row r="8">
          <cell r="B8" t="str">
            <v>Metric</v>
          </cell>
        </row>
        <row r="9">
          <cell r="A9" t="str">
            <v>Month</v>
          </cell>
          <cell r="B9" t="str">
            <v>Ton</v>
          </cell>
        </row>
        <row r="10">
          <cell r="A10" t="str">
            <v>JAN</v>
          </cell>
          <cell r="B10">
            <v>14145.71</v>
          </cell>
        </row>
        <row r="11">
          <cell r="A11" t="str">
            <v>FEB</v>
          </cell>
          <cell r="B11">
            <v>13893.95</v>
          </cell>
        </row>
        <row r="12">
          <cell r="A12" t="str">
            <v>MAR</v>
          </cell>
          <cell r="B12">
            <v>13783.77</v>
          </cell>
        </row>
        <row r="13">
          <cell r="A13" t="str">
            <v>APR</v>
          </cell>
          <cell r="B13">
            <v>13686.4</v>
          </cell>
        </row>
        <row r="14">
          <cell r="A14" t="str">
            <v>MAY</v>
          </cell>
          <cell r="B14">
            <v>13439.25</v>
          </cell>
        </row>
        <row r="15">
          <cell r="A15" t="str">
            <v>JUNE</v>
          </cell>
          <cell r="B15">
            <v>13398.8</v>
          </cell>
        </row>
        <row r="16">
          <cell r="A16" t="str">
            <v>JULY</v>
          </cell>
          <cell r="B16">
            <v>12949.4</v>
          </cell>
        </row>
      </sheetData>
      <sheetData sheetId="3" refreshError="1"/>
      <sheetData sheetId="4" refreshError="1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 "/>
      <sheetName val="Check"/>
      <sheetName val="Sunburst"/>
      <sheetName val="Oil"/>
      <sheetName val="Commissing"/>
      <sheetName val="Transport"/>
      <sheetName val="Shipping"/>
      <sheetName val="Remove &amp; Install "/>
      <sheetName val="Project Management"/>
      <sheetName val="Sprinkler System"/>
      <sheetName val="Drykeep"/>
      <sheetName val="Kelman"/>
      <sheetName val="Sergi"/>
      <sheetName val="Material"/>
      <sheetName val="Bill of Matrials"/>
      <sheetName val="PREISBL"/>
      <sheetName val="Cost Split"/>
      <sheetName val="Tender Calculation"/>
      <sheetName val="Operational Check List"/>
      <sheetName val="COVER SHEET"/>
      <sheetName val="BNK Calc"/>
      <sheetName val="Calculation With SD"/>
      <sheetName val="REVERSE CALC"/>
      <sheetName val="Order Calculation"/>
      <sheetName val="Calculations"/>
      <sheetName val="Lifecycle costing"/>
      <sheetName val="LME"/>
      <sheetName val="Summary"/>
      <sheetName val="Summary (E)"/>
      <sheetName val="Rate of Exchange"/>
      <sheetName val="PS5 Schedule"/>
      <sheetName val="PS5 Schedule(S)"/>
      <sheetName val="Price adjustment formulae(E)"/>
      <sheetName val="Rate of Exchange(E)"/>
      <sheetName val="Option K"/>
      <sheetName val="Option N"/>
      <sheetName val="Activities spa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">
          <cell r="J10" t="str">
            <v>EURO</v>
          </cell>
        </row>
        <row r="12">
          <cell r="I12" t="str">
            <v>SA Rands</v>
          </cell>
          <cell r="J12" t="str">
            <v>US$</v>
          </cell>
        </row>
        <row r="14">
          <cell r="H14">
            <v>1</v>
          </cell>
          <cell r="J14" t="str">
            <v>BPS</v>
          </cell>
        </row>
        <row r="16">
          <cell r="J16" t="str">
            <v>Oil/ BBL</v>
          </cell>
        </row>
      </sheetData>
      <sheetData sheetId="16">
        <row r="1">
          <cell r="G1" t="str">
            <v>Total</v>
          </cell>
        </row>
        <row r="2">
          <cell r="G2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s"/>
      <sheetName val="Re"/>
      <sheetName val="1999 PLAN"/>
      <sheetName val="Turbine Tender 3 Unit base (2)"/>
      <sheetName val="CPA Formulae"/>
      <sheetName val="Detail"/>
      <sheetName val="FLOW_3.XLS"/>
      <sheetName val="Qm"/>
      <sheetName val="C"/>
      <sheetName val="1999_PLAN"/>
      <sheetName val="Turbine_Tender_3_Unit_base_(2)"/>
      <sheetName val="CPA_Formulae"/>
      <sheetName val="FLOW_3_XLS"/>
      <sheetName val="Econ_monthly_"/>
      <sheetName val="Rates"/>
      <sheetName val="Cu drop list"/>
      <sheetName val="1999_PLAN1"/>
      <sheetName val="Turbine_Tender_3_Unit_base_(2)1"/>
      <sheetName val="CPA_Formulae1"/>
      <sheetName val="FLOW_3_XLS1"/>
      <sheetName val="Cu_drop_list"/>
    </sheetNames>
    <sheetDataSet>
      <sheetData sheetId="0" refreshError="1"/>
      <sheetData sheetId="1">
        <row r="94">
          <cell r="D94">
            <v>0</v>
          </cell>
        </row>
        <row r="95">
          <cell r="D95">
            <v>1</v>
          </cell>
        </row>
        <row r="96">
          <cell r="D96">
            <v>2</v>
          </cell>
        </row>
        <row r="97">
          <cell r="D97">
            <v>3</v>
          </cell>
        </row>
        <row r="98">
          <cell r="D98">
            <v>4</v>
          </cell>
        </row>
        <row r="99">
          <cell r="D99">
            <v>5</v>
          </cell>
        </row>
        <row r="100">
          <cell r="D100">
            <v>6</v>
          </cell>
        </row>
        <row r="101">
          <cell r="D101">
            <v>7</v>
          </cell>
        </row>
        <row r="102">
          <cell r="D102">
            <v>8</v>
          </cell>
        </row>
        <row r="103">
          <cell r="D103">
            <v>9</v>
          </cell>
        </row>
        <row r="104">
          <cell r="D104">
            <v>10</v>
          </cell>
        </row>
        <row r="105">
          <cell r="D105">
            <v>11</v>
          </cell>
        </row>
        <row r="106">
          <cell r="D106">
            <v>12</v>
          </cell>
        </row>
        <row r="107">
          <cell r="D107">
            <v>13</v>
          </cell>
        </row>
        <row r="108">
          <cell r="D108">
            <v>14</v>
          </cell>
        </row>
        <row r="109">
          <cell r="D109">
            <v>15</v>
          </cell>
        </row>
        <row r="110">
          <cell r="D110">
            <v>16</v>
          </cell>
        </row>
        <row r="111">
          <cell r="D111">
            <v>17</v>
          </cell>
        </row>
        <row r="112">
          <cell r="D112">
            <v>18</v>
          </cell>
        </row>
        <row r="113">
          <cell r="D113">
            <v>19</v>
          </cell>
        </row>
        <row r="114">
          <cell r="D114">
            <v>20</v>
          </cell>
        </row>
        <row r="115">
          <cell r="D115">
            <v>21</v>
          </cell>
        </row>
        <row r="116">
          <cell r="D116">
            <v>22</v>
          </cell>
        </row>
        <row r="117">
          <cell r="D117">
            <v>23</v>
          </cell>
        </row>
        <row r="118">
          <cell r="D118">
            <v>24</v>
          </cell>
        </row>
        <row r="119">
          <cell r="D119">
            <v>25</v>
          </cell>
        </row>
        <row r="120">
          <cell r="D120">
            <v>26</v>
          </cell>
        </row>
        <row r="121">
          <cell r="D121">
            <v>27</v>
          </cell>
        </row>
        <row r="122">
          <cell r="D122">
            <v>28</v>
          </cell>
        </row>
        <row r="123">
          <cell r="D123">
            <v>29</v>
          </cell>
        </row>
        <row r="124">
          <cell r="D124">
            <v>30</v>
          </cell>
        </row>
        <row r="125">
          <cell r="D125">
            <v>31</v>
          </cell>
        </row>
        <row r="126">
          <cell r="D126">
            <v>32</v>
          </cell>
        </row>
        <row r="127">
          <cell r="D127">
            <v>33</v>
          </cell>
        </row>
        <row r="128">
          <cell r="D128">
            <v>34</v>
          </cell>
        </row>
        <row r="129">
          <cell r="D129">
            <v>35</v>
          </cell>
        </row>
        <row r="130">
          <cell r="D130">
            <v>36</v>
          </cell>
        </row>
        <row r="131">
          <cell r="D131">
            <v>37</v>
          </cell>
        </row>
        <row r="132">
          <cell r="D132">
            <v>38</v>
          </cell>
        </row>
        <row r="133">
          <cell r="D133">
            <v>39</v>
          </cell>
        </row>
        <row r="134">
          <cell r="D134">
            <v>40</v>
          </cell>
        </row>
        <row r="135">
          <cell r="D135">
            <v>41</v>
          </cell>
        </row>
        <row r="136">
          <cell r="D136">
            <v>42</v>
          </cell>
        </row>
        <row r="137">
          <cell r="D137">
            <v>43</v>
          </cell>
        </row>
        <row r="138">
          <cell r="D138">
            <v>44</v>
          </cell>
        </row>
        <row r="139">
          <cell r="D139">
            <v>45</v>
          </cell>
        </row>
        <row r="140">
          <cell r="D140">
            <v>46</v>
          </cell>
        </row>
        <row r="141">
          <cell r="D141">
            <v>47</v>
          </cell>
        </row>
        <row r="142">
          <cell r="D142">
            <v>48</v>
          </cell>
        </row>
        <row r="143">
          <cell r="D143">
            <v>49</v>
          </cell>
        </row>
        <row r="144">
          <cell r="D144">
            <v>50</v>
          </cell>
        </row>
        <row r="147">
          <cell r="D147">
            <v>0</v>
          </cell>
        </row>
        <row r="148">
          <cell r="D148">
            <v>1</v>
          </cell>
        </row>
        <row r="149">
          <cell r="D149">
            <v>2</v>
          </cell>
        </row>
        <row r="150">
          <cell r="D150">
            <v>3</v>
          </cell>
        </row>
        <row r="151">
          <cell r="D151">
            <v>4</v>
          </cell>
        </row>
        <row r="152">
          <cell r="D152">
            <v>5</v>
          </cell>
        </row>
        <row r="153">
          <cell r="D153">
            <v>6</v>
          </cell>
        </row>
        <row r="154">
          <cell r="D154">
            <v>7</v>
          </cell>
        </row>
        <row r="155">
          <cell r="D155">
            <v>8</v>
          </cell>
        </row>
        <row r="156">
          <cell r="D156">
            <v>9</v>
          </cell>
        </row>
        <row r="157">
          <cell r="D157">
            <v>10</v>
          </cell>
        </row>
        <row r="158">
          <cell r="D158">
            <v>11</v>
          </cell>
        </row>
        <row r="159">
          <cell r="D159">
            <v>12</v>
          </cell>
        </row>
        <row r="160">
          <cell r="D160">
            <v>13</v>
          </cell>
        </row>
        <row r="161">
          <cell r="D161">
            <v>14</v>
          </cell>
        </row>
        <row r="162">
          <cell r="D162">
            <v>15</v>
          </cell>
        </row>
        <row r="163">
          <cell r="D163">
            <v>16</v>
          </cell>
        </row>
        <row r="164">
          <cell r="D164">
            <v>17</v>
          </cell>
        </row>
        <row r="165">
          <cell r="D165">
            <v>18</v>
          </cell>
        </row>
        <row r="166">
          <cell r="D166">
            <v>19</v>
          </cell>
        </row>
        <row r="167">
          <cell r="D167">
            <v>20</v>
          </cell>
        </row>
        <row r="168">
          <cell r="D168">
            <v>21</v>
          </cell>
        </row>
        <row r="169">
          <cell r="D169">
            <v>22</v>
          </cell>
        </row>
        <row r="170">
          <cell r="D170">
            <v>23</v>
          </cell>
        </row>
        <row r="171">
          <cell r="D171">
            <v>24</v>
          </cell>
        </row>
        <row r="172">
          <cell r="D172">
            <v>25</v>
          </cell>
        </row>
        <row r="173">
          <cell r="D173">
            <v>26</v>
          </cell>
        </row>
        <row r="174">
          <cell r="D174">
            <v>27</v>
          </cell>
        </row>
        <row r="175">
          <cell r="D175">
            <v>28</v>
          </cell>
        </row>
        <row r="176">
          <cell r="D176">
            <v>29</v>
          </cell>
        </row>
        <row r="177">
          <cell r="D177">
            <v>30</v>
          </cell>
        </row>
        <row r="178">
          <cell r="D178">
            <v>31</v>
          </cell>
        </row>
        <row r="179">
          <cell r="D179">
            <v>32</v>
          </cell>
        </row>
        <row r="180">
          <cell r="D180">
            <v>33</v>
          </cell>
        </row>
        <row r="181">
          <cell r="D181">
            <v>34</v>
          </cell>
        </row>
        <row r="184">
          <cell r="D184">
            <v>0</v>
          </cell>
        </row>
        <row r="185">
          <cell r="D185">
            <v>1</v>
          </cell>
        </row>
        <row r="186">
          <cell r="D186">
            <v>2</v>
          </cell>
        </row>
        <row r="187">
          <cell r="D187">
            <v>3</v>
          </cell>
        </row>
        <row r="188">
          <cell r="D188">
            <v>4</v>
          </cell>
        </row>
        <row r="189">
          <cell r="D189">
            <v>5</v>
          </cell>
        </row>
        <row r="190">
          <cell r="D190">
            <v>6</v>
          </cell>
        </row>
        <row r="191">
          <cell r="D191">
            <v>7</v>
          </cell>
        </row>
        <row r="192">
          <cell r="D192">
            <v>8</v>
          </cell>
        </row>
        <row r="193">
          <cell r="D193">
            <v>9</v>
          </cell>
        </row>
        <row r="194">
          <cell r="D194">
            <v>10</v>
          </cell>
        </row>
        <row r="195">
          <cell r="D195">
            <v>11</v>
          </cell>
        </row>
        <row r="196">
          <cell r="D196">
            <v>12</v>
          </cell>
        </row>
        <row r="197">
          <cell r="D197">
            <v>13</v>
          </cell>
        </row>
        <row r="198">
          <cell r="D198">
            <v>14</v>
          </cell>
        </row>
        <row r="199">
          <cell r="D199">
            <v>15</v>
          </cell>
        </row>
        <row r="200">
          <cell r="D200">
            <v>16</v>
          </cell>
        </row>
        <row r="201">
          <cell r="D201">
            <v>17</v>
          </cell>
        </row>
        <row r="202">
          <cell r="D202">
            <v>18</v>
          </cell>
        </row>
        <row r="203">
          <cell r="D203">
            <v>19</v>
          </cell>
        </row>
        <row r="204">
          <cell r="D204">
            <v>20</v>
          </cell>
        </row>
        <row r="205">
          <cell r="D205">
            <v>21</v>
          </cell>
        </row>
        <row r="206">
          <cell r="D206">
            <v>22</v>
          </cell>
        </row>
        <row r="207">
          <cell r="D207">
            <v>23</v>
          </cell>
        </row>
        <row r="208">
          <cell r="D208">
            <v>24</v>
          </cell>
        </row>
        <row r="209">
          <cell r="D209">
            <v>25</v>
          </cell>
        </row>
        <row r="210">
          <cell r="D210">
            <v>26</v>
          </cell>
        </row>
        <row r="211">
          <cell r="D211">
            <v>27</v>
          </cell>
        </row>
        <row r="212">
          <cell r="D212">
            <v>28</v>
          </cell>
        </row>
        <row r="213">
          <cell r="D213">
            <v>29</v>
          </cell>
        </row>
        <row r="214">
          <cell r="D214">
            <v>30</v>
          </cell>
        </row>
        <row r="215">
          <cell r="D215">
            <v>31</v>
          </cell>
        </row>
        <row r="216">
          <cell r="D216">
            <v>32</v>
          </cell>
        </row>
        <row r="217">
          <cell r="D217">
            <v>33</v>
          </cell>
        </row>
        <row r="218">
          <cell r="D218">
            <v>34</v>
          </cell>
        </row>
        <row r="219">
          <cell r="D219">
            <v>35</v>
          </cell>
        </row>
        <row r="220">
          <cell r="D220">
            <v>36</v>
          </cell>
        </row>
        <row r="221">
          <cell r="D221">
            <v>37</v>
          </cell>
        </row>
        <row r="222">
          <cell r="D222">
            <v>38</v>
          </cell>
        </row>
        <row r="223">
          <cell r="D223">
            <v>39</v>
          </cell>
        </row>
        <row r="224">
          <cell r="D224">
            <v>40</v>
          </cell>
        </row>
        <row r="225">
          <cell r="D225">
            <v>41</v>
          </cell>
        </row>
        <row r="226">
          <cell r="D226">
            <v>42</v>
          </cell>
        </row>
        <row r="227">
          <cell r="D227">
            <v>43</v>
          </cell>
        </row>
        <row r="228">
          <cell r="D228">
            <v>44</v>
          </cell>
        </row>
        <row r="229">
          <cell r="D229">
            <v>45</v>
          </cell>
        </row>
        <row r="230">
          <cell r="D230">
            <v>46</v>
          </cell>
        </row>
        <row r="231">
          <cell r="D231">
            <v>47</v>
          </cell>
        </row>
        <row r="232">
          <cell r="D232">
            <v>48</v>
          </cell>
        </row>
        <row r="233">
          <cell r="D233">
            <v>49</v>
          </cell>
        </row>
        <row r="234">
          <cell r="D234">
            <v>50</v>
          </cell>
        </row>
        <row r="237">
          <cell r="D237">
            <v>0</v>
          </cell>
        </row>
        <row r="238">
          <cell r="D238">
            <v>1</v>
          </cell>
        </row>
        <row r="239">
          <cell r="D239">
            <v>2</v>
          </cell>
        </row>
        <row r="240">
          <cell r="D240">
            <v>3</v>
          </cell>
        </row>
        <row r="241">
          <cell r="D241">
            <v>4</v>
          </cell>
        </row>
        <row r="242">
          <cell r="D242">
            <v>5</v>
          </cell>
        </row>
        <row r="243">
          <cell r="D243">
            <v>6</v>
          </cell>
        </row>
        <row r="244">
          <cell r="D244">
            <v>7</v>
          </cell>
        </row>
        <row r="245">
          <cell r="D245">
            <v>8</v>
          </cell>
        </row>
        <row r="246">
          <cell r="D246">
            <v>9</v>
          </cell>
        </row>
        <row r="247">
          <cell r="D247">
            <v>10</v>
          </cell>
        </row>
        <row r="250">
          <cell r="D250">
            <v>0</v>
          </cell>
        </row>
        <row r="251">
          <cell r="D251">
            <v>1</v>
          </cell>
        </row>
        <row r="252">
          <cell r="D252">
            <v>2</v>
          </cell>
        </row>
        <row r="253">
          <cell r="D253">
            <v>3</v>
          </cell>
        </row>
        <row r="254">
          <cell r="D254">
            <v>4</v>
          </cell>
        </row>
        <row r="255">
          <cell r="D255">
            <v>5</v>
          </cell>
        </row>
        <row r="256">
          <cell r="D256">
            <v>6</v>
          </cell>
        </row>
        <row r="257">
          <cell r="D257">
            <v>7</v>
          </cell>
        </row>
        <row r="258">
          <cell r="D258">
            <v>8</v>
          </cell>
        </row>
        <row r="259">
          <cell r="D259">
            <v>9</v>
          </cell>
        </row>
        <row r="260">
          <cell r="D260">
            <v>10</v>
          </cell>
        </row>
        <row r="261">
          <cell r="D261">
            <v>11</v>
          </cell>
        </row>
        <row r="262">
          <cell r="D262">
            <v>12</v>
          </cell>
        </row>
        <row r="263">
          <cell r="D263">
            <v>13</v>
          </cell>
        </row>
        <row r="264">
          <cell r="D264">
            <v>14</v>
          </cell>
        </row>
        <row r="265">
          <cell r="D265">
            <v>15</v>
          </cell>
        </row>
        <row r="266">
          <cell r="D266">
            <v>16</v>
          </cell>
        </row>
        <row r="267">
          <cell r="D267">
            <v>17</v>
          </cell>
        </row>
        <row r="268">
          <cell r="D268">
            <v>18</v>
          </cell>
        </row>
        <row r="269">
          <cell r="D269">
            <v>19</v>
          </cell>
        </row>
        <row r="270">
          <cell r="D270">
            <v>20</v>
          </cell>
        </row>
        <row r="271">
          <cell r="D271">
            <v>21</v>
          </cell>
        </row>
        <row r="272">
          <cell r="D272">
            <v>22</v>
          </cell>
        </row>
        <row r="273">
          <cell r="D273">
            <v>23</v>
          </cell>
        </row>
        <row r="274">
          <cell r="D274">
            <v>24</v>
          </cell>
        </row>
        <row r="275">
          <cell r="D275">
            <v>25</v>
          </cell>
        </row>
        <row r="276">
          <cell r="D276">
            <v>26</v>
          </cell>
        </row>
        <row r="277">
          <cell r="D277">
            <v>27</v>
          </cell>
        </row>
        <row r="278">
          <cell r="D278">
            <v>28</v>
          </cell>
        </row>
        <row r="279">
          <cell r="D279">
            <v>29</v>
          </cell>
        </row>
        <row r="280">
          <cell r="D280">
            <v>30</v>
          </cell>
        </row>
        <row r="281">
          <cell r="D281">
            <v>31</v>
          </cell>
        </row>
        <row r="282">
          <cell r="D282">
            <v>32</v>
          </cell>
        </row>
        <row r="283">
          <cell r="D283">
            <v>33</v>
          </cell>
        </row>
        <row r="284">
          <cell r="D284">
            <v>34</v>
          </cell>
        </row>
        <row r="285">
          <cell r="D285">
            <v>35</v>
          </cell>
        </row>
        <row r="286">
          <cell r="D286">
            <v>36</v>
          </cell>
        </row>
        <row r="287">
          <cell r="D287">
            <v>37</v>
          </cell>
        </row>
        <row r="288">
          <cell r="D288">
            <v>38</v>
          </cell>
        </row>
        <row r="289">
          <cell r="D289">
            <v>39</v>
          </cell>
        </row>
        <row r="290">
          <cell r="D290">
            <v>40</v>
          </cell>
        </row>
        <row r="293">
          <cell r="D293">
            <v>0</v>
          </cell>
        </row>
        <row r="294">
          <cell r="D294">
            <v>1</v>
          </cell>
        </row>
        <row r="295">
          <cell r="D295">
            <v>2</v>
          </cell>
        </row>
        <row r="296">
          <cell r="D296">
            <v>3</v>
          </cell>
        </row>
        <row r="297">
          <cell r="D297">
            <v>4</v>
          </cell>
        </row>
        <row r="298">
          <cell r="D298">
            <v>5</v>
          </cell>
        </row>
        <row r="299">
          <cell r="D299">
            <v>6</v>
          </cell>
        </row>
        <row r="300">
          <cell r="D300">
            <v>7</v>
          </cell>
        </row>
        <row r="301">
          <cell r="D301">
            <v>8</v>
          </cell>
        </row>
        <row r="302">
          <cell r="D302">
            <v>9</v>
          </cell>
        </row>
        <row r="303">
          <cell r="D303">
            <v>10</v>
          </cell>
        </row>
        <row r="304">
          <cell r="D304">
            <v>11</v>
          </cell>
        </row>
        <row r="305">
          <cell r="D305">
            <v>12</v>
          </cell>
        </row>
        <row r="306">
          <cell r="D306">
            <v>13</v>
          </cell>
        </row>
        <row r="307">
          <cell r="D307">
            <v>14</v>
          </cell>
        </row>
        <row r="308">
          <cell r="D308">
            <v>15</v>
          </cell>
        </row>
        <row r="309">
          <cell r="D309">
            <v>16</v>
          </cell>
        </row>
        <row r="310">
          <cell r="D310">
            <v>17</v>
          </cell>
        </row>
        <row r="311">
          <cell r="D311">
            <v>18</v>
          </cell>
        </row>
        <row r="312">
          <cell r="D312">
            <v>19</v>
          </cell>
        </row>
        <row r="313">
          <cell r="D313">
            <v>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DATASHEET"/>
      <sheetName val="FRI"/>
      <sheetName val="GRAPH"/>
      <sheetName val="OMAC SUMMARY"/>
      <sheetName val="ACCRUALS"/>
      <sheetName val="PROVISIONS"/>
      <sheetName val="COMMENTS"/>
      <sheetName val="PROJECT RISK REGISTER"/>
      <sheetName val="PROJECT CASHFLOW"/>
      <sheetName val="CONTROL"/>
    </sheetNames>
    <sheetDataSet>
      <sheetData sheetId="0"/>
      <sheetData sheetId="1"/>
      <sheetData sheetId="2"/>
      <sheetData sheetId="3"/>
      <sheetData sheetId="4">
        <row r="4">
          <cell r="C4">
            <v>10000000</v>
          </cell>
        </row>
        <row r="14">
          <cell r="C14">
            <v>11754000</v>
          </cell>
        </row>
        <row r="26">
          <cell r="C26">
            <v>11754000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S SLIDE"/>
      <sheetName val="PLANTOT"/>
      <sheetName val="COMPLETION GRAPH"/>
      <sheetName val="INA"/>
      <sheetName val="AT COMPLETION"/>
      <sheetName val="CONSBUS"/>
      <sheetName val="RESPLAN"/>
      <sheetName val="SUM"/>
      <sheetName val="VOTE"/>
      <sheetName val="IDC"/>
      <sheetName val="Turbine Tender 3 Unit base (2)"/>
      <sheetName val="CPA Formulae"/>
      <sheetName val="Detail"/>
      <sheetName val="IM Project n"/>
      <sheetName val="Statistics"/>
      <sheetName val="SUMREP"/>
      <sheetName val="1"/>
      <sheetName val="2"/>
      <sheetName val="3"/>
      <sheetName val="4"/>
      <sheetName val="5"/>
      <sheetName val="6"/>
      <sheetName val="7"/>
      <sheetName val="8"/>
      <sheetName val="9"/>
      <sheetName val="Qm"/>
      <sheetName val="Votf0899"/>
      <sheetName val="CE Register"/>
      <sheetName val="14B (2)"/>
      <sheetName val="Re"/>
      <sheetName val="IS 2007"/>
      <sheetName val="Subsidy"/>
      <sheetName val="Rural Network Charge"/>
      <sheetName val="Calc Options"/>
      <sheetName val="Claims List"/>
      <sheetName val="VALIDATION LIST DATA"/>
      <sheetName val="HR _ RESOURCING INPUT"/>
      <sheetName val="MySheet"/>
      <sheetName val="Index"/>
      <sheetName val="Master_Inp"/>
      <sheetName val="GPP_Inp"/>
      <sheetName val="&lt;---CInp"/>
      <sheetName val="CInp---&gt;"/>
      <sheetName val="Tech_Inp"/>
      <sheetName val="&lt;---Case_Inp"/>
      <sheetName val="Case_Inp---&gt;"/>
      <sheetName val="Progress Tables"/>
      <sheetName val="Progress Curv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awing Register"/>
      <sheetName val="Measurement Plan"/>
      <sheetName val="Concrete  Bases M"/>
      <sheetName val="Oil Dam Qty"/>
      <sheetName val="Cable Trenches"/>
      <sheetName val="Ramps Summary"/>
      <sheetName val="Concrete Road MW (2)"/>
      <sheetName val="Sheet3"/>
      <sheetName val="Helios Substation - Upington"/>
    </sheetNames>
    <definedNames>
      <definedName name="Data.Top.Lef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BOQ"/>
      <sheetName val="Unit 1"/>
      <sheetName val="Unit 2"/>
      <sheetName val="Unit 3"/>
      <sheetName val="Unit 4"/>
      <sheetName val="Unit 5"/>
      <sheetName val="Unit 6"/>
      <sheetName val="Common Plant"/>
      <sheetName val="P &amp; G "/>
      <sheetName val="BOQ Categories"/>
      <sheetName val="Schedule A"/>
      <sheetName val="Evaluation Summary"/>
      <sheetName val="Forecast Rate of Invoicing"/>
      <sheetName val="Unit1"/>
      <sheetName val="Unit2"/>
      <sheetName val="Unit3"/>
      <sheetName val="Unit4"/>
      <sheetName val="Unit5"/>
      <sheetName val="Unit6"/>
      <sheetName val="CommonPlant"/>
    </sheetNames>
    <sheetDataSet>
      <sheetData sheetId="0" refreshError="1"/>
      <sheetData sheetId="1">
        <row r="19">
          <cell r="J19">
            <v>11837.8</v>
          </cell>
        </row>
        <row r="65">
          <cell r="J65">
            <v>11837.8</v>
          </cell>
        </row>
        <row r="88">
          <cell r="J88">
            <v>11837.8</v>
          </cell>
        </row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  <cell r="K129">
            <v>3851832.5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173">
          <cell r="K173">
            <v>3500813</v>
          </cell>
        </row>
        <row r="202">
          <cell r="K202">
            <v>263824.15000000002</v>
          </cell>
        </row>
        <row r="229">
          <cell r="K229">
            <v>105529.67</v>
          </cell>
        </row>
        <row r="234">
          <cell r="K234">
            <v>22400</v>
          </cell>
        </row>
        <row r="236">
          <cell r="K236">
            <v>454154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63">
          <cell r="J463">
            <v>1229.78</v>
          </cell>
        </row>
        <row r="481">
          <cell r="K481">
            <v>2800415.9318181816</v>
          </cell>
          <cell r="O481">
            <v>823681.17045454553</v>
          </cell>
        </row>
        <row r="487">
          <cell r="K487">
            <v>25542.045454545456</v>
          </cell>
          <cell r="O487">
            <v>9496.5909090909099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4">
          <cell r="K514">
            <v>44740.688636363629</v>
          </cell>
          <cell r="L514">
            <v>2191.96</v>
          </cell>
          <cell r="O514">
            <v>1039.6022727272727</v>
          </cell>
          <cell r="P514">
            <v>96.590909090909093</v>
          </cell>
        </row>
        <row r="516">
          <cell r="P516">
            <v>96.590909090909093</v>
          </cell>
        </row>
        <row r="518">
          <cell r="P518">
            <v>96.590909090909093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315.81</v>
          </cell>
          <cell r="J578">
            <v>1680</v>
          </cell>
          <cell r="K578">
            <v>15206.362727272728</v>
          </cell>
          <cell r="L578">
            <v>1052.69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2331.52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38260.98863636364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4597.4399999999996</v>
          </cell>
          <cell r="L641">
            <v>229.87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0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4259.26</v>
          </cell>
          <cell r="L681">
            <v>222.71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12481.977272727272</v>
          </cell>
          <cell r="O734">
            <v>1891.2386363636363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12852.75</v>
          </cell>
          <cell r="O738">
            <v>2008.7727272727273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13351.056818181818</v>
          </cell>
          <cell r="O740">
            <v>2481.431818181818</v>
          </cell>
          <cell r="P740">
            <v>96.590909090909093</v>
          </cell>
        </row>
        <row r="742">
          <cell r="K742">
            <v>12948.272727272726</v>
          </cell>
          <cell r="O742">
            <v>2171.590909090909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13187.193181818182</v>
          </cell>
          <cell r="O744">
            <v>2441.6590909090905</v>
          </cell>
          <cell r="P744">
            <v>96.590909090909093</v>
          </cell>
        </row>
        <row r="746">
          <cell r="K746">
            <v>12948.272727272726</v>
          </cell>
          <cell r="O746">
            <v>2171.590909090909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14451.318181818182</v>
          </cell>
          <cell r="O762">
            <v>2928.125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2161.2727272727275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474.69318181818181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2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29">
          <cell r="K229">
            <v>105529.67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5">
          <cell r="J425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81">
          <cell r="K481">
            <v>2629972.5227272729</v>
          </cell>
          <cell r="O481">
            <v>793203.32954545459</v>
          </cell>
        </row>
        <row r="487">
          <cell r="K487">
            <v>20837.5</v>
          </cell>
          <cell r="O487">
            <v>6625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3">
          <cell r="K513">
            <v>128077.78</v>
          </cell>
          <cell r="L513">
            <v>6628.05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1052.29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15204.832727272726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21649.228636363638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229.87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4206.3599999999997</v>
          </cell>
          <cell r="L681">
            <v>217.68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1645.81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3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29">
          <cell r="K229">
            <v>105529.67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5">
          <cell r="J425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3">
          <cell r="J463">
            <v>1230.5178679999999</v>
          </cell>
        </row>
        <row r="481">
          <cell r="K481">
            <v>2623368.7727272725</v>
          </cell>
          <cell r="O481">
            <v>792151.875</v>
          </cell>
        </row>
        <row r="487">
          <cell r="K487">
            <v>17309.090909090908</v>
          </cell>
          <cell r="O487">
            <v>5573.863636363636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3">
          <cell r="K513">
            <v>128077.78</v>
          </cell>
          <cell r="L513">
            <v>6628.05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15204.832727272726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27317.640454545457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229.87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4206.3599999999997</v>
          </cell>
          <cell r="L681">
            <v>217.68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4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29">
          <cell r="K229">
            <v>105529.67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5">
          <cell r="J325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19">
          <cell r="J419">
            <v>1230.5178679999999</v>
          </cell>
        </row>
        <row r="421">
          <cell r="J421">
            <v>1230.5178679999999</v>
          </cell>
        </row>
        <row r="425">
          <cell r="J425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3">
          <cell r="J463">
            <v>1230.5178679999999</v>
          </cell>
        </row>
        <row r="481">
          <cell r="K481">
            <v>2612142.2954545454</v>
          </cell>
          <cell r="O481">
            <v>790614.125</v>
          </cell>
        </row>
        <row r="487">
          <cell r="K487">
            <v>17309.090909090908</v>
          </cell>
          <cell r="O487">
            <v>5573.863636363636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3">
          <cell r="K513">
            <v>128077.78</v>
          </cell>
          <cell r="L513">
            <v>6628.05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15205.832727272726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229.87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4206.3599999999997</v>
          </cell>
          <cell r="L681">
            <v>217.68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1339.5795454545453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2865.8859090909091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5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29">
          <cell r="K229">
            <v>105529.67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3">
          <cell r="J463">
            <v>1230.5178679999999</v>
          </cell>
        </row>
        <row r="481">
          <cell r="K481">
            <v>2542030.4772727275</v>
          </cell>
          <cell r="O481">
            <v>776607.125</v>
          </cell>
        </row>
        <row r="487">
          <cell r="K487">
            <v>25542.045454545456</v>
          </cell>
          <cell r="O487">
            <v>8982.954545454546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15204.832727272726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699.46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669.47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22.67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4206.3599999999997</v>
          </cell>
          <cell r="L681">
            <v>217.68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4286.340909090909</v>
          </cell>
          <cell r="O684">
            <v>1054.3636363636365</v>
          </cell>
          <cell r="P684">
            <v>96.590909090909093</v>
          </cell>
        </row>
        <row r="685">
          <cell r="K685">
            <v>0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210.46</v>
          </cell>
          <cell r="L722">
            <v>10.89</v>
          </cell>
          <cell r="M722">
            <v>32.68</v>
          </cell>
          <cell r="O722">
            <v>388.1704545454545</v>
          </cell>
          <cell r="P722">
            <v>96.590909090909093</v>
          </cell>
        </row>
        <row r="723">
          <cell r="K723">
            <v>0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43">
          <cell r="O843">
            <v>0</v>
          </cell>
        </row>
        <row r="875">
          <cell r="J875">
            <v>70985</v>
          </cell>
        </row>
      </sheetData>
      <sheetData sheetId="6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3">
          <cell r="J463">
            <v>1230.5178679999999</v>
          </cell>
        </row>
        <row r="481">
          <cell r="K481">
            <v>2557634</v>
          </cell>
          <cell r="O481">
            <v>778451.28409090906</v>
          </cell>
        </row>
        <row r="487">
          <cell r="K487">
            <v>25542.045454545456</v>
          </cell>
          <cell r="O487">
            <v>8982.954545454546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15204.832727272726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378.34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22.67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4365.6400000000003</v>
          </cell>
          <cell r="L681">
            <v>225.92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100778.97818181818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4392.8109090909093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7">
        <row r="42">
          <cell r="J42">
            <v>11837.8</v>
          </cell>
        </row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148">
          <cell r="K148">
            <v>527648.30000000005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994.07</v>
          </cell>
        </row>
        <row r="275">
          <cell r="K275">
            <v>120356.32</v>
          </cell>
          <cell r="L275">
            <v>6739.95</v>
          </cell>
          <cell r="M275">
            <v>711.74</v>
          </cell>
          <cell r="N275">
            <v>7157.25</v>
          </cell>
        </row>
        <row r="305">
          <cell r="J305">
            <v>1230.5178679999999</v>
          </cell>
        </row>
        <row r="307">
          <cell r="J307">
            <v>1230.5178679999999</v>
          </cell>
        </row>
        <row r="313">
          <cell r="J313">
            <v>1230.5178679999999</v>
          </cell>
        </row>
        <row r="315">
          <cell r="J315">
            <v>1230.5178679999999</v>
          </cell>
        </row>
        <row r="321">
          <cell r="J321">
            <v>1230.5178679999999</v>
          </cell>
        </row>
        <row r="325">
          <cell r="J325">
            <v>1230.5178679999999</v>
          </cell>
        </row>
        <row r="333">
          <cell r="J333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39">
          <cell r="J339">
            <v>1230.5178679999999</v>
          </cell>
        </row>
        <row r="341">
          <cell r="J341">
            <v>1230.5178679999999</v>
          </cell>
        </row>
        <row r="343">
          <cell r="J343">
            <v>1230.5178679999999</v>
          </cell>
        </row>
        <row r="345">
          <cell r="J345">
            <v>1230.5178679999999</v>
          </cell>
        </row>
        <row r="353">
          <cell r="J353">
            <v>1230.5178679999999</v>
          </cell>
        </row>
        <row r="357">
          <cell r="J357">
            <v>1230.5178679999999</v>
          </cell>
        </row>
        <row r="359">
          <cell r="J359">
            <v>1230.5178679999999</v>
          </cell>
        </row>
        <row r="361">
          <cell r="J361">
            <v>1230.5178679999999</v>
          </cell>
        </row>
        <row r="363">
          <cell r="J363">
            <v>1230.5178679999999</v>
          </cell>
        </row>
        <row r="365">
          <cell r="J365">
            <v>1230.5178679999999</v>
          </cell>
        </row>
        <row r="367">
          <cell r="J367">
            <v>1230.5178679999999</v>
          </cell>
        </row>
        <row r="369">
          <cell r="J369">
            <v>1230.5178679999999</v>
          </cell>
        </row>
        <row r="371">
          <cell r="J371">
            <v>1230.5178679999999</v>
          </cell>
        </row>
        <row r="373">
          <cell r="J373">
            <v>1230.5178679999999</v>
          </cell>
        </row>
        <row r="375">
          <cell r="J375">
            <v>1230.5178679999999</v>
          </cell>
        </row>
        <row r="377">
          <cell r="J377">
            <v>1230.5178679999999</v>
          </cell>
        </row>
        <row r="379">
          <cell r="J379">
            <v>1230.5178679999999</v>
          </cell>
        </row>
        <row r="381">
          <cell r="J381">
            <v>1230.5178679999999</v>
          </cell>
        </row>
        <row r="383">
          <cell r="J383">
            <v>1230.5178679999999</v>
          </cell>
        </row>
        <row r="385">
          <cell r="J385">
            <v>1230.5178679999999</v>
          </cell>
        </row>
        <row r="387">
          <cell r="J387">
            <v>1230.5178679999999</v>
          </cell>
        </row>
        <row r="389">
          <cell r="J389">
            <v>1230.5178679999999</v>
          </cell>
        </row>
        <row r="391">
          <cell r="J391">
            <v>1230.5178679999999</v>
          </cell>
        </row>
        <row r="393">
          <cell r="J393">
            <v>1230.5178679999999</v>
          </cell>
        </row>
        <row r="397">
          <cell r="J397">
            <v>1230.5178679999999</v>
          </cell>
        </row>
        <row r="399">
          <cell r="J399">
            <v>1230.5178679999999</v>
          </cell>
        </row>
        <row r="401">
          <cell r="J401">
            <v>1230.5178679999999</v>
          </cell>
        </row>
        <row r="419">
          <cell r="J419">
            <v>1230.5178679999999</v>
          </cell>
        </row>
        <row r="423">
          <cell r="J423">
            <v>1230.5178679999999</v>
          </cell>
        </row>
        <row r="427">
          <cell r="J427">
            <v>1230.5178679999999</v>
          </cell>
        </row>
        <row r="431">
          <cell r="J431">
            <v>1230.5178679999999</v>
          </cell>
        </row>
        <row r="435">
          <cell r="J435">
            <v>1230.5178679999999</v>
          </cell>
        </row>
        <row r="449">
          <cell r="J449">
            <v>1230.5178679999999</v>
          </cell>
        </row>
        <row r="451">
          <cell r="J451">
            <v>1230.5178679999999</v>
          </cell>
        </row>
        <row r="453">
          <cell r="J453">
            <v>1230.5178679999999</v>
          </cell>
        </row>
        <row r="455">
          <cell r="J455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1">
          <cell r="J461">
            <v>1230.5178679999999</v>
          </cell>
        </row>
        <row r="483">
          <cell r="K483">
            <v>6994323.8863636358</v>
          </cell>
          <cell r="O483">
            <v>1872362.0454545456</v>
          </cell>
        </row>
        <row r="485">
          <cell r="O485">
            <v>590909.09090909094</v>
          </cell>
        </row>
        <row r="487">
          <cell r="K487">
            <v>141537.5</v>
          </cell>
          <cell r="O487">
            <v>82387.5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30082.23</v>
          </cell>
          <cell r="L517">
            <v>1556.76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4669.37</v>
          </cell>
          <cell r="L519">
            <v>241.64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3">
          <cell r="K523">
            <v>128078.21</v>
          </cell>
          <cell r="L523">
            <v>6628.05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4545.454545454545</v>
          </cell>
          <cell r="O552">
            <v>0</v>
          </cell>
          <cell r="P552">
            <v>96.590909090909093</v>
          </cell>
        </row>
        <row r="553">
          <cell r="K553">
            <v>227341</v>
          </cell>
          <cell r="L553">
            <v>12731.1</v>
          </cell>
          <cell r="M553">
            <v>1334.4</v>
          </cell>
          <cell r="N553">
            <v>13519.32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K572">
            <v>4524.772727272727</v>
          </cell>
          <cell r="O572">
            <v>2754.875</v>
          </cell>
          <cell r="P572">
            <v>96.590909090909093</v>
          </cell>
        </row>
        <row r="573">
          <cell r="K573">
            <v>0</v>
          </cell>
          <cell r="O573">
            <v>0</v>
          </cell>
        </row>
        <row r="574">
          <cell r="K574">
            <v>4251.704545454545</v>
          </cell>
          <cell r="O574">
            <v>2500.556818181818</v>
          </cell>
          <cell r="P574">
            <v>96.590909090909093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K578">
            <v>4524.772727272727</v>
          </cell>
          <cell r="O578">
            <v>2868.5113636363635</v>
          </cell>
          <cell r="P578">
            <v>96.590909090909093</v>
          </cell>
        </row>
        <row r="579">
          <cell r="K579">
            <v>0</v>
          </cell>
          <cell r="O579">
            <v>0</v>
          </cell>
        </row>
        <row r="580">
          <cell r="K580">
            <v>4524.772727272727</v>
          </cell>
          <cell r="O580">
            <v>2868.5113636363635</v>
          </cell>
          <cell r="P580">
            <v>96.590909090909093</v>
          </cell>
        </row>
        <row r="581">
          <cell r="K581">
            <v>0</v>
          </cell>
          <cell r="O581">
            <v>0</v>
          </cell>
        </row>
        <row r="582">
          <cell r="K582">
            <v>4524.772727272727</v>
          </cell>
          <cell r="O582">
            <v>2868.5113636363635</v>
          </cell>
          <cell r="P582">
            <v>96.590909090909093</v>
          </cell>
        </row>
        <row r="583">
          <cell r="K583">
            <v>0</v>
          </cell>
          <cell r="O583">
            <v>0</v>
          </cell>
        </row>
        <row r="584">
          <cell r="K584">
            <v>4524.772727272727</v>
          </cell>
          <cell r="O584">
            <v>2868.5113636363635</v>
          </cell>
          <cell r="P584">
            <v>96.590909090909093</v>
          </cell>
        </row>
        <row r="585">
          <cell r="K585">
            <v>0</v>
          </cell>
          <cell r="O585">
            <v>0</v>
          </cell>
        </row>
        <row r="586">
          <cell r="K586">
            <v>6380.170454545455</v>
          </cell>
          <cell r="O586">
            <v>4699.193181818182</v>
          </cell>
          <cell r="P586">
            <v>96.590909090909093</v>
          </cell>
        </row>
        <row r="587">
          <cell r="K587">
            <v>0</v>
          </cell>
          <cell r="O587">
            <v>0</v>
          </cell>
        </row>
        <row r="588">
          <cell r="I588">
            <v>315.73</v>
          </cell>
          <cell r="J588">
            <v>1680</v>
          </cell>
          <cell r="K588">
            <v>30875.877727272727</v>
          </cell>
          <cell r="L588">
            <v>1052.46</v>
          </cell>
          <cell r="N588">
            <v>140</v>
          </cell>
          <cell r="O588">
            <v>8774.988636363636</v>
          </cell>
          <cell r="P588">
            <v>376.59090909090912</v>
          </cell>
        </row>
        <row r="589">
          <cell r="K589">
            <v>0</v>
          </cell>
          <cell r="O589">
            <v>0</v>
          </cell>
        </row>
        <row r="590">
          <cell r="I590">
            <v>378.24</v>
          </cell>
          <cell r="J590">
            <v>1680</v>
          </cell>
          <cell r="K590">
            <v>32687.887727272726</v>
          </cell>
          <cell r="L590">
            <v>1260.78</v>
          </cell>
          <cell r="N590">
            <v>140</v>
          </cell>
          <cell r="O590">
            <v>8774.988636363636</v>
          </cell>
          <cell r="P590">
            <v>376.59090909090912</v>
          </cell>
        </row>
        <row r="591">
          <cell r="K591">
            <v>0</v>
          </cell>
          <cell r="O591">
            <v>0</v>
          </cell>
        </row>
        <row r="592">
          <cell r="I592">
            <v>505.08</v>
          </cell>
          <cell r="J592">
            <v>1680</v>
          </cell>
          <cell r="K592">
            <v>36366.437727272729</v>
          </cell>
          <cell r="L592">
            <v>1683.61</v>
          </cell>
          <cell r="N592">
            <v>140</v>
          </cell>
          <cell r="O592">
            <v>8774.988636363636</v>
          </cell>
          <cell r="P592">
            <v>376.59090909090912</v>
          </cell>
        </row>
        <row r="593">
          <cell r="K593">
            <v>0</v>
          </cell>
          <cell r="O593">
            <v>0</v>
          </cell>
        </row>
        <row r="594">
          <cell r="I594">
            <v>669.46</v>
          </cell>
          <cell r="J594">
            <v>1680</v>
          </cell>
          <cell r="K594">
            <v>41133.357727272727</v>
          </cell>
          <cell r="L594">
            <v>2231.52</v>
          </cell>
          <cell r="N594">
            <v>140</v>
          </cell>
          <cell r="O594">
            <v>8774.988636363636</v>
          </cell>
          <cell r="P594">
            <v>376.59090909090912</v>
          </cell>
        </row>
        <row r="595">
          <cell r="K595">
            <v>0</v>
          </cell>
          <cell r="O595">
            <v>0</v>
          </cell>
        </row>
        <row r="596">
          <cell r="I596">
            <v>669.46</v>
          </cell>
          <cell r="J596">
            <v>1680</v>
          </cell>
          <cell r="K596">
            <v>41133.357727272727</v>
          </cell>
          <cell r="L596">
            <v>2231.52</v>
          </cell>
          <cell r="N596">
            <v>140</v>
          </cell>
          <cell r="O596">
            <v>8774.988636363636</v>
          </cell>
          <cell r="P596">
            <v>376.59090909090912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16678.964090909092</v>
          </cell>
          <cell r="O604">
            <v>3792.7159090909095</v>
          </cell>
          <cell r="P604">
            <v>96.590909090909093</v>
          </cell>
        </row>
        <row r="605">
          <cell r="K605">
            <v>1392.13</v>
          </cell>
          <cell r="L605">
            <v>69.61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83.6</v>
          </cell>
          <cell r="L607">
            <v>4.18</v>
          </cell>
          <cell r="M607">
            <v>9.02</v>
          </cell>
          <cell r="O607">
            <v>0</v>
          </cell>
        </row>
        <row r="608">
          <cell r="K608">
            <v>4524.772727272727</v>
          </cell>
          <cell r="O608">
            <v>2754.875</v>
          </cell>
          <cell r="P608">
            <v>96.590909090909093</v>
          </cell>
        </row>
        <row r="609">
          <cell r="K609">
            <v>0</v>
          </cell>
          <cell r="O609">
            <v>0</v>
          </cell>
        </row>
        <row r="610">
          <cell r="K610">
            <v>3380.25</v>
          </cell>
          <cell r="O610">
            <v>312.90909090909093</v>
          </cell>
          <cell r="P610">
            <v>96.590909090909093</v>
          </cell>
        </row>
        <row r="611">
          <cell r="K611">
            <v>0</v>
          </cell>
          <cell r="O611">
            <v>0</v>
          </cell>
        </row>
        <row r="612">
          <cell r="K612">
            <v>3136.9886363636365</v>
          </cell>
          <cell r="O612">
            <v>1483.340909090909</v>
          </cell>
          <cell r="P612">
            <v>96.590909090909093</v>
          </cell>
        </row>
        <row r="613">
          <cell r="K613">
            <v>0</v>
          </cell>
          <cell r="O613">
            <v>0</v>
          </cell>
        </row>
        <row r="614">
          <cell r="K614">
            <v>3136.9886363636365</v>
          </cell>
          <cell r="O614">
            <v>1483.340909090909</v>
          </cell>
          <cell r="P614">
            <v>96.590909090909093</v>
          </cell>
        </row>
        <row r="615">
          <cell r="K615">
            <v>0</v>
          </cell>
          <cell r="O615">
            <v>0</v>
          </cell>
        </row>
        <row r="616">
          <cell r="K616">
            <v>3136.9886363636365</v>
          </cell>
          <cell r="O616">
            <v>1483.340909090909</v>
          </cell>
          <cell r="P616">
            <v>96.590909090909093</v>
          </cell>
        </row>
        <row r="617">
          <cell r="K617">
            <v>0</v>
          </cell>
          <cell r="O617">
            <v>0</v>
          </cell>
        </row>
        <row r="618">
          <cell r="K618">
            <v>3136.9886363636365</v>
          </cell>
          <cell r="O618">
            <v>1483.340909090909</v>
          </cell>
          <cell r="P618">
            <v>96.590909090909093</v>
          </cell>
        </row>
        <row r="619">
          <cell r="K619">
            <v>0</v>
          </cell>
          <cell r="O619">
            <v>0</v>
          </cell>
        </row>
        <row r="620">
          <cell r="K620">
            <v>3136.9886363636365</v>
          </cell>
          <cell r="O620">
            <v>1483.340909090909</v>
          </cell>
          <cell r="P620">
            <v>96.590909090909093</v>
          </cell>
        </row>
        <row r="621">
          <cell r="K621">
            <v>0</v>
          </cell>
          <cell r="O621">
            <v>0</v>
          </cell>
        </row>
        <row r="622">
          <cell r="K622">
            <v>3136.9886363636365</v>
          </cell>
          <cell r="O622">
            <v>1483.340909090909</v>
          </cell>
          <cell r="P622">
            <v>96.590909090909093</v>
          </cell>
        </row>
        <row r="623">
          <cell r="K623">
            <v>0</v>
          </cell>
          <cell r="O623">
            <v>0</v>
          </cell>
        </row>
        <row r="624">
          <cell r="K624">
            <v>3136.9886363636365</v>
          </cell>
          <cell r="O624">
            <v>1483.340909090909</v>
          </cell>
          <cell r="P624">
            <v>96.590909090909093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K628">
            <v>3136.9886363636365</v>
          </cell>
          <cell r="O628">
            <v>1483.340909090909</v>
          </cell>
          <cell r="P628">
            <v>96.590909090909093</v>
          </cell>
        </row>
        <row r="629">
          <cell r="K629">
            <v>0</v>
          </cell>
          <cell r="O629">
            <v>0</v>
          </cell>
        </row>
        <row r="630">
          <cell r="K630">
            <v>3136.9886363636365</v>
          </cell>
          <cell r="O630">
            <v>1483.340909090909</v>
          </cell>
          <cell r="P630">
            <v>96.590909090909093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I634">
            <v>585.85</v>
          </cell>
          <cell r="J634">
            <v>1680</v>
          </cell>
          <cell r="K634">
            <v>32929.53318181818</v>
          </cell>
          <cell r="L634">
            <v>1952.83</v>
          </cell>
          <cell r="N634">
            <v>140</v>
          </cell>
          <cell r="O634">
            <v>3107.3749999999995</v>
          </cell>
          <cell r="P634">
            <v>376.59090909090912</v>
          </cell>
        </row>
        <row r="635">
          <cell r="K635">
            <v>0</v>
          </cell>
          <cell r="O635">
            <v>0</v>
          </cell>
        </row>
        <row r="636">
          <cell r="I636">
            <v>764.06</v>
          </cell>
          <cell r="J636">
            <v>1680</v>
          </cell>
          <cell r="K636">
            <v>38097.753181818181</v>
          </cell>
          <cell r="L636">
            <v>2546.88</v>
          </cell>
          <cell r="N636">
            <v>140</v>
          </cell>
          <cell r="O636">
            <v>3107.3749999999995</v>
          </cell>
          <cell r="P636">
            <v>376.59090909090912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0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70931.839999999997</v>
          </cell>
          <cell r="L667">
            <v>3972.18</v>
          </cell>
          <cell r="M667">
            <v>419.46</v>
          </cell>
          <cell r="N667">
            <v>4218.12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341.6</v>
          </cell>
          <cell r="L669">
            <v>19.13</v>
          </cell>
          <cell r="M669">
            <v>2.02</v>
          </cell>
          <cell r="N669">
            <v>20.309999999999999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328.16</v>
          </cell>
          <cell r="L671">
            <v>18.38</v>
          </cell>
          <cell r="M671">
            <v>1.94</v>
          </cell>
          <cell r="N671">
            <v>19.510000000000002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198.24</v>
          </cell>
          <cell r="L673">
            <v>11.1</v>
          </cell>
          <cell r="M673">
            <v>1.17</v>
          </cell>
          <cell r="N673">
            <v>11.79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4303.7</v>
          </cell>
          <cell r="L681">
            <v>222.71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4286.340909090909</v>
          </cell>
          <cell r="O684">
            <v>1054.3636363636365</v>
          </cell>
          <cell r="P684">
            <v>96.590909090909093</v>
          </cell>
        </row>
        <row r="685">
          <cell r="K685">
            <v>0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1205.7386363636363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13952.670454545454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1046.49</v>
          </cell>
          <cell r="L695">
            <v>54.15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3622.38</v>
          </cell>
          <cell r="L701">
            <v>187.46</v>
          </cell>
          <cell r="O701">
            <v>0</v>
          </cell>
        </row>
        <row r="702">
          <cell r="K702">
            <v>16677.534090909092</v>
          </cell>
          <cell r="O702">
            <v>1254.7272727272727</v>
          </cell>
          <cell r="P702">
            <v>96.590909090909093</v>
          </cell>
        </row>
        <row r="704">
          <cell r="K704">
            <v>9632.3904545454552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6701.7604545454542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3582.0722727272732</v>
          </cell>
          <cell r="O710">
            <v>926.44318181818176</v>
          </cell>
          <cell r="P710">
            <v>96.590909090909093</v>
          </cell>
        </row>
        <row r="711">
          <cell r="K711">
            <v>3622.38</v>
          </cell>
          <cell r="L711">
            <v>187.46</v>
          </cell>
          <cell r="O711">
            <v>0</v>
          </cell>
        </row>
        <row r="712">
          <cell r="K712">
            <v>6157.4881818181821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7199.6140909090909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4600.261363636364</v>
          </cell>
          <cell r="O716">
            <v>891.61363636363637</v>
          </cell>
          <cell r="P716">
            <v>96.590909090909093</v>
          </cell>
        </row>
        <row r="717">
          <cell r="K717">
            <v>3622.38</v>
          </cell>
          <cell r="L717">
            <v>187.46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699.21590909090901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0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210.46</v>
          </cell>
          <cell r="L725">
            <v>10.89</v>
          </cell>
          <cell r="M725">
            <v>32.68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699.21590909090901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1">
          <cell r="K741">
            <v>147.97</v>
          </cell>
          <cell r="L741">
            <v>7.4</v>
          </cell>
          <cell r="M741">
            <v>22.2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4270.590909090909</v>
          </cell>
          <cell r="O776">
            <v>1033.534090909091</v>
          </cell>
          <cell r="P776">
            <v>96.590909090909093</v>
          </cell>
        </row>
        <row r="777">
          <cell r="K777">
            <v>0</v>
          </cell>
          <cell r="O777">
            <v>0</v>
          </cell>
        </row>
        <row r="778">
          <cell r="K778">
            <v>4430.784090909091</v>
          </cell>
          <cell r="O778">
            <v>1034.4204545454545</v>
          </cell>
          <cell r="P778">
            <v>96.590909090909093</v>
          </cell>
        </row>
        <row r="779">
          <cell r="K779">
            <v>0</v>
          </cell>
          <cell r="O779">
            <v>0</v>
          </cell>
        </row>
        <row r="780">
          <cell r="K780">
            <v>3288.5422727272726</v>
          </cell>
          <cell r="O780">
            <v>905.61363636363637</v>
          </cell>
          <cell r="P780">
            <v>96.590909090909093</v>
          </cell>
        </row>
        <row r="781">
          <cell r="K781">
            <v>828.47</v>
          </cell>
          <cell r="L781">
            <v>42.87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4270.590909090909</v>
          </cell>
          <cell r="O784">
            <v>1033.534090909091</v>
          </cell>
          <cell r="P784">
            <v>96.590909090909093</v>
          </cell>
        </row>
        <row r="785">
          <cell r="K785">
            <v>0</v>
          </cell>
          <cell r="O785">
            <v>0</v>
          </cell>
        </row>
        <row r="786">
          <cell r="K786">
            <v>2158.0231818181819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382.93181818181819</v>
          </cell>
          <cell r="O800">
            <v>233.26136363636365</v>
          </cell>
          <cell r="P800">
            <v>96.590909090909093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80.05</v>
          </cell>
          <cell r="O805">
            <v>0</v>
          </cell>
        </row>
        <row r="806">
          <cell r="K806">
            <v>1111.1477272727273</v>
          </cell>
          <cell r="O806">
            <v>581.96590909090912</v>
          </cell>
          <cell r="P806">
            <v>96.590909090909093</v>
          </cell>
        </row>
        <row r="807">
          <cell r="K807">
            <v>0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0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0</v>
          </cell>
          <cell r="O811">
            <v>0</v>
          </cell>
        </row>
        <row r="812">
          <cell r="K812">
            <v>972.47318181818173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2644218.08</v>
          </cell>
          <cell r="L825">
            <v>148076.21</v>
          </cell>
          <cell r="M825">
            <v>15636.65</v>
          </cell>
          <cell r="N825">
            <v>157244.14000000001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13214.43181818182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3277.0622727272726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"/>
      <sheetName val="500"/>
      <sheetName val="501"/>
      <sheetName val="502"/>
      <sheetName val="0000"/>
      <sheetName val="0001"/>
      <sheetName val="1000"/>
      <sheetName val="2000"/>
      <sheetName val="3000"/>
      <sheetName val="1001"/>
      <sheetName val="1001(A)"/>
      <sheetName val="1001(Aa)"/>
      <sheetName val="1001(Ab)"/>
      <sheetName val="1001(B)"/>
      <sheetName val="1001(Ba)"/>
      <sheetName val="1001(Bb)"/>
      <sheetName val="1001(C)"/>
      <sheetName val="1001(D)"/>
      <sheetName val="1002"/>
      <sheetName val="1003"/>
      <sheetName val="1004"/>
      <sheetName val="1004(a)"/>
      <sheetName val="1004(b)"/>
      <sheetName val="1004(c)"/>
      <sheetName val="1005"/>
      <sheetName val="1005(A)"/>
      <sheetName val="1005(Aa)"/>
      <sheetName val="1005(B)"/>
      <sheetName val="1005(Ba)"/>
      <sheetName val="1005(C)"/>
      <sheetName val="1005(Ca)"/>
      <sheetName val="1005(D)"/>
      <sheetName val="1005(E)"/>
      <sheetName val="1005 (Ea)"/>
      <sheetName val="1006"/>
      <sheetName val="1007"/>
      <sheetName val="1100"/>
      <sheetName val="1101"/>
      <sheetName val="1102"/>
      <sheetName val="1103"/>
      <sheetName val="1104"/>
      <sheetName val="1105"/>
      <sheetName val="1106"/>
      <sheetName val="1107"/>
      <sheetName val="1108"/>
      <sheetName val="1108(a)"/>
      <sheetName val="1108(b)"/>
      <sheetName val="1108(c)"/>
      <sheetName val="1109"/>
      <sheetName val="1109(a)"/>
      <sheetName val="1200"/>
      <sheetName val="1201"/>
      <sheetName val="1202"/>
      <sheetName val="1203"/>
      <sheetName val="1204"/>
      <sheetName val="1205"/>
      <sheetName val="1206"/>
      <sheetName val="1207"/>
      <sheetName val="1207(a)"/>
      <sheetName val="1300"/>
      <sheetName val="1300(a)"/>
      <sheetName val="1301"/>
      <sheetName val="1301(a)"/>
      <sheetName val="1302"/>
      <sheetName val="1302(a)"/>
      <sheetName val="1303"/>
      <sheetName val="1303(a)"/>
      <sheetName val="1303(b)"/>
      <sheetName val="1304"/>
      <sheetName val="1304(a)"/>
      <sheetName val="1400"/>
      <sheetName val="1401"/>
      <sheetName val="1402"/>
      <sheetName val="1403"/>
      <sheetName val="1404"/>
      <sheetName val="1404(a)"/>
      <sheetName val="1405"/>
      <sheetName val="1406"/>
      <sheetName val="1407"/>
      <sheetName val="1407(A)"/>
      <sheetName val="2001"/>
      <sheetName val="2001(a)"/>
      <sheetName val="2001(b)"/>
      <sheetName val="2001(c)"/>
      <sheetName val="2001(d)"/>
      <sheetName val="2002"/>
      <sheetName val="2002(a)"/>
      <sheetName val="2002(b)"/>
      <sheetName val="2002(c)"/>
      <sheetName val="2003"/>
      <sheetName val="2003(a)"/>
      <sheetName val="2003(b)"/>
      <sheetName val="2003(c)"/>
      <sheetName val="2003(d)"/>
      <sheetName val="2003(e)"/>
      <sheetName val="2003(f)"/>
      <sheetName val="2004"/>
      <sheetName val="2005"/>
      <sheetName val="2006"/>
      <sheetName val="2006(a)"/>
      <sheetName val="2006(b)"/>
      <sheetName val="2006(c)"/>
      <sheetName val="2006(d)"/>
      <sheetName val="2006(e)"/>
      <sheetName val="2007"/>
      <sheetName val="2008"/>
      <sheetName val="2009"/>
      <sheetName val="2010"/>
      <sheetName val="2011"/>
      <sheetName val="3001"/>
      <sheetName val="3002"/>
      <sheetName val="4000"/>
      <sheetName val="4001"/>
      <sheetName val="4002"/>
      <sheetName val="4003"/>
      <sheetName val="4004"/>
      <sheetName val="4005"/>
      <sheetName val="4006"/>
      <sheetName val="4007"/>
      <sheetName val="4008"/>
      <sheetName val="4009"/>
      <sheetName val="4010"/>
      <sheetName val="4011"/>
      <sheetName val="4012"/>
      <sheetName val="5000"/>
      <sheetName val="5001"/>
      <sheetName val="5002"/>
      <sheetName val="5003"/>
      <sheetName val="Li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>
        <row r="18">
          <cell r="C18" t="str">
            <v>AED</v>
          </cell>
        </row>
        <row r="19">
          <cell r="C19" t="str">
            <v>AOA</v>
          </cell>
        </row>
        <row r="20">
          <cell r="C20" t="str">
            <v>AUD</v>
          </cell>
        </row>
        <row r="21">
          <cell r="C21" t="str">
            <v>BHD</v>
          </cell>
        </row>
        <row r="22">
          <cell r="C22" t="str">
            <v>BWP</v>
          </cell>
        </row>
        <row r="23">
          <cell r="C23" t="str">
            <v>CAD</v>
          </cell>
        </row>
        <row r="24">
          <cell r="C24" t="str">
            <v>CHF</v>
          </cell>
        </row>
        <row r="25">
          <cell r="C25" t="str">
            <v>DKK</v>
          </cell>
        </row>
        <row r="26">
          <cell r="C26" t="str">
            <v>EGP</v>
          </cell>
          <cell r="E26" t="str">
            <v>None</v>
          </cell>
        </row>
        <row r="27">
          <cell r="C27" t="str">
            <v>EUR</v>
          </cell>
          <cell r="E27" t="str">
            <v>Negotiation</v>
          </cell>
        </row>
        <row r="28">
          <cell r="C28" t="str">
            <v>GBP</v>
          </cell>
          <cell r="E28" t="str">
            <v>Consensus</v>
          </cell>
        </row>
        <row r="29">
          <cell r="C29" t="str">
            <v>GHC</v>
          </cell>
          <cell r="E29" t="str">
            <v>Mediation</v>
          </cell>
        </row>
        <row r="30">
          <cell r="C30" t="str">
            <v>HKD</v>
          </cell>
          <cell r="E30" t="str">
            <v>Arbitration</v>
          </cell>
        </row>
        <row r="31">
          <cell r="C31" t="str">
            <v>JPY</v>
          </cell>
          <cell r="E31" t="str">
            <v>Litigation</v>
          </cell>
        </row>
        <row r="32">
          <cell r="C32" t="str">
            <v>KES</v>
          </cell>
        </row>
        <row r="33">
          <cell r="C33" t="str">
            <v>KWD</v>
          </cell>
        </row>
        <row r="34">
          <cell r="C34" t="str">
            <v>LYD</v>
          </cell>
        </row>
        <row r="35">
          <cell r="C35" t="str">
            <v>MUR</v>
          </cell>
        </row>
        <row r="36">
          <cell r="C36" t="str">
            <v>MWK</v>
          </cell>
        </row>
        <row r="37">
          <cell r="C37" t="str">
            <v>MYR</v>
          </cell>
        </row>
        <row r="38">
          <cell r="C38" t="str">
            <v>MZM</v>
          </cell>
        </row>
        <row r="39">
          <cell r="C39" t="str">
            <v>NGN</v>
          </cell>
        </row>
        <row r="40">
          <cell r="C40" t="str">
            <v>QAR</v>
          </cell>
        </row>
        <row r="41">
          <cell r="C41" t="str">
            <v>SGD</v>
          </cell>
        </row>
        <row r="42">
          <cell r="C42" t="str">
            <v>THB</v>
          </cell>
        </row>
        <row r="43">
          <cell r="C43" t="str">
            <v>TZS</v>
          </cell>
        </row>
        <row r="44">
          <cell r="C44" t="str">
            <v>UGX</v>
          </cell>
        </row>
        <row r="45">
          <cell r="C45" t="str">
            <v>USD</v>
          </cell>
        </row>
        <row r="46">
          <cell r="C46" t="str">
            <v>XAF</v>
          </cell>
        </row>
        <row r="47">
          <cell r="C47" t="str">
            <v>ZAR</v>
          </cell>
        </row>
        <row r="48">
          <cell r="C48" t="str">
            <v>ZMK</v>
          </cell>
        </row>
        <row r="49">
          <cell r="C49" t="str">
            <v>ZWD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m"/>
      <sheetName val="Qe"/>
      <sheetName val="Qc"/>
      <sheetName val="Qs"/>
      <sheetName val="QS Info"/>
      <sheetName val="IM Project n"/>
      <sheetName val="Detail"/>
      <sheetName val="Cost Report-B&amp;V Det"/>
      <sheetName val="SUMMARY"/>
      <sheetName val="GPP_Inp"/>
      <sheetName val="Index"/>
      <sheetName val="&lt;---CInp"/>
      <sheetName val="CInp---&gt;"/>
      <sheetName val="Tech_Inp"/>
      <sheetName val="1"/>
      <sheetName val="2"/>
      <sheetName val="3"/>
      <sheetName val="4"/>
      <sheetName val="5"/>
      <sheetName val="6"/>
      <sheetName val="7"/>
      <sheetName val="8"/>
      <sheetName val="9"/>
      <sheetName val="14B (2)"/>
      <sheetName val="Progress Tables"/>
      <sheetName val="Progress Curve"/>
      <sheetName val="10"/>
      <sheetName val="Ein"/>
      <sheetName val="E"/>
      <sheetName val="M"/>
      <sheetName val="S"/>
      <sheetName val="AT COMPLETION"/>
      <sheetName val="FLOW_3.XLS"/>
      <sheetName val="____CInp"/>
      <sheetName val="CInp____"/>
      <sheetName val="Cost Report"/>
      <sheetName val="U6"/>
      <sheetName val="HR _ RESOURCING INPUT"/>
      <sheetName val="Claims List"/>
      <sheetName val="VALIDATION LIST DATA"/>
      <sheetName val="MySheet"/>
      <sheetName val="Definition1"/>
      <sheetName val="Re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P&amp;G"/>
      <sheetName val="P&amp;G ASA"/>
      <sheetName val="Prices"/>
      <sheetName val="Unit 6"/>
      <sheetName val="Unit 6 ECS(EUR)"/>
      <sheetName val="Unit 6 UK(GBP)"/>
      <sheetName val="Unit 6 ASA"/>
      <sheetName val="1"/>
      <sheetName val="2"/>
      <sheetName val="3"/>
      <sheetName val="4"/>
      <sheetName val="5"/>
      <sheetName val="6"/>
      <sheetName val="7"/>
      <sheetName val="8"/>
      <sheetName val="9"/>
      <sheetName val="Cover_SHT"/>
      <sheetName val="P&amp;G_ASA"/>
      <sheetName val="Unit_6"/>
      <sheetName val="Unit_6_ECS(EUR)"/>
      <sheetName val="Unit_6_UK(GBP)"/>
      <sheetName val="Unit_6_ASA"/>
      <sheetName val="Qm"/>
    </sheetNames>
    <sheetDataSet>
      <sheetData sheetId="0" refreshError="1">
        <row r="1">
          <cell r="B1">
            <v>12.105</v>
          </cell>
        </row>
        <row r="2">
          <cell r="B2">
            <v>8.3000000000000007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ctivities"/>
      <sheetName val="Currency &amp; Price Adj cashflow"/>
      <sheetName val="Rates &amp; Prices"/>
      <sheetName val="Currency_&amp;_Price_Adj_cashflow"/>
      <sheetName val="Rates_&amp;_Prices"/>
    </sheetNames>
    <sheetDataSet>
      <sheetData sheetId="0" refreshError="1"/>
      <sheetData sheetId="1"/>
      <sheetData sheetId="2" refreshError="1"/>
      <sheetData sheetId="3" refreshError="1"/>
      <sheetData sheetId="4"/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ctivities"/>
      <sheetName val="Currency &amp; Price Adj cashflow"/>
      <sheetName val="Rates &amp; Prices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"/>
      <sheetName val="DCFBudget"/>
      <sheetName val="Forecast"/>
      <sheetName val="Check"/>
      <sheetName val="Instructions"/>
      <sheetName val="Admi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2">
          <cell r="L2">
            <v>491163194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 DATA"/>
      <sheetName val="BREAKDOWN"/>
      <sheetName val="QUOTEFORM"/>
      <sheetName val="QUOTEDATA"/>
      <sheetName val="Sundry"/>
      <sheetName val="QRateForms"/>
      <sheetName val="Resources"/>
    </sheetNames>
    <sheetDataSet>
      <sheetData sheetId="0"/>
      <sheetData sheetId="1"/>
      <sheetData sheetId="2"/>
      <sheetData sheetId="3"/>
      <sheetData sheetId="4">
        <row r="2">
          <cell r="C2" t="str">
            <v>A</v>
          </cell>
          <cell r="E2" t="str">
            <v>A</v>
          </cell>
          <cell r="F2" t="str">
            <v xml:space="preserve">Add Labour </v>
          </cell>
        </row>
        <row r="3">
          <cell r="E3" t="str">
            <v>B</v>
          </cell>
          <cell r="F3" t="str">
            <v>Add Material</v>
          </cell>
        </row>
        <row r="4">
          <cell r="E4" t="str">
            <v>C</v>
          </cell>
          <cell r="F4" t="str">
            <v>Add Plant</v>
          </cell>
        </row>
        <row r="5">
          <cell r="E5" t="str">
            <v>D</v>
          </cell>
          <cell r="F5" t="str">
            <v>Print Breakdown to PDF</v>
          </cell>
        </row>
        <row r="6">
          <cell r="E6" t="str">
            <v>E</v>
          </cell>
          <cell r="F6" t="str">
            <v>Print Quote To PDf</v>
          </cell>
        </row>
        <row r="7">
          <cell r="E7" t="str">
            <v>F</v>
          </cell>
          <cell r="F7" t="str">
            <v>Update Register</v>
          </cell>
        </row>
      </sheetData>
      <sheetData sheetId="5"/>
      <sheetData sheetId="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i"/>
      <sheetName val="August"/>
      <sheetName val="September"/>
      <sheetName val="Oktober"/>
      <sheetName val="November"/>
      <sheetName val="Dezember"/>
      <sheetName val="Tabelle1"/>
      <sheetName val="Calculation"/>
      <sheetName val="Datasheet"/>
      <sheetName val="Calculation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freez 20 jul"/>
      <sheetName val="Summary Pivot"/>
      <sheetName val="Sheet3"/>
      <sheetName val="Sheet4"/>
      <sheetName val="Sheet5"/>
      <sheetName val="Sheet6"/>
      <sheetName val="Sheet7"/>
      <sheetName val="Sheet8"/>
      <sheetName val="Sheet9"/>
      <sheetName val="Pivot reorganised"/>
      <sheetName val="Consolidated sheet"/>
      <sheetName val="Pivot reorg - frozen"/>
      <sheetName val="Sheet2"/>
      <sheetName val="2011 with comments"/>
      <sheetName val="2010"/>
      <sheetName val="2009"/>
      <sheetName val="Cost Centre lookup"/>
      <sheetName val="Selected transactions"/>
      <sheetName val="Questions"/>
      <sheetName val="Sheet1"/>
      <sheetName val="Double counting risk selection"/>
      <sheetName val="Round 1 sel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B2" t="str">
            <v>20</v>
          </cell>
          <cell r="C2" t="str">
            <v>Medupi Other</v>
          </cell>
        </row>
        <row r="3">
          <cell r="B3" t="str">
            <v>22</v>
          </cell>
          <cell r="C3" t="str">
            <v>Kusile Other</v>
          </cell>
        </row>
        <row r="4">
          <cell r="B4" t="str">
            <v>30</v>
          </cell>
          <cell r="C4" t="str">
            <v>Other income</v>
          </cell>
        </row>
        <row r="5">
          <cell r="B5" t="str">
            <v>35</v>
          </cell>
          <cell r="C5" t="str">
            <v>Depreciation</v>
          </cell>
        </row>
        <row r="6">
          <cell r="B6" t="str">
            <v>40</v>
          </cell>
          <cell r="C6" t="str">
            <v>Accounts and Administration</v>
          </cell>
        </row>
        <row r="7">
          <cell r="B7" t="str">
            <v>42</v>
          </cell>
          <cell r="C7" t="str">
            <v>Human Resources</v>
          </cell>
        </row>
        <row r="8">
          <cell r="B8" t="str">
            <v>44</v>
          </cell>
          <cell r="C8" t="str">
            <v>Procurement</v>
          </cell>
        </row>
        <row r="9">
          <cell r="B9" t="str">
            <v>46</v>
          </cell>
          <cell r="C9" t="str">
            <v>Systems &amp; IT</v>
          </cell>
        </row>
        <row r="10">
          <cell r="B10" t="str">
            <v>48</v>
          </cell>
          <cell r="C10" t="str">
            <v>Safety and Security</v>
          </cell>
        </row>
        <row r="11">
          <cell r="B11" t="str">
            <v>50</v>
          </cell>
          <cell r="C11" t="str">
            <v>Quality</v>
          </cell>
        </row>
        <row r="12">
          <cell r="B12" t="str">
            <v>52</v>
          </cell>
          <cell r="C12" t="str">
            <v>Commercial</v>
          </cell>
        </row>
        <row r="13">
          <cell r="B13" t="str">
            <v>54</v>
          </cell>
          <cell r="C13" t="str">
            <v>Steel Material Management</v>
          </cell>
        </row>
        <row r="14">
          <cell r="B14" t="str">
            <v>60</v>
          </cell>
          <cell r="C14" t="str">
            <v>Interest paid</v>
          </cell>
        </row>
        <row r="15">
          <cell r="B15" t="str">
            <v>62</v>
          </cell>
          <cell r="C15" t="str">
            <v>Interest received</v>
          </cell>
        </row>
        <row r="16">
          <cell r="B16" t="str">
            <v>70</v>
          </cell>
          <cell r="C16" t="str">
            <v>Taxation</v>
          </cell>
        </row>
        <row r="17">
          <cell r="B17" t="str">
            <v>80</v>
          </cell>
          <cell r="C17" t="str">
            <v>Dividends</v>
          </cell>
        </row>
        <row r="18">
          <cell r="B18" t="str">
            <v>99</v>
          </cell>
          <cell r="C18" t="str">
            <v>Balance sheet</v>
          </cell>
        </row>
      </sheetData>
      <sheetData sheetId="17"/>
      <sheetData sheetId="18"/>
      <sheetData sheetId="19"/>
      <sheetData sheetId="20"/>
      <sheetData sheetId="2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Pivot"/>
      <sheetName val="Sheet1"/>
      <sheetName val="Infosheet"/>
      <sheetName val="Lookup"/>
      <sheetName val="Sheet2"/>
      <sheetName val="Sheet3"/>
      <sheetName val="Selected transactions "/>
      <sheetName val="Consolidated schedule"/>
      <sheetName val="Sheet4"/>
      <sheetName val="Round 1 selection"/>
    </sheetNames>
    <sheetDataSet>
      <sheetData sheetId="0"/>
      <sheetData sheetId="1"/>
      <sheetData sheetId="2"/>
      <sheetData sheetId="3">
        <row r="4">
          <cell r="B4" t="str">
            <v>Allowed</v>
          </cell>
          <cell r="C4" t="str">
            <v>a</v>
          </cell>
        </row>
        <row r="5">
          <cell r="B5" t="str">
            <v>Finance</v>
          </cell>
          <cell r="C5" t="str">
            <v>g</v>
          </cell>
        </row>
        <row r="6">
          <cell r="B6" t="str">
            <v>Insurance</v>
          </cell>
          <cell r="C6" t="str">
            <v>50/50</v>
          </cell>
        </row>
        <row r="7">
          <cell r="B7" t="str">
            <v>Provision</v>
          </cell>
          <cell r="C7" t="str">
            <v>d</v>
          </cell>
        </row>
        <row r="8">
          <cell r="B8" t="str">
            <v>Salaries</v>
          </cell>
          <cell r="C8" t="str">
            <v>Salaries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 0"/>
      <sheetName val="Cost Split (Relays etc)"/>
      <sheetName val="Tender Calculation (Relays)"/>
      <sheetName val="Relay Price Breakdown"/>
      <sheetName val="Switchgear Price Breakdown"/>
      <sheetName val="Rates - FAT"/>
      <sheetName val="Rates - SAT"/>
      <sheetName val="Rates - Engineering"/>
      <sheetName val="Rates - Installation"/>
      <sheetName val="Material"/>
      <sheetName val="Installation"/>
      <sheetName val="Bill of Matrials"/>
      <sheetName val="Operational Check List"/>
      <sheetName val="COVER SHEET"/>
      <sheetName val="BNK Calc"/>
      <sheetName val="PREISBL"/>
      <sheetName val="Cost Split"/>
      <sheetName val="Tender Calculation"/>
      <sheetName val="Calculation With SD"/>
      <sheetName val="REVERSE CALC"/>
      <sheetName val="Order Calculation"/>
      <sheetName val="Cash Flow TC"/>
      <sheetName val="Cash Flow SD"/>
      <sheetName val="Cash Flow - OC"/>
      <sheetName val="USD price"/>
      <sheetName val="BULY "/>
      <sheetName val="Customer Cash Flow ZAR"/>
      <sheetName val="Qm"/>
      <sheetName val="Price09"/>
      <sheetName val="Health_Well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G1" t="str">
            <v>Total</v>
          </cell>
        </row>
        <row r="2">
          <cell r="G2">
            <v>1141658.4510119995</v>
          </cell>
        </row>
      </sheetData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Lib"/>
      <sheetName val="GAP"/>
      <sheetName val="SO"/>
      <sheetName val="Revision Schedule"/>
      <sheetName val="BOM"/>
      <sheetName val="Sell"/>
      <sheetName val="Proj Management"/>
      <sheetName val="Engineering"/>
      <sheetName val="Erection"/>
      <sheetName val="Commissioning"/>
      <sheetName val="Training"/>
      <sheetName val="Specific Selling Costs"/>
      <sheetName val="Risk"/>
      <sheetName val="GD 1.5.1"/>
      <sheetName val="Fees"/>
      <sheetName val="Cash_Flow Chart"/>
      <sheetName val="CF_BOM"/>
      <sheetName val="CF_PM"/>
      <sheetName val="CF_eng"/>
      <sheetName val="CF_erect"/>
      <sheetName val="CF_comis"/>
      <sheetName val="CF_train"/>
      <sheetName val="CF_SpSC"/>
      <sheetName val="CF"/>
      <sheetName val="CashFlow_Data"/>
      <sheetName val="ABB Manhours"/>
      <sheetName val="Module1"/>
      <sheetName val="Module2"/>
      <sheetName val="Module3"/>
      <sheetName val="Module5"/>
      <sheetName val="Sheet1"/>
      <sheetName val="Sheet2"/>
      <sheetName val="Revision_Schedule"/>
      <sheetName val="Proj_Management"/>
      <sheetName val="Specific_Selling_Costs"/>
      <sheetName val="GD_1_5_1"/>
      <sheetName val="Cash_Flow_Chart"/>
      <sheetName val="ABB_Manhours"/>
      <sheetName val="Admin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B9">
            <v>37077</v>
          </cell>
          <cell r="E9">
            <v>0</v>
          </cell>
          <cell r="J9">
            <v>0</v>
          </cell>
          <cell r="L9">
            <v>0</v>
          </cell>
          <cell r="N9">
            <v>0</v>
          </cell>
          <cell r="O9">
            <v>0</v>
          </cell>
        </row>
        <row r="10">
          <cell r="B10" t="e">
            <v>#NAME?</v>
          </cell>
        </row>
        <row r="11">
          <cell r="B11" t="e">
            <v>#NAME?</v>
          </cell>
        </row>
        <row r="12">
          <cell r="B12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7">
          <cell r="B17" t="e">
            <v>#NAME?</v>
          </cell>
        </row>
        <row r="18">
          <cell r="B18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1">
          <cell r="B21" t="e">
            <v>#NAME?</v>
          </cell>
        </row>
        <row r="22">
          <cell r="B22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5">
          <cell r="B25" t="e">
            <v>#NAME?</v>
          </cell>
        </row>
        <row r="26">
          <cell r="B26" t="e">
            <v>#NAME?</v>
          </cell>
        </row>
        <row r="27">
          <cell r="B27" t="e">
            <v>#NAME?</v>
          </cell>
        </row>
        <row r="28">
          <cell r="B28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1">
          <cell r="B31" t="e">
            <v>#NAME?</v>
          </cell>
        </row>
        <row r="32">
          <cell r="B32" t="e">
            <v>#NAME?</v>
          </cell>
        </row>
        <row r="33">
          <cell r="B33" t="e">
            <v>#NAME?</v>
          </cell>
        </row>
        <row r="34">
          <cell r="B34" t="e">
            <v>#NAME?</v>
          </cell>
        </row>
        <row r="35">
          <cell r="B35" t="e">
            <v>#NAME?</v>
          </cell>
        </row>
        <row r="36">
          <cell r="B36" t="e">
            <v>#NAME?</v>
          </cell>
        </row>
        <row r="37">
          <cell r="B37" t="e">
            <v>#NAME?</v>
          </cell>
        </row>
        <row r="38">
          <cell r="B38" t="e">
            <v>#NAME?</v>
          </cell>
        </row>
        <row r="39">
          <cell r="B39" t="e">
            <v>#NAME?</v>
          </cell>
        </row>
        <row r="40">
          <cell r="B40" t="e">
            <v>#NAME?</v>
          </cell>
        </row>
        <row r="41">
          <cell r="B41" t="e">
            <v>#NAME?</v>
          </cell>
        </row>
        <row r="42">
          <cell r="B42" t="e">
            <v>#NAME?</v>
          </cell>
        </row>
        <row r="43">
          <cell r="B43" t="e">
            <v>#NAME?</v>
          </cell>
        </row>
        <row r="44">
          <cell r="B44" t="e">
            <v>#NAME?</v>
          </cell>
        </row>
        <row r="45">
          <cell r="B45" t="e">
            <v>#NAME?</v>
          </cell>
        </row>
        <row r="46">
          <cell r="B46" t="e">
            <v>#NAME?</v>
          </cell>
        </row>
        <row r="47">
          <cell r="B47" t="e">
            <v>#NAME?</v>
          </cell>
        </row>
        <row r="48">
          <cell r="B48" t="e">
            <v>#NAME?</v>
          </cell>
        </row>
        <row r="49">
          <cell r="B49" t="e">
            <v>#NAME?</v>
          </cell>
        </row>
        <row r="50">
          <cell r="B50" t="e">
            <v>#NAME?</v>
          </cell>
        </row>
        <row r="51">
          <cell r="B51" t="e">
            <v>#NAME?</v>
          </cell>
        </row>
        <row r="52">
          <cell r="B52" t="e">
            <v>#NAME?</v>
          </cell>
        </row>
        <row r="53">
          <cell r="B53" t="e">
            <v>#NAME?</v>
          </cell>
        </row>
        <row r="54">
          <cell r="B54" t="e">
            <v>#NAME?</v>
          </cell>
        </row>
        <row r="55">
          <cell r="B55" t="e">
            <v>#NAME?</v>
          </cell>
        </row>
        <row r="56">
          <cell r="B56" t="e">
            <v>#NAME?</v>
          </cell>
        </row>
        <row r="57">
          <cell r="B57" t="e">
            <v>#NAME?</v>
          </cell>
        </row>
        <row r="58">
          <cell r="B58" t="e">
            <v>#NAME?</v>
          </cell>
        </row>
        <row r="59">
          <cell r="B59" t="e">
            <v>#NAME?</v>
          </cell>
        </row>
        <row r="60">
          <cell r="B60" t="e">
            <v>#NAME?</v>
          </cell>
        </row>
        <row r="61">
          <cell r="B61" t="e">
            <v>#NAME?</v>
          </cell>
        </row>
        <row r="62">
          <cell r="B62" t="e">
            <v>#NAME?</v>
          </cell>
        </row>
        <row r="63">
          <cell r="B63" t="e">
            <v>#NAME?</v>
          </cell>
        </row>
        <row r="64">
          <cell r="B64" t="e">
            <v>#NAME?</v>
          </cell>
        </row>
        <row r="65">
          <cell r="B65" t="e">
            <v>#NAME?</v>
          </cell>
        </row>
        <row r="66">
          <cell r="B66" t="e">
            <v>#NAME?</v>
          </cell>
        </row>
        <row r="67">
          <cell r="B67" t="e">
            <v>#NAME?</v>
          </cell>
        </row>
        <row r="68">
          <cell r="B68" t="e">
            <v>#NAME?</v>
          </cell>
        </row>
      </sheetData>
      <sheetData sheetId="26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  <sheetName val="Turmkessel (Rev.2)"/>
      <sheetName val="Zweizug"/>
    </sheetNames>
    <sheetDataSet>
      <sheetData sheetId="0"/>
      <sheetData sheetId="1"/>
      <sheetData sheetId="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 "/>
      <sheetName val="Rates "/>
      <sheetName val="Labour "/>
      <sheetName val="Salaries "/>
      <sheetName val="Wages "/>
      <sheetName val="Site Transport "/>
      <sheetName val="Sundries "/>
      <sheetName val="Accomm. "/>
      <sheetName val="Accom Histo"/>
      <sheetName val="SHE"/>
      <sheetName val="Site Establish "/>
      <sheetName val=" Cranes "/>
      <sheetName val="Plant Equip "/>
      <sheetName val="Small Tools "/>
      <sheetName val="Consumables "/>
      <sheetName val="Scaffolding "/>
      <sheetName val="Materials "/>
      <sheetName val="Internal Sub "/>
      <sheetName val="External Sub "/>
      <sheetName val="Transport "/>
      <sheetName val="Fuel "/>
      <sheetName val="Provisions "/>
      <sheetName val="Summary  "/>
      <sheetName val="p&amp;gbreak"/>
      <sheetName val="BOQ.Pricing Schedules"/>
      <sheetName val="p&amp;gbreak F C"/>
      <sheetName val="EFC "/>
      <sheetName val="Incre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9">
          <cell r="N59">
            <v>-19.937721252441406</v>
          </cell>
        </row>
      </sheetData>
      <sheetData sheetId="23">
        <row r="47">
          <cell r="D47">
            <v>-2.2792816162109375E-3</v>
          </cell>
        </row>
      </sheetData>
      <sheetData sheetId="24"/>
      <sheetData sheetId="25"/>
      <sheetData sheetId="26"/>
      <sheetData sheetId="2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 DATA"/>
      <sheetName val="BREAKDOWN"/>
      <sheetName val="QUOTEFORM"/>
      <sheetName val="QUOTEDATA"/>
      <sheetName val="Sundry"/>
      <sheetName val="QRateForms"/>
      <sheetName val="Resourc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I2" t="str">
            <v>Accepted</v>
          </cell>
        </row>
        <row r="3">
          <cell r="I3" t="str">
            <v>Awaiting Assessment</v>
          </cell>
        </row>
        <row r="4">
          <cell r="I4" t="str">
            <v>Cancelled</v>
          </cell>
        </row>
        <row r="5">
          <cell r="I5" t="str">
            <v>CE Work In Progress</v>
          </cell>
        </row>
        <row r="6">
          <cell r="I6" t="str">
            <v>Dispute</v>
          </cell>
        </row>
        <row r="7">
          <cell r="I7" t="str">
            <v>Early Warning</v>
          </cell>
        </row>
        <row r="8">
          <cell r="I8" t="str">
            <v>Rejected</v>
          </cell>
        </row>
        <row r="9">
          <cell r="I9" t="str">
            <v>Re-Measure</v>
          </cell>
        </row>
      </sheetData>
      <sheetData sheetId="5" refreshError="1"/>
      <sheetData sheetId="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liv. Notes (3)"/>
      <sheetName val="Workings (2)"/>
      <sheetName val="delivery notes ammended"/>
      <sheetName val="Summary"/>
      <sheetName val="Deliv. Notes (2)"/>
      <sheetName val="Workings"/>
      <sheetName val="Fuel Deduction (3)"/>
      <sheetName val="fuel with comments"/>
      <sheetName val="Fuel Deduction (2)"/>
    </sheetNames>
    <sheetDataSet>
      <sheetData sheetId="0"/>
      <sheetData sheetId="1"/>
      <sheetData sheetId="2"/>
      <sheetData sheetId="3">
        <row r="44">
          <cell r="F44">
            <v>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ist"/>
      <sheetName val="CompForm"/>
      <sheetName val="DataIn"/>
      <sheetName val="CE DATA"/>
      <sheetName val="Sundry"/>
      <sheetName val="QRateForms"/>
      <sheetName val="Resources"/>
    </sheetNames>
    <sheetDataSet>
      <sheetData sheetId="0"/>
      <sheetData sheetId="1"/>
      <sheetData sheetId="2">
        <row r="3">
          <cell r="F3" t="str">
            <v>CO704X/Q/001</v>
          </cell>
        </row>
      </sheetData>
      <sheetData sheetId="3">
        <row r="3">
          <cell r="S3">
            <v>50664074.100000001</v>
          </cell>
        </row>
      </sheetData>
      <sheetData sheetId="4">
        <row r="2">
          <cell r="C2" t="str">
            <v>A</v>
          </cell>
        </row>
      </sheetData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Massenaufstellung &amp; Preisseite"/>
      <sheetName val="Lieferaufteilung"/>
      <sheetName val="Weight_Montage"/>
    </sheetNames>
    <sheetDataSet>
      <sheetData sheetId="0"/>
      <sheetData sheetId="1"/>
      <sheetData sheetId="2">
        <row r="12">
          <cell r="K12" t="str">
            <v>2.13.1</v>
          </cell>
          <cell r="AM12">
            <v>20371.227876154699</v>
          </cell>
        </row>
        <row r="13">
          <cell r="K13" t="str">
            <v>2.13.1</v>
          </cell>
          <cell r="AM13">
            <v>19517.648961599887</v>
          </cell>
        </row>
        <row r="14">
          <cell r="K14" t="str">
            <v>2.15.1</v>
          </cell>
          <cell r="AM14">
            <v>7434.27</v>
          </cell>
        </row>
        <row r="15">
          <cell r="K15" t="str">
            <v>2.15.1</v>
          </cell>
          <cell r="AM15">
            <v>1598.0194927997429</v>
          </cell>
        </row>
        <row r="16">
          <cell r="K16" t="str">
            <v>2.15.1</v>
          </cell>
          <cell r="AM16">
            <v>31222.837500000001</v>
          </cell>
        </row>
        <row r="17">
          <cell r="K17" t="str">
            <v>2.15.1</v>
          </cell>
          <cell r="AM17">
            <v>3951.2633424817982</v>
          </cell>
        </row>
        <row r="18">
          <cell r="K18" t="str">
            <v>2.15.2</v>
          </cell>
          <cell r="AM18">
            <v>7434.27</v>
          </cell>
        </row>
        <row r="19">
          <cell r="K19" t="str">
            <v>2.13.2</v>
          </cell>
          <cell r="AM19">
            <v>18056.539154452479</v>
          </cell>
        </row>
        <row r="20">
          <cell r="K20" t="str">
            <v>2.1</v>
          </cell>
          <cell r="AM20">
            <v>119615.9910599923</v>
          </cell>
        </row>
        <row r="21">
          <cell r="K21" t="str">
            <v>2.1</v>
          </cell>
          <cell r="AM21">
            <v>161799.59214085451</v>
          </cell>
        </row>
        <row r="22">
          <cell r="K22" t="str">
            <v>2.1</v>
          </cell>
          <cell r="AM22">
            <v>161799.59214085451</v>
          </cell>
        </row>
        <row r="23">
          <cell r="K23" t="str">
            <v>2.1</v>
          </cell>
          <cell r="AM23">
            <v>94609.775464718099</v>
          </cell>
        </row>
        <row r="24">
          <cell r="K24" t="str">
            <v>2.1</v>
          </cell>
          <cell r="AM24">
            <v>94609.775464718099</v>
          </cell>
        </row>
        <row r="25">
          <cell r="K25" t="str">
            <v>2.1</v>
          </cell>
          <cell r="AM25">
            <v>19254.418202011271</v>
          </cell>
        </row>
        <row r="26">
          <cell r="K26" t="str">
            <v>2.13.2</v>
          </cell>
          <cell r="AM26">
            <v>23109.66682881477</v>
          </cell>
        </row>
        <row r="27">
          <cell r="K27" t="str">
            <v>2.2</v>
          </cell>
          <cell r="AM27">
            <v>67544.950432770303</v>
          </cell>
        </row>
        <row r="28">
          <cell r="K28" t="str">
            <v>2.2</v>
          </cell>
          <cell r="AM28">
            <v>69731.9852856504</v>
          </cell>
        </row>
        <row r="29">
          <cell r="K29" t="str">
            <v>2.2</v>
          </cell>
          <cell r="AM29">
            <v>46507.618078485597</v>
          </cell>
        </row>
        <row r="30">
          <cell r="K30" t="str">
            <v>2.2</v>
          </cell>
          <cell r="AM30">
            <v>46507.618078485597</v>
          </cell>
        </row>
        <row r="31">
          <cell r="K31" t="str">
            <v>2.13.2</v>
          </cell>
          <cell r="AM31">
            <v>11743.110217800901</v>
          </cell>
        </row>
        <row r="32">
          <cell r="K32" t="str">
            <v>2.13.2</v>
          </cell>
          <cell r="AM32">
            <v>24156.606245666309</v>
          </cell>
        </row>
        <row r="33">
          <cell r="K33" t="str">
            <v>2.13.2</v>
          </cell>
          <cell r="AM33">
            <v>2290.527146459739</v>
          </cell>
        </row>
        <row r="34">
          <cell r="K34" t="str">
            <v>2.2</v>
          </cell>
          <cell r="AM34">
            <v>18200.802304323952</v>
          </cell>
        </row>
        <row r="35">
          <cell r="K35" t="str">
            <v>2.2.1</v>
          </cell>
          <cell r="AM35">
            <v>35680.726179721503</v>
          </cell>
        </row>
        <row r="36">
          <cell r="K36" t="str">
            <v>2.2</v>
          </cell>
          <cell r="AM36">
            <v>5131.8531481954296</v>
          </cell>
        </row>
        <row r="37">
          <cell r="K37" t="str">
            <v>2.2</v>
          </cell>
          <cell r="AM37">
            <v>12687.63874258656</v>
          </cell>
        </row>
        <row r="38">
          <cell r="K38" t="str">
            <v>2.2</v>
          </cell>
          <cell r="AM38">
            <v>12687.63874258656</v>
          </cell>
        </row>
        <row r="39">
          <cell r="K39" t="str">
            <v>2.5.5</v>
          </cell>
          <cell r="AM39">
            <v>58116</v>
          </cell>
        </row>
        <row r="40">
          <cell r="K40" t="str">
            <v>2.5.5</v>
          </cell>
          <cell r="AM40">
            <v>0</v>
          </cell>
        </row>
        <row r="41">
          <cell r="K41" t="str">
            <v>2.5.5</v>
          </cell>
          <cell r="AM41">
            <v>13071</v>
          </cell>
        </row>
        <row r="42">
          <cell r="K42" t="str">
            <v>2.5.5</v>
          </cell>
          <cell r="AM42">
            <v>39482</v>
          </cell>
        </row>
        <row r="43">
          <cell r="K43" t="str">
            <v>2.15.2</v>
          </cell>
          <cell r="AM43">
            <v>22039.65</v>
          </cell>
        </row>
        <row r="44">
          <cell r="K44" t="str">
            <v>2.15.2</v>
          </cell>
          <cell r="AM44">
            <v>2215.5687750263578</v>
          </cell>
        </row>
        <row r="45">
          <cell r="K45" t="str">
            <v>2.15.2</v>
          </cell>
          <cell r="AM45">
            <v>11417.934263912561</v>
          </cell>
        </row>
        <row r="46">
          <cell r="K46" t="str">
            <v>2.18.2</v>
          </cell>
          <cell r="AM46">
            <v>15511.81480137809</v>
          </cell>
        </row>
        <row r="47">
          <cell r="K47" t="str">
            <v>2.15.3</v>
          </cell>
          <cell r="AM47">
            <v>23574.75</v>
          </cell>
        </row>
        <row r="48">
          <cell r="K48" t="str">
            <v>2.18.3</v>
          </cell>
          <cell r="AM48">
            <v>9429.9</v>
          </cell>
        </row>
        <row r="49">
          <cell r="K49" t="str">
            <v>2.18.1</v>
          </cell>
          <cell r="AM49">
            <v>20079.789461188389</v>
          </cell>
        </row>
        <row r="50">
          <cell r="K50" t="str">
            <v>2.18.3</v>
          </cell>
          <cell r="AM50">
            <v>3021.0204963716151</v>
          </cell>
        </row>
        <row r="51">
          <cell r="K51" t="str">
            <v>2.18.3</v>
          </cell>
          <cell r="AM51">
            <v>1261.6406333296291</v>
          </cell>
        </row>
        <row r="52">
          <cell r="K52" t="str">
            <v>2.15.1</v>
          </cell>
          <cell r="AM52">
            <v>7740.4962714458925</v>
          </cell>
        </row>
        <row r="53">
          <cell r="K53" t="str">
            <v>2.18.3</v>
          </cell>
          <cell r="AM53">
            <v>2697.39</v>
          </cell>
        </row>
        <row r="54">
          <cell r="K54" t="str">
            <v>2.18.3</v>
          </cell>
          <cell r="AM54">
            <v>556.51199999999994</v>
          </cell>
        </row>
        <row r="55">
          <cell r="K55" t="str">
            <v>2.18.3</v>
          </cell>
          <cell r="AM55">
            <v>4714.95</v>
          </cell>
        </row>
        <row r="56">
          <cell r="K56" t="str">
            <v>2.18.3</v>
          </cell>
          <cell r="AM56">
            <v>353.48022002068967</v>
          </cell>
        </row>
        <row r="57">
          <cell r="K57" t="str">
            <v>2.18.3</v>
          </cell>
          <cell r="AM57">
            <v>844.30500000000006</v>
          </cell>
        </row>
        <row r="58">
          <cell r="K58" t="str">
            <v>2.18.3</v>
          </cell>
          <cell r="AM58">
            <v>469.70802899810627</v>
          </cell>
        </row>
        <row r="59">
          <cell r="K59" t="str">
            <v>2.18.3</v>
          </cell>
          <cell r="AM59">
            <v>1641.7058218000739</v>
          </cell>
        </row>
        <row r="60">
          <cell r="K60" t="str">
            <v>2.18.3</v>
          </cell>
          <cell r="AM60">
            <v>43</v>
          </cell>
        </row>
        <row r="61">
          <cell r="K61" t="str">
            <v>2.18.3</v>
          </cell>
          <cell r="AM61">
            <v>2427.6509999999998</v>
          </cell>
        </row>
        <row r="62">
          <cell r="K62" t="str">
            <v>2.18.3</v>
          </cell>
          <cell r="AM62">
            <v>4259.9025000000001</v>
          </cell>
        </row>
        <row r="63">
          <cell r="K63" t="str">
            <v>2.18.3</v>
          </cell>
          <cell r="AM63">
            <v>3846.2056827245478</v>
          </cell>
        </row>
        <row r="64">
          <cell r="K64" t="str">
            <v>2.18.3</v>
          </cell>
          <cell r="AM64">
            <v>207.6409647015723</v>
          </cell>
        </row>
        <row r="65">
          <cell r="K65" t="str">
            <v>2.18.3</v>
          </cell>
          <cell r="AM65">
            <v>177.9779697442051</v>
          </cell>
        </row>
        <row r="66">
          <cell r="K66" t="str">
            <v>2.18.3</v>
          </cell>
          <cell r="AM66">
            <v>177.9779697442051</v>
          </cell>
        </row>
        <row r="67">
          <cell r="K67" t="str">
            <v>2.18.3</v>
          </cell>
          <cell r="AM67">
            <v>415.28192940314472</v>
          </cell>
        </row>
        <row r="68">
          <cell r="K68" t="str">
            <v>2.13.3</v>
          </cell>
          <cell r="AM68">
            <v>24007.276691425741</v>
          </cell>
        </row>
        <row r="69">
          <cell r="K69" t="str">
            <v>2.10.1</v>
          </cell>
          <cell r="AM69">
            <v>74821.37186030639</v>
          </cell>
        </row>
        <row r="70">
          <cell r="K70" t="str">
            <v>2.13.3</v>
          </cell>
          <cell r="AM70">
            <v>19919.524746696919</v>
          </cell>
        </row>
        <row r="71">
          <cell r="K71" t="str">
            <v>2.15.3</v>
          </cell>
          <cell r="AM71">
            <v>11118.51</v>
          </cell>
        </row>
        <row r="72">
          <cell r="K72" t="str">
            <v>2.17</v>
          </cell>
          <cell r="AM72">
            <v>6195.5695702264093</v>
          </cell>
        </row>
        <row r="73">
          <cell r="K73" t="str">
            <v>2.15.3</v>
          </cell>
          <cell r="AM73">
            <v>3267.57</v>
          </cell>
        </row>
        <row r="74">
          <cell r="K74" t="str">
            <v>2.13.3</v>
          </cell>
          <cell r="AM74">
            <v>5625.0411848542644</v>
          </cell>
        </row>
        <row r="75">
          <cell r="K75" t="str">
            <v>2.13.3</v>
          </cell>
          <cell r="AM75">
            <v>1253.7887377131799</v>
          </cell>
        </row>
        <row r="76">
          <cell r="K76" t="str">
            <v>2.10.2</v>
          </cell>
          <cell r="AM76">
            <v>286015.2138500812</v>
          </cell>
        </row>
        <row r="77">
          <cell r="K77" t="str">
            <v>2.13.3</v>
          </cell>
          <cell r="AM77">
            <v>1253.7887377131799</v>
          </cell>
        </row>
        <row r="78">
          <cell r="K78" t="str">
            <v>2.13.3</v>
          </cell>
          <cell r="AM78">
            <v>13082.975184854249</v>
          </cell>
        </row>
        <row r="79">
          <cell r="K79" t="str">
            <v>2.15.3</v>
          </cell>
          <cell r="AM79">
            <v>6381.63</v>
          </cell>
        </row>
        <row r="80">
          <cell r="K80" t="str">
            <v>2.17</v>
          </cell>
          <cell r="AM80">
            <v>9487.8695702264085</v>
          </cell>
        </row>
        <row r="81">
          <cell r="K81" t="str">
            <v>2.15.3</v>
          </cell>
          <cell r="AM81">
            <v>16710.66</v>
          </cell>
        </row>
        <row r="82">
          <cell r="K82" t="str">
            <v>2.13.3</v>
          </cell>
          <cell r="AM82">
            <v>7994.3051138264473</v>
          </cell>
        </row>
        <row r="83">
          <cell r="K83" t="str">
            <v>2.13.3</v>
          </cell>
          <cell r="AM83">
            <v>1097.06514549903</v>
          </cell>
        </row>
        <row r="84">
          <cell r="K84" t="str">
            <v>2.10.3</v>
          </cell>
          <cell r="AM84">
            <v>166653.45388057985</v>
          </cell>
        </row>
        <row r="85">
          <cell r="K85" t="str">
            <v>2.13.3</v>
          </cell>
          <cell r="AM85">
            <v>1097.06514549903</v>
          </cell>
        </row>
        <row r="86">
          <cell r="K86" t="str">
            <v>2.13.3</v>
          </cell>
          <cell r="AM86">
            <v>21955.351113826451</v>
          </cell>
        </row>
        <row r="87">
          <cell r="K87" t="str">
            <v>2.12.3</v>
          </cell>
          <cell r="AM87">
            <v>19408.05</v>
          </cell>
        </row>
        <row r="88">
          <cell r="K88" t="str">
            <v>2.13.4</v>
          </cell>
          <cell r="AM88">
            <v>3488.9712</v>
          </cell>
        </row>
        <row r="89">
          <cell r="K89" t="str">
            <v>2.13.4</v>
          </cell>
          <cell r="AM89">
            <v>49234.329832223288</v>
          </cell>
        </row>
        <row r="90">
          <cell r="K90" t="str">
            <v>2.11.1</v>
          </cell>
          <cell r="AM90">
            <v>763283.8930611189</v>
          </cell>
        </row>
        <row r="91">
          <cell r="K91" t="str">
            <v>2.13.4</v>
          </cell>
          <cell r="AM91">
            <v>49583.327519791237</v>
          </cell>
        </row>
        <row r="92">
          <cell r="K92" t="str">
            <v>2.15.4</v>
          </cell>
          <cell r="AM92">
            <v>13223.79</v>
          </cell>
        </row>
        <row r="93">
          <cell r="K93" t="str">
            <v>2.17.2</v>
          </cell>
          <cell r="AM93">
            <v>8051.1074221659701</v>
          </cell>
        </row>
        <row r="94">
          <cell r="K94" t="str">
            <v>2.15.4</v>
          </cell>
          <cell r="AM94">
            <v>4407.93</v>
          </cell>
        </row>
        <row r="95">
          <cell r="K95" t="str">
            <v>2.13.4</v>
          </cell>
          <cell r="AM95">
            <v>7630.2558115275187</v>
          </cell>
        </row>
        <row r="96">
          <cell r="K96" t="str">
            <v>2.13.4</v>
          </cell>
          <cell r="AM96">
            <v>2091.8246127471598</v>
          </cell>
        </row>
        <row r="97">
          <cell r="K97" t="str">
            <v>2.11.2</v>
          </cell>
          <cell r="AM97">
            <v>180996.65297463789</v>
          </cell>
        </row>
        <row r="98">
          <cell r="K98" t="str">
            <v>2.13.4</v>
          </cell>
          <cell r="AM98">
            <v>2098.4907204996998</v>
          </cell>
        </row>
        <row r="99">
          <cell r="K99" t="str">
            <v>2.13.4</v>
          </cell>
          <cell r="AM99">
            <v>25446.2611085887</v>
          </cell>
        </row>
        <row r="100">
          <cell r="K100" t="str">
            <v>2.13.4</v>
          </cell>
          <cell r="AM100">
            <v>14816.01</v>
          </cell>
        </row>
        <row r="101">
          <cell r="K101" t="str">
            <v>2.10.5</v>
          </cell>
          <cell r="AM101">
            <v>64493</v>
          </cell>
        </row>
        <row r="102">
          <cell r="K102" t="str">
            <v>2.10.5</v>
          </cell>
          <cell r="AM102">
            <v>32560</v>
          </cell>
        </row>
        <row r="103">
          <cell r="K103" t="str">
            <v>2.5.4</v>
          </cell>
          <cell r="AM103">
            <v>18300</v>
          </cell>
        </row>
        <row r="104">
          <cell r="K104" t="str">
            <v>2.5.3</v>
          </cell>
          <cell r="AM104">
            <v>2400</v>
          </cell>
        </row>
        <row r="105">
          <cell r="K105" t="str">
            <v>2.5.3</v>
          </cell>
          <cell r="AM105">
            <v>7800</v>
          </cell>
        </row>
        <row r="106">
          <cell r="K106" t="str">
            <v>2.5.3</v>
          </cell>
          <cell r="AM106">
            <v>5100</v>
          </cell>
        </row>
        <row r="107">
          <cell r="AM107">
            <v>0</v>
          </cell>
        </row>
        <row r="108">
          <cell r="AM108">
            <v>0</v>
          </cell>
        </row>
        <row r="109">
          <cell r="AM109">
            <v>0</v>
          </cell>
        </row>
        <row r="110">
          <cell r="AM110">
            <v>0</v>
          </cell>
        </row>
        <row r="111">
          <cell r="K111" t="str">
            <v>2.25</v>
          </cell>
          <cell r="AM111">
            <v>5081</v>
          </cell>
        </row>
        <row r="112">
          <cell r="K112" t="str">
            <v>2.26</v>
          </cell>
          <cell r="AM112">
            <v>8600</v>
          </cell>
        </row>
        <row r="113">
          <cell r="K113" t="str">
            <v>2.12</v>
          </cell>
          <cell r="AM113">
            <v>25390</v>
          </cell>
        </row>
        <row r="114">
          <cell r="K114" t="str">
            <v>2.14</v>
          </cell>
          <cell r="AM114">
            <v>1460</v>
          </cell>
        </row>
        <row r="115">
          <cell r="K115" t="str">
            <v>2.14</v>
          </cell>
          <cell r="AM115">
            <v>1829</v>
          </cell>
        </row>
        <row r="116">
          <cell r="K116" t="str">
            <v>2.12</v>
          </cell>
          <cell r="AM116">
            <v>277</v>
          </cell>
        </row>
        <row r="117">
          <cell r="K117" t="str">
            <v>2.12</v>
          </cell>
          <cell r="AM117">
            <v>228</v>
          </cell>
        </row>
        <row r="118">
          <cell r="K118" t="str">
            <v>2.31</v>
          </cell>
          <cell r="AM118">
            <v>8140.4160000000002</v>
          </cell>
        </row>
        <row r="119">
          <cell r="K119" t="str">
            <v>2.31</v>
          </cell>
          <cell r="AM119">
            <v>734.79087320328097</v>
          </cell>
        </row>
        <row r="120">
          <cell r="K120" t="str">
            <v>2.31</v>
          </cell>
          <cell r="AM120">
            <v>439.52989656506799</v>
          </cell>
        </row>
        <row r="121">
          <cell r="K121" t="str">
            <v>2.44</v>
          </cell>
          <cell r="AM121">
            <v>9899.2019999999993</v>
          </cell>
        </row>
        <row r="122">
          <cell r="K122" t="str">
            <v>2.44</v>
          </cell>
          <cell r="AM122">
            <v>382.6941132819764</v>
          </cell>
        </row>
        <row r="123">
          <cell r="K123" t="str">
            <v>2.44</v>
          </cell>
          <cell r="AM123">
            <v>865.13036649459298</v>
          </cell>
        </row>
        <row r="124">
          <cell r="K124" t="str">
            <v>2.44</v>
          </cell>
          <cell r="AM124">
            <v>357.43888642624842</v>
          </cell>
        </row>
        <row r="125">
          <cell r="K125" t="str">
            <v>2.44</v>
          </cell>
          <cell r="AM125">
            <v>126.33929119870339</v>
          </cell>
        </row>
        <row r="126">
          <cell r="K126" t="str">
            <v>2.31</v>
          </cell>
          <cell r="AM126">
            <v>856.32343672359525</v>
          </cell>
        </row>
        <row r="127">
          <cell r="K127" t="str">
            <v>2.31</v>
          </cell>
          <cell r="AM127">
            <v>399.13068969592922</v>
          </cell>
        </row>
        <row r="128">
          <cell r="K128" t="str">
            <v>2.31</v>
          </cell>
          <cell r="AM128">
            <v>439.24596252335948</v>
          </cell>
        </row>
        <row r="129">
          <cell r="K129" t="str">
            <v>2.31</v>
          </cell>
          <cell r="AM129">
            <v>4733.7916095071405</v>
          </cell>
        </row>
        <row r="130">
          <cell r="K130" t="str">
            <v>2.44</v>
          </cell>
          <cell r="AM130">
            <v>1007.3418623087921</v>
          </cell>
        </row>
        <row r="131">
          <cell r="K131" t="str">
            <v>2.44</v>
          </cell>
          <cell r="AM131">
            <v>136.01792664712039</v>
          </cell>
        </row>
        <row r="132">
          <cell r="K132" t="str">
            <v>2.31</v>
          </cell>
          <cell r="AM132">
            <v>504.6562533318517</v>
          </cell>
        </row>
        <row r="133">
          <cell r="K133" t="str">
            <v>2.31</v>
          </cell>
          <cell r="AM133">
            <v>12506.14906621999</v>
          </cell>
        </row>
        <row r="134">
          <cell r="K134" t="str">
            <v>2.31</v>
          </cell>
          <cell r="AM134">
            <v>288.40520177410679</v>
          </cell>
        </row>
        <row r="135">
          <cell r="K135" t="str">
            <v>2.31</v>
          </cell>
          <cell r="AM135">
            <v>921.72237017041891</v>
          </cell>
        </row>
        <row r="136">
          <cell r="K136" t="str">
            <v>2.31</v>
          </cell>
          <cell r="AM136">
            <v>214.61071641638091</v>
          </cell>
        </row>
        <row r="137">
          <cell r="K137" t="str">
            <v>2.31</v>
          </cell>
          <cell r="AM137">
            <v>652.88604790617671</v>
          </cell>
        </row>
        <row r="138">
          <cell r="K138" t="str">
            <v>2.31</v>
          </cell>
          <cell r="AM138">
            <v>643.16813121220969</v>
          </cell>
        </row>
        <row r="139">
          <cell r="K139" t="str">
            <v>2.31</v>
          </cell>
          <cell r="AM139">
            <v>1770.1800226985681</v>
          </cell>
        </row>
        <row r="140">
          <cell r="K140" t="str">
            <v>2.31</v>
          </cell>
          <cell r="AM140">
            <v>1620.772741510506</v>
          </cell>
        </row>
        <row r="141">
          <cell r="K141" t="str">
            <v>2.44</v>
          </cell>
          <cell r="AM141">
            <v>135.01063683248688</v>
          </cell>
        </row>
        <row r="142">
          <cell r="K142" t="str">
            <v>2.44</v>
          </cell>
          <cell r="AM142">
            <v>64.155142162970321</v>
          </cell>
        </row>
        <row r="143">
          <cell r="K143" t="str">
            <v>2.44</v>
          </cell>
          <cell r="AM143">
            <v>63.770211309992547</v>
          </cell>
        </row>
        <row r="144">
          <cell r="K144" t="str">
            <v>2.44</v>
          </cell>
          <cell r="AM144">
            <v>4473.313223777307</v>
          </cell>
        </row>
        <row r="145">
          <cell r="K145" t="str">
            <v>2.44</v>
          </cell>
          <cell r="AM145">
            <v>255.1836918853964</v>
          </cell>
        </row>
        <row r="146">
          <cell r="K146" t="str">
            <v>2.32</v>
          </cell>
          <cell r="AM146">
            <v>1281.1103961896549</v>
          </cell>
        </row>
        <row r="147">
          <cell r="K147" t="str">
            <v>2.32</v>
          </cell>
          <cell r="AM147">
            <v>285.38778400224857</v>
          </cell>
        </row>
        <row r="148">
          <cell r="K148" t="str">
            <v>2.32</v>
          </cell>
          <cell r="AM148">
            <v>256.060605808454</v>
          </cell>
        </row>
        <row r="149">
          <cell r="K149" t="str">
            <v>2.33</v>
          </cell>
          <cell r="AM149">
            <v>88.988984872102463</v>
          </cell>
        </row>
        <row r="150">
          <cell r="K150" t="str">
            <v>2.33</v>
          </cell>
          <cell r="AM150">
            <v>102.69326420520262</v>
          </cell>
        </row>
        <row r="151">
          <cell r="K151" t="str">
            <v>2.33</v>
          </cell>
          <cell r="AM151">
            <v>118.7740834712267</v>
          </cell>
        </row>
        <row r="152">
          <cell r="K152" t="str">
            <v>2.33</v>
          </cell>
          <cell r="AM152">
            <v>1554.8768950714498</v>
          </cell>
        </row>
        <row r="153">
          <cell r="K153" t="str">
            <v>2.33</v>
          </cell>
          <cell r="AM153">
            <v>1059.8040916807024</v>
          </cell>
        </row>
        <row r="154">
          <cell r="K154" t="str">
            <v>2.33</v>
          </cell>
          <cell r="AM154">
            <v>3219.0007928574892</v>
          </cell>
        </row>
        <row r="155">
          <cell r="K155" t="str">
            <v>2.33</v>
          </cell>
          <cell r="AM155">
            <v>760.97860476182268</v>
          </cell>
        </row>
        <row r="156">
          <cell r="K156" t="str">
            <v>2.33</v>
          </cell>
          <cell r="AM156">
            <v>378.71122483106461</v>
          </cell>
        </row>
        <row r="157">
          <cell r="K157" t="str">
            <v>2.33</v>
          </cell>
          <cell r="AM157">
            <v>789.74225600977024</v>
          </cell>
        </row>
        <row r="158">
          <cell r="K158" t="str">
            <v>2.33</v>
          </cell>
          <cell r="AM158">
            <v>1754.982791132818</v>
          </cell>
        </row>
        <row r="159">
          <cell r="K159" t="str">
            <v>2.33</v>
          </cell>
          <cell r="AM159">
            <v>4211.9586987187758</v>
          </cell>
        </row>
        <row r="160">
          <cell r="K160" t="str">
            <v>2.33</v>
          </cell>
          <cell r="AM160">
            <v>1367.5202378187271</v>
          </cell>
        </row>
        <row r="161">
          <cell r="K161" t="str">
            <v>2.33</v>
          </cell>
          <cell r="AM161">
            <v>5264.9483733984653</v>
          </cell>
        </row>
        <row r="162">
          <cell r="K162" t="str">
            <v>2.33</v>
          </cell>
          <cell r="AM162">
            <v>4857.6135141062405</v>
          </cell>
        </row>
        <row r="163">
          <cell r="K163" t="str">
            <v>2.33</v>
          </cell>
          <cell r="AM163">
            <v>6466.8383300274036</v>
          </cell>
        </row>
        <row r="164">
          <cell r="K164" t="str">
            <v>2.33</v>
          </cell>
          <cell r="AM164">
            <v>382.97023545669504</v>
          </cell>
        </row>
        <row r="165">
          <cell r="K165" t="str">
            <v>2.33</v>
          </cell>
          <cell r="AM165">
            <v>3624.188191044459</v>
          </cell>
        </row>
        <row r="166">
          <cell r="K166" t="str">
            <v>2.33</v>
          </cell>
          <cell r="AM166">
            <v>2456.9759075859483</v>
          </cell>
        </row>
        <row r="167">
          <cell r="K167" t="str">
            <v>2.33</v>
          </cell>
          <cell r="AM167">
            <v>174.7541093815482</v>
          </cell>
        </row>
        <row r="168">
          <cell r="K168" t="str">
            <v>2.33</v>
          </cell>
          <cell r="AM168">
            <v>2407.051108998879</v>
          </cell>
        </row>
        <row r="169">
          <cell r="K169" t="str">
            <v>2.33</v>
          </cell>
          <cell r="AM169">
            <v>212.76124192038571</v>
          </cell>
        </row>
        <row r="170">
          <cell r="K170" t="str">
            <v>2.33</v>
          </cell>
          <cell r="AM170">
            <v>350.99655822656473</v>
          </cell>
        </row>
        <row r="171">
          <cell r="K171" t="str">
            <v>2.33</v>
          </cell>
          <cell r="AM171">
            <v>2553.1349030446299</v>
          </cell>
        </row>
        <row r="172">
          <cell r="K172" t="str">
            <v>2.33</v>
          </cell>
          <cell r="AM172">
            <v>1261.931646345631</v>
          </cell>
        </row>
        <row r="173">
          <cell r="K173" t="str">
            <v>2.33</v>
          </cell>
          <cell r="AM173">
            <v>443.47242020153232</v>
          </cell>
        </row>
        <row r="174">
          <cell r="K174" t="str">
            <v>2.33</v>
          </cell>
          <cell r="AM174">
            <v>1276.56745152232</v>
          </cell>
        </row>
        <row r="175">
          <cell r="K175" t="str">
            <v>2.33</v>
          </cell>
          <cell r="AM175">
            <v>779.87216789322997</v>
          </cell>
        </row>
        <row r="176">
          <cell r="K176" t="str">
            <v>2.33</v>
          </cell>
          <cell r="AM176">
            <v>1070.588121952557</v>
          </cell>
        </row>
        <row r="177">
          <cell r="K177" t="str">
            <v>5.1.2.1</v>
          </cell>
          <cell r="AM177">
            <v>33.542074793854418</v>
          </cell>
        </row>
        <row r="178">
          <cell r="K178" t="str">
            <v>5.1.2.1</v>
          </cell>
          <cell r="AM178">
            <v>9225.7471312229118</v>
          </cell>
        </row>
        <row r="179">
          <cell r="K179" t="str">
            <v>5.1.2.1</v>
          </cell>
          <cell r="AM179">
            <v>324.46359806231942</v>
          </cell>
        </row>
        <row r="180">
          <cell r="K180" t="str">
            <v>5.1.2.1</v>
          </cell>
          <cell r="AM180">
            <v>225.30548447148931</v>
          </cell>
        </row>
        <row r="181">
          <cell r="K181" t="str">
            <v>5.1.2.1</v>
          </cell>
          <cell r="AM181">
            <v>956.57159322002303</v>
          </cell>
        </row>
        <row r="182">
          <cell r="K182" t="str">
            <v>5.1.2.1</v>
          </cell>
          <cell r="AM182">
            <v>290.02158756293431</v>
          </cell>
        </row>
        <row r="183">
          <cell r="K183" t="str">
            <v>5.1.2.1</v>
          </cell>
          <cell r="AM183">
            <v>668.14385206748329</v>
          </cell>
        </row>
        <row r="184">
          <cell r="K184" t="str">
            <v>5.1.2.1</v>
          </cell>
          <cell r="AM184">
            <v>438.443483797478</v>
          </cell>
        </row>
        <row r="185">
          <cell r="K185" t="str">
            <v>5.1.2.1</v>
          </cell>
          <cell r="AM185">
            <v>1724.2421988838298</v>
          </cell>
        </row>
        <row r="186">
          <cell r="K186" t="str">
            <v>5.1.2.1</v>
          </cell>
          <cell r="AM186">
            <v>284.76734755910917</v>
          </cell>
        </row>
        <row r="187">
          <cell r="K187" t="str">
            <v>5.1.2.1</v>
          </cell>
          <cell r="AM187">
            <v>128.8697368769584</v>
          </cell>
        </row>
        <row r="188">
          <cell r="K188" t="str">
            <v>5.1.2.1</v>
          </cell>
          <cell r="AM188">
            <v>371.67344638391131</v>
          </cell>
        </row>
        <row r="189">
          <cell r="K189" t="str">
            <v>5.1.2.1</v>
          </cell>
          <cell r="AM189">
            <v>226.6821223653036</v>
          </cell>
        </row>
        <row r="190">
          <cell r="K190" t="str">
            <v>5.1.2.1</v>
          </cell>
          <cell r="AM190">
            <v>87.949245452702456</v>
          </cell>
        </row>
        <row r="191">
          <cell r="K191" t="str">
            <v>5.1.2.1</v>
          </cell>
          <cell r="AM191">
            <v>3829.410308124051</v>
          </cell>
        </row>
        <row r="192">
          <cell r="K192" t="str">
            <v>5.1.2.1</v>
          </cell>
          <cell r="AM192">
            <v>29.786573868854031</v>
          </cell>
        </row>
        <row r="193">
          <cell r="K193" t="str">
            <v>5.1.2.1</v>
          </cell>
          <cell r="AM193">
            <v>10.528274266558597</v>
          </cell>
        </row>
        <row r="194">
          <cell r="K194" t="str">
            <v>5.1.2.1</v>
          </cell>
          <cell r="AM194">
            <v>163.9094435975982</v>
          </cell>
        </row>
        <row r="195">
          <cell r="K195" t="str">
            <v>5.1.2.1</v>
          </cell>
          <cell r="AM195">
            <v>85.78593846825521</v>
          </cell>
        </row>
        <row r="196">
          <cell r="K196" t="str">
            <v>5.1.2.1</v>
          </cell>
          <cell r="AM196">
            <v>1513.8303083485541</v>
          </cell>
        </row>
        <row r="197">
          <cell r="K197" t="str">
            <v>5.1.2.1</v>
          </cell>
          <cell r="AM197">
            <v>8893.7530615477317</v>
          </cell>
        </row>
        <row r="198">
          <cell r="K198" t="str">
            <v>5.1.2.1</v>
          </cell>
          <cell r="AM198">
            <v>3879.0387336542453</v>
          </cell>
        </row>
        <row r="199">
          <cell r="K199" t="str">
            <v>5.1.2.1</v>
          </cell>
          <cell r="AM199">
            <v>230.44843982522619</v>
          </cell>
        </row>
        <row r="200">
          <cell r="K200" t="str">
            <v>5.1.2.1</v>
          </cell>
          <cell r="AM200">
            <v>79.177035630768955</v>
          </cell>
        </row>
        <row r="201">
          <cell r="K201" t="str">
            <v>5.1.2.1</v>
          </cell>
          <cell r="AM201">
            <v>677.69377075032571</v>
          </cell>
        </row>
        <row r="202">
          <cell r="K202" t="str">
            <v>5.1.2.1</v>
          </cell>
          <cell r="AM202">
            <v>102.1253961217852</v>
          </cell>
        </row>
        <row r="203">
          <cell r="K203" t="str">
            <v>5.1.2.1</v>
          </cell>
          <cell r="AM203">
            <v>85.887696570676553</v>
          </cell>
        </row>
        <row r="204">
          <cell r="K204" t="str">
            <v>5.1.2.1</v>
          </cell>
          <cell r="AM204">
            <v>320.95904074751502</v>
          </cell>
        </row>
        <row r="205">
          <cell r="K205" t="str">
            <v>5.1.2.1</v>
          </cell>
          <cell r="AM205">
            <v>524.46828718228221</v>
          </cell>
        </row>
        <row r="206">
          <cell r="K206" t="str">
            <v>5.1.2.1</v>
          </cell>
          <cell r="AM206">
            <v>244.30278135659142</v>
          </cell>
        </row>
        <row r="207">
          <cell r="K207" t="str">
            <v>2.5.4</v>
          </cell>
          <cell r="AM207">
            <v>31555</v>
          </cell>
        </row>
        <row r="208">
          <cell r="K208" t="str">
            <v>2.15.3</v>
          </cell>
          <cell r="AM208">
            <v>1867.271944294285</v>
          </cell>
        </row>
        <row r="209">
          <cell r="K209" t="str">
            <v>2.13.3</v>
          </cell>
          <cell r="AM209">
            <v>89.628687436131599</v>
          </cell>
        </row>
        <row r="210">
          <cell r="K210" t="str">
            <v>2.15.3</v>
          </cell>
          <cell r="AM210">
            <v>335.0648839396024</v>
          </cell>
        </row>
        <row r="211">
          <cell r="K211" t="str">
            <v>2.13.3</v>
          </cell>
          <cell r="AM211">
            <v>14559.037592109689</v>
          </cell>
        </row>
        <row r="212">
          <cell r="K212" t="str">
            <v>2.15.3</v>
          </cell>
          <cell r="AM212">
            <v>310.69652874399571</v>
          </cell>
        </row>
        <row r="213">
          <cell r="K213" t="str">
            <v>2.13.3</v>
          </cell>
          <cell r="AM213">
            <v>5265</v>
          </cell>
        </row>
        <row r="214">
          <cell r="K214" t="str">
            <v>2.13.3</v>
          </cell>
          <cell r="AM214">
            <v>3908.16107123962</v>
          </cell>
        </row>
        <row r="215">
          <cell r="K215" t="str">
            <v>5.2.7</v>
          </cell>
          <cell r="AM215">
            <v>8.6153700655611285</v>
          </cell>
        </row>
        <row r="216">
          <cell r="K216" t="str">
            <v>5.2.7</v>
          </cell>
          <cell r="AM216">
            <v>293.01993104337839</v>
          </cell>
        </row>
        <row r="217">
          <cell r="K217" t="str">
            <v>5.2.7</v>
          </cell>
          <cell r="AM217">
            <v>2009.6040232022669</v>
          </cell>
        </row>
        <row r="218">
          <cell r="K218" t="str">
            <v>5.2.7</v>
          </cell>
          <cell r="AM218">
            <v>74.769297649957736</v>
          </cell>
        </row>
        <row r="219">
          <cell r="K219" t="str">
            <v>5.2.7</v>
          </cell>
          <cell r="AM219">
            <v>3784.2729078935499</v>
          </cell>
        </row>
        <row r="220">
          <cell r="K220" t="str">
            <v>5.2.7</v>
          </cell>
          <cell r="AM220">
            <v>9902.429555958015</v>
          </cell>
        </row>
        <row r="221">
          <cell r="K221" t="str">
            <v>5.2.7</v>
          </cell>
          <cell r="AM221">
            <v>183.98925902723781</v>
          </cell>
        </row>
        <row r="222">
          <cell r="K222" t="str">
            <v>5.2.7</v>
          </cell>
          <cell r="AM222">
            <v>693.55621921378429</v>
          </cell>
        </row>
        <row r="223">
          <cell r="AM223">
            <v>0</v>
          </cell>
        </row>
      </sheetData>
      <sheetData sheetId="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tachi Summary (0)"/>
      <sheetName val="Hitachi Activities"/>
      <sheetName val="Activities (2)"/>
      <sheetName val="Activities"/>
      <sheetName val="Sheet1"/>
      <sheetName val="Cover"/>
      <sheetName val=" Unit 1 Summary"/>
      <sheetName val="Unit 1Cash"/>
      <sheetName val="Unit 2 Summary"/>
      <sheetName val="Unit 2 Cash"/>
      <sheetName val="Unit 3 Summary"/>
      <sheetName val="Unit 3 Cash"/>
      <sheetName val="_Unit 1 Summary"/>
      <sheetName val="Re"/>
      <sheetName val="Dx"/>
      <sheetName val="C"/>
      <sheetName val="Qm"/>
      <sheetName val="Variation Proposal"/>
      <sheetName val="GPP_Inp"/>
      <sheetName val="Index"/>
      <sheetName val="&lt;---CInp"/>
      <sheetName val="CInp---&gt;"/>
      <sheetName val="Tech_Inp"/>
      <sheetName val="Income statement"/>
      <sheetName val="14B (2)"/>
      <sheetName val="Projection"/>
      <sheetName val="Net Cash Table"/>
      <sheetName val="Cash Out Table"/>
      <sheetName val="SUMREP"/>
      <sheetName val="IM Project n"/>
      <sheetName val="EAF"/>
      <sheetName val="ceGMEDUP All"/>
      <sheetName val="C.EGMEDUP.E.00.$38 Housing"/>
      <sheetName val="JHB East"/>
      <sheetName val="Eros 2"/>
      <sheetName val="1"/>
      <sheetName val="2"/>
      <sheetName val="3"/>
      <sheetName val="4"/>
      <sheetName val="5"/>
      <sheetName val="6"/>
      <sheetName val="7"/>
      <sheetName val="8"/>
      <sheetName val="9"/>
      <sheetName val="Delivery"/>
      <sheetName val="PRISM TPD"/>
      <sheetName val="Index Analy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on Board"/>
      <sheetName val="Station Services"/>
      <sheetName val="Sluice Water Booster"/>
      <sheetName val="AWR"/>
      <sheetName val="Coal Staith"/>
    </sheetNames>
    <sheetDataSet>
      <sheetData sheetId="0"/>
      <sheetData sheetId="1">
        <row r="13">
          <cell r="D13">
            <v>80</v>
          </cell>
        </row>
      </sheetData>
      <sheetData sheetId="2">
        <row r="13">
          <cell r="D13">
            <v>80</v>
          </cell>
        </row>
      </sheetData>
      <sheetData sheetId="3">
        <row r="13">
          <cell r="D13">
            <v>80</v>
          </cell>
        </row>
      </sheetData>
      <sheetData sheetId="4">
        <row r="13">
          <cell r="D13">
            <v>80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B2:D10" totalsRowShown="0">
  <autoFilter ref="B2:D10"/>
  <tableColumns count="3">
    <tableColumn id="1" name="Cable type"/>
    <tableColumn id="2" name="Joints"/>
    <tableColumn id="3" name="Termin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2:E10" totalsRowShown="0">
  <autoFilter ref="E2:E10"/>
  <tableColumns count="1">
    <tableColumn id="1" name="Quantity(m)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G2:J10" totalsRowShown="0">
  <autoFilter ref="G2:J10"/>
  <tableColumns count="4">
    <tableColumn id="1" name="Cable type"/>
    <tableColumn id="2" name="Joints"/>
    <tableColumn id="3" name="Terminations"/>
    <tableColumn id="4" name="Quantity(m)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L2:O11" totalsRowShown="0">
  <autoFilter ref="L2:O11"/>
  <tableColumns count="4">
    <tableColumn id="1" name="Cable Type"/>
    <tableColumn id="2" name="Joints"/>
    <tableColumn id="3" name="Terminations"/>
    <tableColumn id="4" name="Quantity(m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26"/>
  <sheetViews>
    <sheetView topLeftCell="A6" zoomScale="80" zoomScaleNormal="80" workbookViewId="0">
      <selection activeCell="B25" sqref="B25"/>
    </sheetView>
  </sheetViews>
  <sheetFormatPr defaultRowHeight="15" x14ac:dyDescent="0.25"/>
  <cols>
    <col min="2" max="2" width="14" customWidth="1"/>
    <col min="3" max="3" width="36.42578125" customWidth="1"/>
    <col min="4" max="4" width="32.85546875" customWidth="1"/>
    <col min="5" max="5" width="16.42578125" customWidth="1"/>
    <col min="7" max="7" width="14.85546875" customWidth="1"/>
    <col min="8" max="8" width="14.42578125" customWidth="1"/>
    <col min="9" max="9" width="13.5703125" customWidth="1"/>
    <col min="10" max="10" width="13.140625" customWidth="1"/>
    <col min="12" max="12" width="16.85546875" customWidth="1"/>
    <col min="13" max="13" width="15.28515625" customWidth="1"/>
    <col min="14" max="14" width="14.85546875" customWidth="1"/>
    <col min="15" max="15" width="16.7109375" customWidth="1"/>
  </cols>
  <sheetData>
    <row r="1" spans="2:15" x14ac:dyDescent="0.25">
      <c r="B1" s="85" t="s">
        <v>66</v>
      </c>
      <c r="G1" s="85" t="s">
        <v>67</v>
      </c>
      <c r="L1" s="85" t="s">
        <v>68</v>
      </c>
    </row>
    <row r="2" spans="2:15" x14ac:dyDescent="0.25">
      <c r="B2" t="s">
        <v>69</v>
      </c>
      <c r="C2" t="s">
        <v>70</v>
      </c>
      <c r="D2" t="s">
        <v>71</v>
      </c>
      <c r="E2" t="s">
        <v>72</v>
      </c>
      <c r="G2" t="s">
        <v>69</v>
      </c>
      <c r="H2" t="s">
        <v>70</v>
      </c>
      <c r="I2" t="s">
        <v>73</v>
      </c>
      <c r="J2" t="s">
        <v>72</v>
      </c>
      <c r="L2" t="s">
        <v>74</v>
      </c>
      <c r="M2" t="s">
        <v>70</v>
      </c>
      <c r="N2" t="s">
        <v>73</v>
      </c>
      <c r="O2" t="s">
        <v>72</v>
      </c>
    </row>
    <row r="3" spans="2:15" x14ac:dyDescent="0.25">
      <c r="B3" s="86" t="s">
        <v>75</v>
      </c>
      <c r="C3" s="86">
        <v>9</v>
      </c>
      <c r="D3" s="86">
        <v>9</v>
      </c>
      <c r="E3" s="87">
        <v>180</v>
      </c>
      <c r="G3" s="86" t="s">
        <v>75</v>
      </c>
      <c r="H3" s="86">
        <v>12</v>
      </c>
      <c r="I3" s="86">
        <v>12</v>
      </c>
      <c r="J3" s="87">
        <v>600</v>
      </c>
      <c r="L3" s="86" t="s">
        <v>76</v>
      </c>
      <c r="M3" s="86">
        <v>9</v>
      </c>
      <c r="N3" s="86">
        <v>9</v>
      </c>
      <c r="O3" s="86">
        <v>270</v>
      </c>
    </row>
    <row r="4" spans="2:15" x14ac:dyDescent="0.25">
      <c r="B4" s="86" t="s">
        <v>77</v>
      </c>
      <c r="C4" s="86">
        <v>18</v>
      </c>
      <c r="D4" s="86">
        <v>18</v>
      </c>
      <c r="E4" s="87">
        <v>540</v>
      </c>
      <c r="G4" s="86" t="s">
        <v>75</v>
      </c>
      <c r="H4" s="86">
        <v>12</v>
      </c>
      <c r="I4" s="86">
        <v>24</v>
      </c>
      <c r="J4" s="87">
        <v>360</v>
      </c>
      <c r="L4" s="86" t="s">
        <v>76</v>
      </c>
      <c r="M4" s="86">
        <v>18</v>
      </c>
      <c r="N4" s="86">
        <v>18</v>
      </c>
      <c r="O4" s="86">
        <v>540</v>
      </c>
    </row>
    <row r="5" spans="2:15" x14ac:dyDescent="0.25">
      <c r="B5" s="88" t="s">
        <v>78</v>
      </c>
      <c r="C5" s="88">
        <v>0</v>
      </c>
      <c r="D5" s="88">
        <v>18</v>
      </c>
      <c r="E5" s="89">
        <v>450</v>
      </c>
      <c r="G5" s="86" t="s">
        <v>75</v>
      </c>
      <c r="H5" s="86">
        <v>12</v>
      </c>
      <c r="I5" s="86">
        <v>24</v>
      </c>
      <c r="J5" s="87">
        <v>360</v>
      </c>
      <c r="L5" s="90" t="s">
        <v>79</v>
      </c>
      <c r="M5" s="90">
        <v>0</v>
      </c>
      <c r="N5" s="90">
        <v>6</v>
      </c>
      <c r="O5" s="90">
        <v>180</v>
      </c>
    </row>
    <row r="6" spans="2:15" x14ac:dyDescent="0.25">
      <c r="B6" s="90" t="s">
        <v>79</v>
      </c>
      <c r="C6" s="90">
        <v>0</v>
      </c>
      <c r="D6" s="90">
        <v>4</v>
      </c>
      <c r="E6" s="91">
        <v>180</v>
      </c>
      <c r="G6" t="s">
        <v>80</v>
      </c>
      <c r="H6">
        <v>0</v>
      </c>
      <c r="I6">
        <v>6</v>
      </c>
      <c r="J6" s="92">
        <v>150</v>
      </c>
      <c r="L6" s="88" t="s">
        <v>78</v>
      </c>
      <c r="M6" s="88">
        <v>0</v>
      </c>
      <c r="N6" s="88">
        <v>12</v>
      </c>
      <c r="O6" s="88">
        <v>530</v>
      </c>
    </row>
    <row r="7" spans="2:15" x14ac:dyDescent="0.25">
      <c r="B7" s="93" t="s">
        <v>81</v>
      </c>
      <c r="C7" s="93">
        <v>0</v>
      </c>
      <c r="D7" s="93">
        <v>12</v>
      </c>
      <c r="E7" s="94">
        <v>480</v>
      </c>
      <c r="G7" t="s">
        <v>82</v>
      </c>
      <c r="H7">
        <v>0</v>
      </c>
      <c r="I7">
        <v>6</v>
      </c>
      <c r="J7" s="92">
        <v>150</v>
      </c>
      <c r="L7" s="93" t="s">
        <v>81</v>
      </c>
      <c r="M7" s="93">
        <v>0</v>
      </c>
      <c r="N7" s="93">
        <v>8</v>
      </c>
      <c r="O7" s="93">
        <v>180</v>
      </c>
    </row>
    <row r="8" spans="2:15" x14ac:dyDescent="0.25">
      <c r="B8" t="s">
        <v>83</v>
      </c>
      <c r="C8">
        <v>0</v>
      </c>
      <c r="D8">
        <v>8</v>
      </c>
      <c r="E8" s="92">
        <v>160</v>
      </c>
      <c r="L8" t="s">
        <v>83</v>
      </c>
      <c r="M8">
        <v>0</v>
      </c>
      <c r="N8">
        <v>6</v>
      </c>
      <c r="O8">
        <v>150</v>
      </c>
    </row>
    <row r="10" spans="2:15" x14ac:dyDescent="0.25">
      <c r="E10">
        <f>SUBTOTAL(109,E3:E9)</f>
        <v>1990</v>
      </c>
      <c r="J10">
        <f>SUBTOTAL(109,J3:J9)</f>
        <v>1620</v>
      </c>
    </row>
    <row r="11" spans="2:15" x14ac:dyDescent="0.25">
      <c r="O11">
        <f>SUBTOTAL(109,O3:O10)</f>
        <v>1850</v>
      </c>
    </row>
    <row r="12" spans="2:15" x14ac:dyDescent="0.25">
      <c r="J12" t="s">
        <v>5</v>
      </c>
    </row>
    <row r="13" spans="2:15" s="95" customFormat="1" x14ac:dyDescent="0.25">
      <c r="B13" s="95" t="s">
        <v>84</v>
      </c>
      <c r="E13" s="95" t="s">
        <v>75</v>
      </c>
      <c r="G13" s="96"/>
      <c r="H13" s="96"/>
      <c r="I13" s="96">
        <v>1500</v>
      </c>
    </row>
    <row r="14" spans="2:15" s="95" customFormat="1" x14ac:dyDescent="0.25">
      <c r="B14" s="95" t="s">
        <v>85</v>
      </c>
      <c r="E14" s="95" t="s">
        <v>77</v>
      </c>
      <c r="G14" s="96"/>
      <c r="H14" s="96"/>
      <c r="I14" s="96">
        <v>540</v>
      </c>
    </row>
    <row r="15" spans="2:15" s="95" customFormat="1" x14ac:dyDescent="0.25">
      <c r="B15" s="95" t="s">
        <v>86</v>
      </c>
      <c r="E15" s="95" t="s">
        <v>76</v>
      </c>
      <c r="G15" s="96"/>
      <c r="H15" s="96"/>
      <c r="I15" s="96">
        <v>810</v>
      </c>
    </row>
    <row r="16" spans="2:15" s="95" customFormat="1" x14ac:dyDescent="0.25">
      <c r="B16" s="95" t="s">
        <v>95</v>
      </c>
      <c r="E16" s="95" t="s">
        <v>87</v>
      </c>
      <c r="G16" s="96"/>
      <c r="H16" s="96"/>
      <c r="I16" s="96">
        <v>320</v>
      </c>
    </row>
    <row r="17" spans="2:9" s="95" customFormat="1" x14ac:dyDescent="0.25">
      <c r="B17" s="95" t="s">
        <v>88</v>
      </c>
      <c r="E17" s="95" t="s">
        <v>89</v>
      </c>
      <c r="G17" s="96"/>
      <c r="H17" s="96"/>
      <c r="I17" s="96">
        <v>2170</v>
      </c>
    </row>
    <row r="18" spans="2:9" s="4" customFormat="1" x14ac:dyDescent="0.25"/>
    <row r="19" spans="2:9" s="95" customFormat="1" x14ac:dyDescent="0.25">
      <c r="B19" s="95" t="s">
        <v>43</v>
      </c>
      <c r="E19" s="95" t="s">
        <v>78</v>
      </c>
      <c r="G19" s="95">
        <f>E5+O6</f>
        <v>980</v>
      </c>
      <c r="H19" s="95">
        <v>2200</v>
      </c>
      <c r="I19" s="96">
        <f>SUM(G19:H19)</f>
        <v>3180</v>
      </c>
    </row>
    <row r="20" spans="2:9" s="95" customFormat="1" x14ac:dyDescent="0.25">
      <c r="B20" s="95" t="s">
        <v>49</v>
      </c>
      <c r="E20" s="95" t="s">
        <v>81</v>
      </c>
      <c r="G20" s="95">
        <f>E7+O7</f>
        <v>660</v>
      </c>
      <c r="H20" s="95">
        <v>2550</v>
      </c>
      <c r="I20" s="96">
        <f t="shared" ref="I20:I25" si="0">SUM(G20:H20)</f>
        <v>3210</v>
      </c>
    </row>
    <row r="21" spans="2:9" s="95" customFormat="1" x14ac:dyDescent="0.25">
      <c r="B21" s="95" t="s">
        <v>47</v>
      </c>
      <c r="E21" s="95" t="s">
        <v>83</v>
      </c>
      <c r="G21" s="95">
        <f>E8+O8</f>
        <v>310</v>
      </c>
      <c r="H21" s="95">
        <v>2430</v>
      </c>
      <c r="I21" s="96">
        <f t="shared" si="0"/>
        <v>2740</v>
      </c>
    </row>
    <row r="22" spans="2:9" s="95" customFormat="1" x14ac:dyDescent="0.25">
      <c r="B22" s="95" t="s">
        <v>90</v>
      </c>
      <c r="E22" s="95" t="s">
        <v>82</v>
      </c>
      <c r="G22" s="95">
        <f>J7</f>
        <v>150</v>
      </c>
      <c r="H22" s="95">
        <v>590</v>
      </c>
      <c r="I22" s="96">
        <f t="shared" si="0"/>
        <v>740</v>
      </c>
    </row>
    <row r="23" spans="2:9" s="95" customFormat="1" x14ac:dyDescent="0.25">
      <c r="B23" s="95" t="s">
        <v>39</v>
      </c>
      <c r="E23" s="95" t="s">
        <v>80</v>
      </c>
      <c r="G23" s="95">
        <f>J6</f>
        <v>150</v>
      </c>
      <c r="H23" s="95">
        <v>450</v>
      </c>
      <c r="I23" s="96">
        <f t="shared" si="0"/>
        <v>600</v>
      </c>
    </row>
    <row r="24" spans="2:9" s="95" customFormat="1" x14ac:dyDescent="0.25">
      <c r="B24" s="95" t="s">
        <v>44</v>
      </c>
      <c r="E24" s="95" t="s">
        <v>79</v>
      </c>
      <c r="G24" s="95">
        <f>E6+O5</f>
        <v>360</v>
      </c>
      <c r="I24" s="96">
        <f t="shared" si="0"/>
        <v>360</v>
      </c>
    </row>
    <row r="25" spans="2:9" x14ac:dyDescent="0.25">
      <c r="B25" t="s">
        <v>91</v>
      </c>
      <c r="E25" t="s">
        <v>92</v>
      </c>
      <c r="H25">
        <v>1500</v>
      </c>
      <c r="I25" s="93">
        <f t="shared" si="0"/>
        <v>1500</v>
      </c>
    </row>
    <row r="26" spans="2:9" s="95" customFormat="1" x14ac:dyDescent="0.25">
      <c r="B26" s="95" t="s">
        <v>93</v>
      </c>
      <c r="E26" s="95" t="s">
        <v>94</v>
      </c>
      <c r="I26" s="96">
        <f>'[34]Station Services'!D13+'[34]Sluice Water Booster'!D13+[34]AWR!D13+'[34]Coal Staith'!D13</f>
        <v>320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H133"/>
  <sheetViews>
    <sheetView tabSelected="1" zoomScale="70" zoomScaleNormal="70" workbookViewId="0">
      <pane xSplit="6" ySplit="6" topLeftCell="G19" activePane="bottomRight" state="frozen"/>
      <selection activeCell="J157" sqref="J157"/>
      <selection pane="topRight" activeCell="J157" sqref="J157"/>
      <selection pane="bottomLeft" activeCell="J157" sqref="J157"/>
      <selection pane="bottomRight" activeCell="B24" sqref="B24"/>
    </sheetView>
  </sheetViews>
  <sheetFormatPr defaultColWidth="8.7109375" defaultRowHeight="15" x14ac:dyDescent="0.25"/>
  <cols>
    <col min="1" max="1" width="11.85546875" style="4" customWidth="1"/>
    <col min="2" max="2" width="77.7109375" style="4" customWidth="1"/>
    <col min="3" max="3" width="13.42578125" style="4" bestFit="1" customWidth="1"/>
    <col min="4" max="4" width="23.5703125" style="3" customWidth="1"/>
    <col min="5" max="5" width="25.85546875" style="4" customWidth="1"/>
    <col min="6" max="6" width="21.42578125" style="5" customWidth="1"/>
    <col min="7" max="7" width="8.7109375" style="4"/>
    <col min="8" max="8" width="12.42578125" style="4" customWidth="1"/>
    <col min="9" max="16384" width="8.7109375" style="4"/>
  </cols>
  <sheetData>
    <row r="1" spans="1:8" ht="15.75" thickBot="1" x14ac:dyDescent="0.3">
      <c r="A1" s="2"/>
      <c r="B1" s="1"/>
      <c r="C1" s="2"/>
    </row>
    <row r="2" spans="1:8" ht="21" thickBot="1" x14ac:dyDescent="0.35">
      <c r="A2" s="6"/>
      <c r="B2" s="7" t="s">
        <v>97</v>
      </c>
      <c r="C2" s="8"/>
    </row>
    <row r="3" spans="1:8" ht="21" thickBot="1" x14ac:dyDescent="0.35">
      <c r="A3" s="9"/>
      <c r="B3" s="10"/>
      <c r="C3" s="8"/>
    </row>
    <row r="4" spans="1:8" s="12" customFormat="1" ht="24" thickBot="1" x14ac:dyDescent="0.3">
      <c r="A4" s="100" t="s">
        <v>98</v>
      </c>
      <c r="B4" s="101"/>
      <c r="C4" s="11"/>
      <c r="D4" s="102" t="s">
        <v>0</v>
      </c>
      <c r="E4" s="103"/>
      <c r="F4" s="104"/>
    </row>
    <row r="5" spans="1:8" ht="21" thickBot="1" x14ac:dyDescent="0.3">
      <c r="A5" s="13"/>
      <c r="B5" s="14"/>
      <c r="C5" s="2"/>
      <c r="D5" s="15"/>
      <c r="E5" s="16"/>
      <c r="F5" s="17"/>
    </row>
    <row r="6" spans="1:8" s="23" customFormat="1" ht="16.5" thickBot="1" x14ac:dyDescent="0.3">
      <c r="A6" s="18" t="s">
        <v>1</v>
      </c>
      <c r="B6" s="19" t="s">
        <v>2</v>
      </c>
      <c r="C6" s="19" t="s">
        <v>3</v>
      </c>
      <c r="D6" s="20" t="s">
        <v>4</v>
      </c>
      <c r="E6" s="21" t="s">
        <v>5</v>
      </c>
      <c r="F6" s="22" t="s">
        <v>6</v>
      </c>
    </row>
    <row r="7" spans="1:8" ht="15.75" x14ac:dyDescent="0.25">
      <c r="A7" s="24"/>
      <c r="B7" s="25" t="s">
        <v>7</v>
      </c>
      <c r="C7" s="26" t="s">
        <v>8</v>
      </c>
      <c r="D7" s="27"/>
      <c r="E7" s="28"/>
      <c r="F7" s="29"/>
    </row>
    <row r="8" spans="1:8" ht="15.75" x14ac:dyDescent="0.25">
      <c r="A8" s="30"/>
      <c r="B8" s="31" t="s">
        <v>9</v>
      </c>
      <c r="C8" s="32" t="s">
        <v>8</v>
      </c>
      <c r="D8" s="33"/>
      <c r="E8" s="34"/>
      <c r="F8" s="35"/>
    </row>
    <row r="9" spans="1:8" ht="15.75" x14ac:dyDescent="0.25">
      <c r="A9" s="30"/>
      <c r="B9" s="37" t="s">
        <v>10</v>
      </c>
      <c r="C9" s="38" t="s">
        <v>8</v>
      </c>
      <c r="D9" s="33"/>
      <c r="E9" s="39"/>
      <c r="F9" s="40"/>
    </row>
    <row r="10" spans="1:8" ht="15.75" x14ac:dyDescent="0.25">
      <c r="A10" s="30"/>
      <c r="B10" s="41" t="s">
        <v>11</v>
      </c>
      <c r="C10" s="38" t="s">
        <v>8</v>
      </c>
      <c r="D10" s="33"/>
      <c r="E10" s="39"/>
      <c r="F10" s="40"/>
    </row>
    <row r="11" spans="1:8" ht="15.75" x14ac:dyDescent="0.25">
      <c r="A11" s="30">
        <v>2.0009999999999999</v>
      </c>
      <c r="B11" s="42" t="s">
        <v>12</v>
      </c>
      <c r="C11" s="38" t="s">
        <v>8</v>
      </c>
      <c r="D11" s="43">
        <v>20000</v>
      </c>
      <c r="E11" s="44">
        <v>0</v>
      </c>
      <c r="F11" s="40">
        <f t="shared" ref="F11:F26" si="0">E11*D11</f>
        <v>0</v>
      </c>
      <c r="H11" s="76"/>
    </row>
    <row r="12" spans="1:8" ht="15.75" x14ac:dyDescent="0.25">
      <c r="A12" s="30"/>
      <c r="B12" s="41" t="s">
        <v>13</v>
      </c>
      <c r="C12" s="38" t="s">
        <v>8</v>
      </c>
      <c r="D12" s="36">
        <v>0</v>
      </c>
      <c r="E12" s="44">
        <v>0</v>
      </c>
      <c r="F12" s="40">
        <f t="shared" si="0"/>
        <v>0</v>
      </c>
    </row>
    <row r="13" spans="1:8" ht="15.75" x14ac:dyDescent="0.25">
      <c r="A13" s="30">
        <v>2.0030000000000001</v>
      </c>
      <c r="B13" s="42" t="s">
        <v>12</v>
      </c>
      <c r="C13" s="38" t="s">
        <v>8</v>
      </c>
      <c r="D13" s="36">
        <f>8020+1500</f>
        <v>9520</v>
      </c>
      <c r="E13" s="44">
        <v>0</v>
      </c>
      <c r="F13" s="40">
        <f t="shared" si="0"/>
        <v>0</v>
      </c>
    </row>
    <row r="14" spans="1:8" ht="15.75" x14ac:dyDescent="0.25">
      <c r="A14" s="30"/>
      <c r="B14" s="37" t="s">
        <v>10</v>
      </c>
      <c r="C14" s="38" t="s">
        <v>8</v>
      </c>
      <c r="D14" s="36">
        <v>0</v>
      </c>
      <c r="E14" s="44">
        <v>0</v>
      </c>
      <c r="F14" s="40">
        <f t="shared" si="0"/>
        <v>0</v>
      </c>
    </row>
    <row r="15" spans="1:8" ht="15.75" x14ac:dyDescent="0.25">
      <c r="A15" s="30"/>
      <c r="B15" s="45" t="s">
        <v>14</v>
      </c>
      <c r="C15" s="38" t="s">
        <v>8</v>
      </c>
      <c r="D15" s="36">
        <v>0</v>
      </c>
      <c r="E15" s="44">
        <v>0</v>
      </c>
      <c r="F15" s="40">
        <f t="shared" si="0"/>
        <v>0</v>
      </c>
    </row>
    <row r="16" spans="1:8" ht="15.75" x14ac:dyDescent="0.25">
      <c r="A16" s="30">
        <v>2.0049999999999999</v>
      </c>
      <c r="B16" s="42" t="s">
        <v>12</v>
      </c>
      <c r="C16" s="38" t="s">
        <v>8</v>
      </c>
      <c r="D16" s="43">
        <v>7500</v>
      </c>
      <c r="E16" s="44">
        <v>0</v>
      </c>
      <c r="F16" s="40">
        <f t="shared" si="0"/>
        <v>0</v>
      </c>
    </row>
    <row r="17" spans="1:6" ht="15.75" x14ac:dyDescent="0.25">
      <c r="A17" s="30"/>
      <c r="B17" s="46" t="s">
        <v>15</v>
      </c>
      <c r="C17" s="38" t="s">
        <v>8</v>
      </c>
      <c r="D17" s="36">
        <v>0</v>
      </c>
      <c r="E17" s="44">
        <v>0</v>
      </c>
      <c r="F17" s="40">
        <f t="shared" si="0"/>
        <v>0</v>
      </c>
    </row>
    <row r="18" spans="1:6" ht="15.75" x14ac:dyDescent="0.25">
      <c r="A18" s="30">
        <v>2.0070000000000001</v>
      </c>
      <c r="B18" s="42" t="s">
        <v>12</v>
      </c>
      <c r="C18" s="38" t="s">
        <v>8</v>
      </c>
      <c r="D18" s="36">
        <v>14400</v>
      </c>
      <c r="E18" s="44">
        <v>0</v>
      </c>
      <c r="F18" s="40">
        <f t="shared" si="0"/>
        <v>0</v>
      </c>
    </row>
    <row r="19" spans="1:6" ht="15.75" x14ac:dyDescent="0.25">
      <c r="A19" s="30"/>
      <c r="B19" s="41" t="s">
        <v>95</v>
      </c>
      <c r="C19" s="38"/>
      <c r="D19" s="36"/>
      <c r="E19" s="44">
        <v>0</v>
      </c>
      <c r="F19" s="40">
        <f t="shared" si="0"/>
        <v>0</v>
      </c>
    </row>
    <row r="20" spans="1:6" ht="15.75" x14ac:dyDescent="0.25">
      <c r="A20" s="30"/>
      <c r="B20" s="42" t="s">
        <v>12</v>
      </c>
      <c r="C20" s="38" t="s">
        <v>8</v>
      </c>
      <c r="D20" s="36">
        <v>320</v>
      </c>
      <c r="E20" s="44">
        <v>0</v>
      </c>
      <c r="F20" s="40">
        <f t="shared" si="0"/>
        <v>0</v>
      </c>
    </row>
    <row r="21" spans="1:6" ht="15.75" x14ac:dyDescent="0.25">
      <c r="A21" s="30"/>
      <c r="B21" s="41" t="s">
        <v>16</v>
      </c>
      <c r="C21" s="38" t="s">
        <v>8</v>
      </c>
      <c r="D21" s="36">
        <v>0</v>
      </c>
      <c r="E21" s="44">
        <v>0</v>
      </c>
      <c r="F21" s="40">
        <f t="shared" si="0"/>
        <v>0</v>
      </c>
    </row>
    <row r="22" spans="1:6" ht="15.75" x14ac:dyDescent="0.25">
      <c r="A22" s="30">
        <v>2.0089999999999999</v>
      </c>
      <c r="B22" s="42" t="s">
        <v>12</v>
      </c>
      <c r="C22" s="38" t="s">
        <v>8</v>
      </c>
      <c r="D22" s="36">
        <f>1200+540</f>
        <v>1740</v>
      </c>
      <c r="E22" s="44">
        <v>0</v>
      </c>
      <c r="F22" s="40">
        <f t="shared" si="0"/>
        <v>0</v>
      </c>
    </row>
    <row r="23" spans="1:6" ht="15.75" x14ac:dyDescent="0.25">
      <c r="A23" s="30"/>
      <c r="B23" s="41" t="s">
        <v>96</v>
      </c>
      <c r="C23" s="38"/>
      <c r="D23" s="36"/>
      <c r="E23" s="44">
        <v>0</v>
      </c>
      <c r="F23" s="40">
        <f t="shared" si="0"/>
        <v>0</v>
      </c>
    </row>
    <row r="24" spans="1:6" ht="15.75" x14ac:dyDescent="0.25">
      <c r="A24" s="30"/>
      <c r="B24" s="42" t="s">
        <v>12</v>
      </c>
      <c r="C24" s="38" t="s">
        <v>8</v>
      </c>
      <c r="D24" s="36">
        <v>2170</v>
      </c>
      <c r="E24" s="44">
        <v>0</v>
      </c>
      <c r="F24" s="40">
        <f t="shared" si="0"/>
        <v>0</v>
      </c>
    </row>
    <row r="25" spans="1:6" ht="15.75" x14ac:dyDescent="0.25">
      <c r="A25" s="30"/>
      <c r="B25" s="41" t="s">
        <v>17</v>
      </c>
      <c r="C25" s="38" t="s">
        <v>8</v>
      </c>
      <c r="D25" s="36">
        <v>0</v>
      </c>
      <c r="E25" s="44">
        <v>0</v>
      </c>
      <c r="F25" s="40">
        <f t="shared" si="0"/>
        <v>0</v>
      </c>
    </row>
    <row r="26" spans="1:6" ht="15.75" x14ac:dyDescent="0.25">
      <c r="A26" s="30"/>
      <c r="B26" s="41" t="s">
        <v>86</v>
      </c>
      <c r="C26" s="38" t="s">
        <v>8</v>
      </c>
      <c r="D26" s="36">
        <v>810</v>
      </c>
      <c r="E26" s="44">
        <v>0</v>
      </c>
      <c r="F26" s="40">
        <f t="shared" si="0"/>
        <v>0</v>
      </c>
    </row>
    <row r="27" spans="1:6" ht="15.75" x14ac:dyDescent="0.25">
      <c r="A27" s="30"/>
      <c r="B27" s="42" t="s">
        <v>12</v>
      </c>
      <c r="C27" s="38"/>
      <c r="D27" s="36"/>
      <c r="E27" s="44">
        <v>0</v>
      </c>
      <c r="F27" s="40"/>
    </row>
    <row r="28" spans="1:6" x14ac:dyDescent="0.25">
      <c r="A28" s="30"/>
      <c r="B28" s="47" t="s">
        <v>18</v>
      </c>
      <c r="C28" s="38" t="s">
        <v>8</v>
      </c>
      <c r="D28" s="36">
        <v>0</v>
      </c>
      <c r="E28" s="44">
        <v>0</v>
      </c>
      <c r="F28" s="40">
        <f t="shared" ref="F28:F59" si="1">E28*D28</f>
        <v>0</v>
      </c>
    </row>
    <row r="29" spans="1:6" ht="15.75" x14ac:dyDescent="0.25">
      <c r="A29" s="30">
        <v>2.0110000000000001</v>
      </c>
      <c r="B29" s="42" t="s">
        <v>12</v>
      </c>
      <c r="C29" s="38" t="s">
        <v>8</v>
      </c>
      <c r="D29" s="36">
        <v>2300</v>
      </c>
      <c r="E29" s="44">
        <v>0</v>
      </c>
      <c r="F29" s="40">
        <f t="shared" si="1"/>
        <v>0</v>
      </c>
    </row>
    <row r="30" spans="1:6" x14ac:dyDescent="0.25">
      <c r="A30" s="30"/>
      <c r="B30" s="47" t="s">
        <v>19</v>
      </c>
      <c r="C30" s="38" t="s">
        <v>8</v>
      </c>
      <c r="D30" s="36">
        <v>0</v>
      </c>
      <c r="E30" s="44">
        <v>0</v>
      </c>
      <c r="F30" s="40">
        <f t="shared" si="1"/>
        <v>0</v>
      </c>
    </row>
    <row r="31" spans="1:6" ht="15.75" x14ac:dyDescent="0.25">
      <c r="A31" s="30">
        <v>2.0129999999999999</v>
      </c>
      <c r="B31" s="42" t="s">
        <v>12</v>
      </c>
      <c r="C31" s="38" t="s">
        <v>8</v>
      </c>
      <c r="D31" s="36">
        <v>420</v>
      </c>
      <c r="E31" s="44">
        <v>0</v>
      </c>
      <c r="F31" s="40">
        <f t="shared" si="1"/>
        <v>0</v>
      </c>
    </row>
    <row r="32" spans="1:6" x14ac:dyDescent="0.25">
      <c r="A32" s="30"/>
      <c r="B32" s="47" t="s">
        <v>20</v>
      </c>
      <c r="C32" s="38" t="s">
        <v>8</v>
      </c>
      <c r="D32" s="36">
        <v>0</v>
      </c>
      <c r="E32" s="44">
        <v>0</v>
      </c>
      <c r="F32" s="40">
        <f t="shared" si="1"/>
        <v>0</v>
      </c>
    </row>
    <row r="33" spans="1:6" ht="15.75" x14ac:dyDescent="0.25">
      <c r="A33" s="30">
        <v>2.0150000000000001</v>
      </c>
      <c r="B33" s="42" t="s">
        <v>12</v>
      </c>
      <c r="C33" s="38" t="s">
        <v>8</v>
      </c>
      <c r="D33" s="36">
        <v>1560</v>
      </c>
      <c r="E33" s="44">
        <v>0</v>
      </c>
      <c r="F33" s="40">
        <f t="shared" si="1"/>
        <v>0</v>
      </c>
    </row>
    <row r="34" spans="1:6" x14ac:dyDescent="0.25">
      <c r="A34" s="30"/>
      <c r="B34" s="47" t="s">
        <v>21</v>
      </c>
      <c r="C34" s="38" t="s">
        <v>8</v>
      </c>
      <c r="D34" s="36">
        <v>0</v>
      </c>
      <c r="E34" s="44">
        <v>0</v>
      </c>
      <c r="F34" s="40">
        <f t="shared" si="1"/>
        <v>0</v>
      </c>
    </row>
    <row r="35" spans="1:6" x14ac:dyDescent="0.25">
      <c r="A35" s="30">
        <v>2.0169999999999999</v>
      </c>
      <c r="B35" s="48" t="s">
        <v>12</v>
      </c>
      <c r="C35" s="38" t="s">
        <v>8</v>
      </c>
      <c r="D35" s="36">
        <v>480</v>
      </c>
      <c r="E35" s="44">
        <v>0</v>
      </c>
      <c r="F35" s="40">
        <f t="shared" si="1"/>
        <v>0</v>
      </c>
    </row>
    <row r="36" spans="1:6" ht="15.75" x14ac:dyDescent="0.25">
      <c r="A36" s="30"/>
      <c r="B36" s="42"/>
      <c r="C36" s="38" t="s">
        <v>8</v>
      </c>
      <c r="D36" s="36">
        <v>0</v>
      </c>
      <c r="E36" s="44">
        <v>0</v>
      </c>
      <c r="F36" s="40">
        <f t="shared" si="1"/>
        <v>0</v>
      </c>
    </row>
    <row r="37" spans="1:6" x14ac:dyDescent="0.25">
      <c r="A37" s="30"/>
      <c r="B37" s="47" t="s">
        <v>22</v>
      </c>
      <c r="C37" s="38" t="s">
        <v>8</v>
      </c>
      <c r="D37" s="36">
        <v>0</v>
      </c>
      <c r="E37" s="44">
        <v>0</v>
      </c>
      <c r="F37" s="40">
        <f t="shared" si="1"/>
        <v>0</v>
      </c>
    </row>
    <row r="38" spans="1:6" ht="15.75" x14ac:dyDescent="0.25">
      <c r="A38" s="30"/>
      <c r="B38" s="31" t="s">
        <v>23</v>
      </c>
      <c r="C38" s="38" t="s">
        <v>8</v>
      </c>
      <c r="D38" s="36">
        <v>0</v>
      </c>
      <c r="E38" s="44">
        <v>0</v>
      </c>
      <c r="F38" s="40">
        <f t="shared" si="1"/>
        <v>0</v>
      </c>
    </row>
    <row r="39" spans="1:6" x14ac:dyDescent="0.25">
      <c r="A39" s="30"/>
      <c r="B39" s="47" t="s">
        <v>24</v>
      </c>
      <c r="C39" s="38" t="s">
        <v>8</v>
      </c>
      <c r="D39" s="36">
        <v>0</v>
      </c>
      <c r="E39" s="44">
        <v>0</v>
      </c>
      <c r="F39" s="40">
        <f t="shared" si="1"/>
        <v>0</v>
      </c>
    </row>
    <row r="40" spans="1:6" x14ac:dyDescent="0.25">
      <c r="A40" s="30"/>
      <c r="B40" s="47" t="s">
        <v>25</v>
      </c>
      <c r="C40" s="49" t="s">
        <v>8</v>
      </c>
      <c r="D40" s="36">
        <v>0</v>
      </c>
      <c r="E40" s="44">
        <v>0</v>
      </c>
      <c r="F40" s="40">
        <f t="shared" si="1"/>
        <v>0</v>
      </c>
    </row>
    <row r="41" spans="1:6" ht="15.75" x14ac:dyDescent="0.25">
      <c r="A41" s="30">
        <v>2.0590000000000002</v>
      </c>
      <c r="B41" s="42" t="s">
        <v>12</v>
      </c>
      <c r="C41" s="49" t="s">
        <v>8</v>
      </c>
      <c r="D41" s="36">
        <v>5940</v>
      </c>
      <c r="E41" s="44">
        <v>0</v>
      </c>
      <c r="F41" s="40">
        <f t="shared" si="1"/>
        <v>0</v>
      </c>
    </row>
    <row r="42" spans="1:6" x14ac:dyDescent="0.25">
      <c r="A42" s="30"/>
      <c r="B42" s="47" t="s">
        <v>26</v>
      </c>
      <c r="C42" s="49" t="s">
        <v>8</v>
      </c>
      <c r="D42" s="36">
        <v>0</v>
      </c>
      <c r="E42" s="44">
        <v>0</v>
      </c>
      <c r="F42" s="40">
        <f t="shared" si="1"/>
        <v>0</v>
      </c>
    </row>
    <row r="43" spans="1:6" ht="15.75" x14ac:dyDescent="0.25">
      <c r="A43" s="30">
        <v>2.0609999999999999</v>
      </c>
      <c r="B43" s="42" t="s">
        <v>12</v>
      </c>
      <c r="C43" s="49" t="s">
        <v>8</v>
      </c>
      <c r="D43" s="36">
        <v>400</v>
      </c>
      <c r="E43" s="44">
        <v>0</v>
      </c>
      <c r="F43" s="40">
        <f t="shared" si="1"/>
        <v>0</v>
      </c>
    </row>
    <row r="44" spans="1:6" ht="30" x14ac:dyDescent="0.25">
      <c r="A44" s="30"/>
      <c r="B44" s="50" t="s">
        <v>27</v>
      </c>
      <c r="C44" s="49" t="s">
        <v>8</v>
      </c>
      <c r="D44" s="36">
        <v>0</v>
      </c>
      <c r="E44" s="44">
        <v>0</v>
      </c>
      <c r="F44" s="40">
        <f t="shared" si="1"/>
        <v>0</v>
      </c>
    </row>
    <row r="45" spans="1:6" ht="15.75" x14ac:dyDescent="0.25">
      <c r="A45" s="30">
        <v>2.0630000000000002</v>
      </c>
      <c r="B45" s="42" t="s">
        <v>12</v>
      </c>
      <c r="C45" s="49" t="s">
        <v>8</v>
      </c>
      <c r="D45" s="36">
        <v>3910</v>
      </c>
      <c r="E45" s="44">
        <v>0</v>
      </c>
      <c r="F45" s="40">
        <f t="shared" si="1"/>
        <v>0</v>
      </c>
    </row>
    <row r="46" spans="1:6" x14ac:dyDescent="0.25">
      <c r="A46" s="30"/>
      <c r="B46" s="51" t="s">
        <v>28</v>
      </c>
      <c r="C46" s="49" t="s">
        <v>8</v>
      </c>
      <c r="D46" s="36">
        <v>0</v>
      </c>
      <c r="E46" s="44">
        <v>0</v>
      </c>
      <c r="F46" s="40">
        <f t="shared" si="1"/>
        <v>0</v>
      </c>
    </row>
    <row r="47" spans="1:6" ht="15.75" x14ac:dyDescent="0.25">
      <c r="A47" s="30">
        <v>2.0649999999999999</v>
      </c>
      <c r="B47" s="42" t="s">
        <v>12</v>
      </c>
      <c r="C47" s="49" t="s">
        <v>8</v>
      </c>
      <c r="D47" s="36">
        <v>150</v>
      </c>
      <c r="E47" s="44">
        <v>0</v>
      </c>
      <c r="F47" s="40">
        <f t="shared" si="1"/>
        <v>0</v>
      </c>
    </row>
    <row r="48" spans="1:6" x14ac:dyDescent="0.25">
      <c r="A48" s="30"/>
      <c r="B48" s="47" t="s">
        <v>17</v>
      </c>
      <c r="C48" s="47" t="s">
        <v>8</v>
      </c>
      <c r="D48" s="36">
        <v>0</v>
      </c>
      <c r="E48" s="44">
        <v>0</v>
      </c>
      <c r="F48" s="40">
        <f t="shared" si="1"/>
        <v>0</v>
      </c>
    </row>
    <row r="49" spans="1:6" x14ac:dyDescent="0.25">
      <c r="A49" s="30"/>
      <c r="B49" s="47" t="s">
        <v>18</v>
      </c>
      <c r="C49" s="49" t="s">
        <v>8</v>
      </c>
      <c r="D49" s="36">
        <v>0</v>
      </c>
      <c r="E49" s="44">
        <v>0</v>
      </c>
      <c r="F49" s="40">
        <f t="shared" si="1"/>
        <v>0</v>
      </c>
    </row>
    <row r="50" spans="1:6" ht="15.75" x14ac:dyDescent="0.25">
      <c r="A50" s="30">
        <v>2.0670000000000002</v>
      </c>
      <c r="B50" s="42" t="s">
        <v>12</v>
      </c>
      <c r="C50" s="49" t="s">
        <v>8</v>
      </c>
      <c r="D50" s="36">
        <v>540</v>
      </c>
      <c r="E50" s="44">
        <v>0</v>
      </c>
      <c r="F50" s="40">
        <f t="shared" si="1"/>
        <v>0</v>
      </c>
    </row>
    <row r="51" spans="1:6" x14ac:dyDescent="0.25">
      <c r="A51" s="30"/>
      <c r="B51" s="47" t="s">
        <v>21</v>
      </c>
      <c r="C51" s="49" t="s">
        <v>8</v>
      </c>
      <c r="D51" s="36">
        <v>0</v>
      </c>
      <c r="E51" s="44">
        <v>0</v>
      </c>
      <c r="F51" s="40">
        <f t="shared" si="1"/>
        <v>0</v>
      </c>
    </row>
    <row r="52" spans="1:6" x14ac:dyDescent="0.25">
      <c r="A52" s="30">
        <v>2.069</v>
      </c>
      <c r="B52" s="48" t="s">
        <v>12</v>
      </c>
      <c r="C52" s="49" t="s">
        <v>8</v>
      </c>
      <c r="D52" s="36">
        <v>390</v>
      </c>
      <c r="E52" s="44">
        <v>0</v>
      </c>
      <c r="F52" s="40">
        <f t="shared" si="1"/>
        <v>0</v>
      </c>
    </row>
    <row r="53" spans="1:6" x14ac:dyDescent="0.25">
      <c r="A53" s="30"/>
      <c r="B53" s="47" t="s">
        <v>19</v>
      </c>
      <c r="C53" s="49" t="s">
        <v>8</v>
      </c>
      <c r="D53" s="36">
        <v>0</v>
      </c>
      <c r="E53" s="44">
        <v>0</v>
      </c>
      <c r="F53" s="40">
        <f t="shared" si="1"/>
        <v>0</v>
      </c>
    </row>
    <row r="54" spans="1:6" x14ac:dyDescent="0.25">
      <c r="A54" s="30">
        <v>2.0710000000000002</v>
      </c>
      <c r="B54" s="48" t="s">
        <v>12</v>
      </c>
      <c r="C54" s="49" t="s">
        <v>8</v>
      </c>
      <c r="D54" s="36">
        <v>420</v>
      </c>
      <c r="E54" s="44">
        <v>0</v>
      </c>
      <c r="F54" s="40">
        <f t="shared" si="1"/>
        <v>0</v>
      </c>
    </row>
    <row r="55" spans="1:6" x14ac:dyDescent="0.25">
      <c r="A55" s="30"/>
      <c r="B55" s="47" t="s">
        <v>20</v>
      </c>
      <c r="C55" s="49" t="s">
        <v>8</v>
      </c>
      <c r="D55" s="36">
        <v>0</v>
      </c>
      <c r="E55" s="44">
        <v>0</v>
      </c>
      <c r="F55" s="40">
        <f t="shared" si="1"/>
        <v>0</v>
      </c>
    </row>
    <row r="56" spans="1:6" x14ac:dyDescent="0.25">
      <c r="A56" s="30">
        <v>2.073</v>
      </c>
      <c r="B56" s="48" t="s">
        <v>12</v>
      </c>
      <c r="C56" s="49" t="s">
        <v>8</v>
      </c>
      <c r="D56" s="36">
        <v>300</v>
      </c>
      <c r="E56" s="44">
        <v>0</v>
      </c>
      <c r="F56" s="40">
        <f t="shared" si="1"/>
        <v>0</v>
      </c>
    </row>
    <row r="57" spans="1:6" x14ac:dyDescent="0.25">
      <c r="A57" s="30"/>
      <c r="B57" s="48"/>
      <c r="C57" s="48" t="s">
        <v>8</v>
      </c>
      <c r="D57" s="36">
        <v>0</v>
      </c>
      <c r="E57" s="44">
        <v>0</v>
      </c>
      <c r="F57" s="40">
        <f t="shared" si="1"/>
        <v>0</v>
      </c>
    </row>
    <row r="58" spans="1:6" x14ac:dyDescent="0.25">
      <c r="A58" s="30"/>
      <c r="B58" s="52" t="s">
        <v>29</v>
      </c>
      <c r="C58" s="38" t="s">
        <v>8</v>
      </c>
      <c r="D58" s="36">
        <v>0</v>
      </c>
      <c r="E58" s="44">
        <v>0</v>
      </c>
      <c r="F58" s="40">
        <f t="shared" si="1"/>
        <v>0</v>
      </c>
    </row>
    <row r="59" spans="1:6" x14ac:dyDescent="0.25">
      <c r="A59" s="30"/>
      <c r="B59" s="52"/>
      <c r="C59" s="38" t="s">
        <v>8</v>
      </c>
      <c r="D59" s="36">
        <v>0</v>
      </c>
      <c r="E59" s="44">
        <v>0</v>
      </c>
      <c r="F59" s="40">
        <f t="shared" si="1"/>
        <v>0</v>
      </c>
    </row>
    <row r="60" spans="1:6" x14ac:dyDescent="0.25">
      <c r="A60" s="30"/>
      <c r="B60" s="53" t="s">
        <v>30</v>
      </c>
      <c r="C60" s="54" t="s">
        <v>8</v>
      </c>
      <c r="D60" s="36">
        <v>0</v>
      </c>
      <c r="E60" s="44">
        <v>0</v>
      </c>
      <c r="F60" s="40">
        <f t="shared" ref="F60:F91" si="2">E60*D60</f>
        <v>0</v>
      </c>
    </row>
    <row r="61" spans="1:6" x14ac:dyDescent="0.25">
      <c r="A61" s="30">
        <v>2.198</v>
      </c>
      <c r="B61" s="98" t="s">
        <v>12</v>
      </c>
      <c r="C61" s="54" t="s">
        <v>8</v>
      </c>
      <c r="D61" s="36">
        <v>350</v>
      </c>
      <c r="E61" s="44">
        <v>0</v>
      </c>
      <c r="F61" s="40">
        <f t="shared" si="2"/>
        <v>0</v>
      </c>
    </row>
    <row r="62" spans="1:6" x14ac:dyDescent="0.25">
      <c r="A62" s="30"/>
      <c r="B62" s="55" t="s">
        <v>31</v>
      </c>
      <c r="C62" s="56" t="s">
        <v>8</v>
      </c>
      <c r="D62" s="36">
        <v>0</v>
      </c>
      <c r="E62" s="44">
        <v>0</v>
      </c>
      <c r="F62" s="40">
        <f t="shared" si="2"/>
        <v>0</v>
      </c>
    </row>
    <row r="63" spans="1:6" ht="15.75" x14ac:dyDescent="0.25">
      <c r="A63" s="30">
        <v>2.2000000000000002</v>
      </c>
      <c r="B63" s="99" t="s">
        <v>12</v>
      </c>
      <c r="C63" s="56" t="s">
        <v>8</v>
      </c>
      <c r="D63" s="43">
        <v>1500</v>
      </c>
      <c r="E63" s="44">
        <v>0</v>
      </c>
      <c r="F63" s="40">
        <f t="shared" si="2"/>
        <v>0</v>
      </c>
    </row>
    <row r="64" spans="1:6" x14ac:dyDescent="0.25">
      <c r="A64" s="30"/>
      <c r="B64" s="52" t="s">
        <v>32</v>
      </c>
      <c r="C64" s="54" t="s">
        <v>8</v>
      </c>
      <c r="D64" s="36">
        <v>0</v>
      </c>
      <c r="E64" s="44">
        <v>0</v>
      </c>
      <c r="F64" s="40">
        <f t="shared" si="2"/>
        <v>0</v>
      </c>
    </row>
    <row r="65" spans="1:6" x14ac:dyDescent="0.25">
      <c r="A65" s="30">
        <v>2.202</v>
      </c>
      <c r="B65" s="98" t="s">
        <v>12</v>
      </c>
      <c r="C65" s="54" t="s">
        <v>8</v>
      </c>
      <c r="D65" s="36">
        <v>1095</v>
      </c>
      <c r="E65" s="44">
        <v>0</v>
      </c>
      <c r="F65" s="40">
        <f t="shared" si="2"/>
        <v>0</v>
      </c>
    </row>
    <row r="66" spans="1:6" x14ac:dyDescent="0.25">
      <c r="A66" s="30"/>
      <c r="B66" s="52" t="s">
        <v>33</v>
      </c>
      <c r="C66" s="54" t="s">
        <v>8</v>
      </c>
      <c r="D66" s="36">
        <v>0</v>
      </c>
      <c r="E66" s="44">
        <v>0</v>
      </c>
      <c r="F66" s="40">
        <f t="shared" si="2"/>
        <v>0</v>
      </c>
    </row>
    <row r="67" spans="1:6" x14ac:dyDescent="0.25">
      <c r="A67" s="30">
        <v>2.2040000000000002</v>
      </c>
      <c r="B67" s="98" t="s">
        <v>12</v>
      </c>
      <c r="C67" s="54" t="s">
        <v>8</v>
      </c>
      <c r="D67" s="36">
        <v>320</v>
      </c>
      <c r="E67" s="44">
        <v>0</v>
      </c>
      <c r="F67" s="40">
        <f t="shared" si="2"/>
        <v>0</v>
      </c>
    </row>
    <row r="68" spans="1:6" x14ac:dyDescent="0.25">
      <c r="A68" s="30"/>
      <c r="B68" s="52" t="s">
        <v>34</v>
      </c>
      <c r="C68" s="54" t="s">
        <v>8</v>
      </c>
      <c r="D68" s="36">
        <v>0</v>
      </c>
      <c r="E68" s="44">
        <v>0</v>
      </c>
      <c r="F68" s="40">
        <f t="shared" si="2"/>
        <v>0</v>
      </c>
    </row>
    <row r="69" spans="1:6" x14ac:dyDescent="0.25">
      <c r="A69" s="30">
        <v>2.206</v>
      </c>
      <c r="B69" s="98" t="s">
        <v>12</v>
      </c>
      <c r="C69" s="54" t="s">
        <v>8</v>
      </c>
      <c r="D69" s="36">
        <v>2755</v>
      </c>
      <c r="E69" s="44">
        <v>0</v>
      </c>
      <c r="F69" s="40">
        <f t="shared" si="2"/>
        <v>0</v>
      </c>
    </row>
    <row r="70" spans="1:6" x14ac:dyDescent="0.25">
      <c r="A70" s="30"/>
      <c r="B70" s="57" t="s">
        <v>35</v>
      </c>
      <c r="C70" s="54" t="s">
        <v>8</v>
      </c>
      <c r="D70" s="36">
        <v>0</v>
      </c>
      <c r="E70" s="44">
        <v>0</v>
      </c>
      <c r="F70" s="40">
        <f t="shared" si="2"/>
        <v>0</v>
      </c>
    </row>
    <row r="71" spans="1:6" x14ac:dyDescent="0.25">
      <c r="A71" s="30">
        <v>2.2080000000000002</v>
      </c>
      <c r="B71" s="98" t="s">
        <v>12</v>
      </c>
      <c r="C71" s="54" t="s">
        <v>8</v>
      </c>
      <c r="D71" s="36">
        <v>2568</v>
      </c>
      <c r="E71" s="44">
        <v>0</v>
      </c>
      <c r="F71" s="40">
        <f t="shared" si="2"/>
        <v>0</v>
      </c>
    </row>
    <row r="72" spans="1:6" x14ac:dyDescent="0.25">
      <c r="A72" s="30"/>
      <c r="B72" s="57" t="s">
        <v>36</v>
      </c>
      <c r="C72" s="54" t="s">
        <v>8</v>
      </c>
      <c r="D72" s="36">
        <v>0</v>
      </c>
      <c r="E72" s="44">
        <v>0</v>
      </c>
      <c r="F72" s="40">
        <f t="shared" si="2"/>
        <v>0</v>
      </c>
    </row>
    <row r="73" spans="1:6" x14ac:dyDescent="0.25">
      <c r="A73" s="30">
        <v>2.21</v>
      </c>
      <c r="B73" s="98" t="s">
        <v>12</v>
      </c>
      <c r="C73" s="54" t="s">
        <v>8</v>
      </c>
      <c r="D73" s="36">
        <v>462</v>
      </c>
      <c r="E73" s="44">
        <v>0</v>
      </c>
      <c r="F73" s="40">
        <f t="shared" si="2"/>
        <v>0</v>
      </c>
    </row>
    <row r="74" spans="1:6" x14ac:dyDescent="0.25">
      <c r="A74" s="30"/>
      <c r="B74" s="57" t="s">
        <v>37</v>
      </c>
      <c r="C74" s="54" t="s">
        <v>8</v>
      </c>
      <c r="D74" s="36">
        <v>0</v>
      </c>
      <c r="E74" s="44">
        <v>0</v>
      </c>
      <c r="F74" s="40">
        <f t="shared" si="2"/>
        <v>0</v>
      </c>
    </row>
    <row r="75" spans="1:6" x14ac:dyDescent="0.25">
      <c r="A75" s="30">
        <v>2.2120000000000002</v>
      </c>
      <c r="B75" s="98" t="s">
        <v>12</v>
      </c>
      <c r="C75" s="54" t="s">
        <v>8</v>
      </c>
      <c r="D75" s="36">
        <v>0</v>
      </c>
      <c r="E75" s="44">
        <v>0</v>
      </c>
      <c r="F75" s="40">
        <f t="shared" si="2"/>
        <v>0</v>
      </c>
    </row>
    <row r="76" spans="1:6" x14ac:dyDescent="0.25">
      <c r="A76" s="30"/>
      <c r="B76" s="97" t="s">
        <v>91</v>
      </c>
      <c r="C76" s="54"/>
      <c r="D76" s="36"/>
      <c r="E76" s="44">
        <v>0</v>
      </c>
      <c r="F76" s="40">
        <f t="shared" si="2"/>
        <v>0</v>
      </c>
    </row>
    <row r="77" spans="1:6" x14ac:dyDescent="0.25">
      <c r="A77" s="30"/>
      <c r="B77" s="98" t="s">
        <v>12</v>
      </c>
      <c r="C77" s="54" t="s">
        <v>8</v>
      </c>
      <c r="D77" s="36">
        <v>1500</v>
      </c>
      <c r="E77" s="44">
        <v>0</v>
      </c>
      <c r="F77" s="40">
        <f t="shared" si="2"/>
        <v>0</v>
      </c>
    </row>
    <row r="78" spans="1:6" x14ac:dyDescent="0.25">
      <c r="A78" s="30"/>
      <c r="B78" s="57" t="s">
        <v>38</v>
      </c>
      <c r="C78" s="54" t="s">
        <v>8</v>
      </c>
      <c r="D78" s="36">
        <v>0</v>
      </c>
      <c r="E78" s="44">
        <v>0</v>
      </c>
      <c r="F78" s="40">
        <f t="shared" si="2"/>
        <v>0</v>
      </c>
    </row>
    <row r="79" spans="1:6" x14ac:dyDescent="0.25">
      <c r="A79" s="30">
        <v>2.214</v>
      </c>
      <c r="B79" s="98" t="s">
        <v>12</v>
      </c>
      <c r="C79" s="54" t="s">
        <v>8</v>
      </c>
      <c r="D79" s="36">
        <f>30000+740</f>
        <v>30740</v>
      </c>
      <c r="E79" s="44">
        <v>0</v>
      </c>
      <c r="F79" s="40">
        <f t="shared" si="2"/>
        <v>0</v>
      </c>
    </row>
    <row r="80" spans="1:6" x14ac:dyDescent="0.25">
      <c r="A80" s="30"/>
      <c r="B80" s="57" t="s">
        <v>39</v>
      </c>
      <c r="C80" s="54" t="s">
        <v>8</v>
      </c>
      <c r="D80" s="36">
        <v>0</v>
      </c>
      <c r="E80" s="44">
        <v>0</v>
      </c>
      <c r="F80" s="40">
        <f t="shared" si="2"/>
        <v>0</v>
      </c>
    </row>
    <row r="81" spans="1:6" x14ac:dyDescent="0.25">
      <c r="A81" s="30">
        <v>2.2160000000000002</v>
      </c>
      <c r="B81" s="98" t="s">
        <v>12</v>
      </c>
      <c r="C81" s="54" t="s">
        <v>8</v>
      </c>
      <c r="D81" s="36">
        <v>600</v>
      </c>
      <c r="E81" s="44">
        <v>0</v>
      </c>
      <c r="F81" s="40">
        <f t="shared" si="2"/>
        <v>0</v>
      </c>
    </row>
    <row r="82" spans="1:6" x14ac:dyDescent="0.25">
      <c r="A82" s="30"/>
      <c r="B82" s="57" t="s">
        <v>40</v>
      </c>
      <c r="C82" s="54" t="s">
        <v>8</v>
      </c>
      <c r="D82" s="36">
        <v>0</v>
      </c>
      <c r="E82" s="44">
        <v>0</v>
      </c>
      <c r="F82" s="40">
        <f t="shared" si="2"/>
        <v>0</v>
      </c>
    </row>
    <row r="83" spans="1:6" x14ac:dyDescent="0.25">
      <c r="A83" s="30">
        <v>2.218</v>
      </c>
      <c r="B83" s="98" t="s">
        <v>12</v>
      </c>
      <c r="C83" s="54" t="s">
        <v>8</v>
      </c>
      <c r="D83" s="36">
        <v>0</v>
      </c>
      <c r="E83" s="44">
        <v>0</v>
      </c>
      <c r="F83" s="40">
        <f t="shared" si="2"/>
        <v>0</v>
      </c>
    </row>
    <row r="84" spans="1:6" x14ac:dyDescent="0.25">
      <c r="A84" s="30"/>
      <c r="B84" s="57" t="s">
        <v>41</v>
      </c>
      <c r="C84" s="54" t="s">
        <v>8</v>
      </c>
      <c r="D84" s="36">
        <v>0</v>
      </c>
      <c r="E84" s="44">
        <v>0</v>
      </c>
      <c r="F84" s="40">
        <f t="shared" si="2"/>
        <v>0</v>
      </c>
    </row>
    <row r="85" spans="1:6" x14ac:dyDescent="0.25">
      <c r="A85" s="30">
        <v>2.2200000000000002</v>
      </c>
      <c r="B85" s="98" t="s">
        <v>12</v>
      </c>
      <c r="C85" s="54" t="s">
        <v>8</v>
      </c>
      <c r="D85" s="36">
        <v>2500</v>
      </c>
      <c r="E85" s="44">
        <v>0</v>
      </c>
      <c r="F85" s="40">
        <f t="shared" si="2"/>
        <v>0</v>
      </c>
    </row>
    <row r="86" spans="1:6" x14ac:dyDescent="0.25">
      <c r="A86" s="30"/>
      <c r="B86" s="57" t="s">
        <v>42</v>
      </c>
      <c r="C86" s="54" t="s">
        <v>8</v>
      </c>
      <c r="D86" s="36">
        <v>0</v>
      </c>
      <c r="E86" s="44">
        <v>0</v>
      </c>
      <c r="F86" s="40">
        <f t="shared" si="2"/>
        <v>0</v>
      </c>
    </row>
    <row r="87" spans="1:6" x14ac:dyDescent="0.25">
      <c r="A87" s="30">
        <v>2.222</v>
      </c>
      <c r="B87" s="98" t="s">
        <v>12</v>
      </c>
      <c r="C87" s="54" t="s">
        <v>8</v>
      </c>
      <c r="D87" s="36">
        <v>1000</v>
      </c>
      <c r="E87" s="44">
        <v>0</v>
      </c>
      <c r="F87" s="40">
        <f t="shared" si="2"/>
        <v>0</v>
      </c>
    </row>
    <row r="88" spans="1:6" x14ac:dyDescent="0.25">
      <c r="A88" s="30"/>
      <c r="B88" s="57" t="s">
        <v>43</v>
      </c>
      <c r="C88" s="54" t="s">
        <v>8</v>
      </c>
      <c r="D88" s="36">
        <v>0</v>
      </c>
      <c r="E88" s="44">
        <v>0</v>
      </c>
      <c r="F88" s="40">
        <f t="shared" si="2"/>
        <v>0</v>
      </c>
    </row>
    <row r="89" spans="1:6" x14ac:dyDescent="0.25">
      <c r="A89" s="30">
        <v>2.2240000000000002</v>
      </c>
      <c r="B89" s="98" t="s">
        <v>12</v>
      </c>
      <c r="C89" s="54" t="s">
        <v>8</v>
      </c>
      <c r="D89" s="36">
        <f>7357+3180</f>
        <v>10537</v>
      </c>
      <c r="E89" s="44">
        <v>0</v>
      </c>
      <c r="F89" s="40">
        <f t="shared" si="2"/>
        <v>0</v>
      </c>
    </row>
    <row r="90" spans="1:6" x14ac:dyDescent="0.25">
      <c r="A90" s="30"/>
      <c r="B90" s="57" t="s">
        <v>44</v>
      </c>
      <c r="C90" s="54" t="s">
        <v>8</v>
      </c>
      <c r="D90" s="36">
        <v>0</v>
      </c>
      <c r="E90" s="44">
        <v>0</v>
      </c>
      <c r="F90" s="40">
        <f t="shared" si="2"/>
        <v>0</v>
      </c>
    </row>
    <row r="91" spans="1:6" x14ac:dyDescent="0.25">
      <c r="A91" s="30">
        <v>2.226</v>
      </c>
      <c r="B91" s="98" t="s">
        <v>12</v>
      </c>
      <c r="C91" s="54" t="s">
        <v>8</v>
      </c>
      <c r="D91" s="36">
        <f>2200+360</f>
        <v>2560</v>
      </c>
      <c r="E91" s="44">
        <v>0</v>
      </c>
      <c r="F91" s="40">
        <f t="shared" si="2"/>
        <v>0</v>
      </c>
    </row>
    <row r="92" spans="1:6" x14ac:dyDescent="0.25">
      <c r="A92" s="30"/>
      <c r="B92" s="57" t="s">
        <v>45</v>
      </c>
      <c r="C92" s="54" t="s">
        <v>8</v>
      </c>
      <c r="D92" s="36">
        <v>0</v>
      </c>
      <c r="E92" s="44">
        <v>0</v>
      </c>
      <c r="F92" s="40">
        <f t="shared" ref="F92:F123" si="3">E92*D92</f>
        <v>0</v>
      </c>
    </row>
    <row r="93" spans="1:6" x14ac:dyDescent="0.25">
      <c r="A93" s="30">
        <v>2.2280000000000002</v>
      </c>
      <c r="B93" s="98" t="s">
        <v>12</v>
      </c>
      <c r="C93" s="54" t="s">
        <v>8</v>
      </c>
      <c r="D93" s="36">
        <v>3040</v>
      </c>
      <c r="E93" s="44">
        <v>0</v>
      </c>
      <c r="F93" s="40">
        <f t="shared" si="3"/>
        <v>0</v>
      </c>
    </row>
    <row r="94" spans="1:6" x14ac:dyDescent="0.25">
      <c r="A94" s="30"/>
      <c r="B94" s="57" t="s">
        <v>46</v>
      </c>
      <c r="C94" s="58" t="s">
        <v>8</v>
      </c>
      <c r="D94" s="36">
        <v>0</v>
      </c>
      <c r="E94" s="44">
        <v>0</v>
      </c>
      <c r="F94" s="40">
        <f t="shared" si="3"/>
        <v>0</v>
      </c>
    </row>
    <row r="95" spans="1:6" x14ac:dyDescent="0.25">
      <c r="A95" s="30">
        <v>2.23</v>
      </c>
      <c r="B95" s="98" t="s">
        <v>12</v>
      </c>
      <c r="C95" s="54" t="s">
        <v>8</v>
      </c>
      <c r="D95" s="36">
        <v>2463</v>
      </c>
      <c r="E95" s="44">
        <v>0</v>
      </c>
      <c r="F95" s="40">
        <f t="shared" si="3"/>
        <v>0</v>
      </c>
    </row>
    <row r="96" spans="1:6" x14ac:dyDescent="0.25">
      <c r="A96" s="30"/>
      <c r="B96" s="57" t="s">
        <v>47</v>
      </c>
      <c r="C96" s="54" t="s">
        <v>8</v>
      </c>
      <c r="D96" s="36">
        <v>0</v>
      </c>
      <c r="E96" s="44">
        <v>0</v>
      </c>
      <c r="F96" s="40">
        <f t="shared" si="3"/>
        <v>0</v>
      </c>
    </row>
    <row r="97" spans="1:6" x14ac:dyDescent="0.25">
      <c r="A97" s="30">
        <v>2.2320000000000002</v>
      </c>
      <c r="B97" s="98" t="s">
        <v>12</v>
      </c>
      <c r="C97" s="54" t="s">
        <v>8</v>
      </c>
      <c r="D97" s="36">
        <f>10120+2740</f>
        <v>12860</v>
      </c>
      <c r="E97" s="44">
        <v>0</v>
      </c>
      <c r="F97" s="40">
        <f t="shared" si="3"/>
        <v>0</v>
      </c>
    </row>
    <row r="98" spans="1:6" x14ac:dyDescent="0.25">
      <c r="A98" s="30"/>
      <c r="B98" s="57" t="s">
        <v>48</v>
      </c>
      <c r="C98" s="54" t="s">
        <v>8</v>
      </c>
      <c r="D98" s="36">
        <v>0</v>
      </c>
      <c r="E98" s="44">
        <v>0</v>
      </c>
      <c r="F98" s="40">
        <f t="shared" si="3"/>
        <v>0</v>
      </c>
    </row>
    <row r="99" spans="1:6" x14ac:dyDescent="0.25">
      <c r="A99" s="30">
        <v>2.234</v>
      </c>
      <c r="B99" s="98" t="s">
        <v>12</v>
      </c>
      <c r="C99" s="54" t="s">
        <v>8</v>
      </c>
      <c r="D99" s="36">
        <v>7311</v>
      </c>
      <c r="E99" s="44">
        <v>0</v>
      </c>
      <c r="F99" s="40">
        <f t="shared" si="3"/>
        <v>0</v>
      </c>
    </row>
    <row r="100" spans="1:6" x14ac:dyDescent="0.25">
      <c r="A100" s="30"/>
      <c r="B100" s="57" t="s">
        <v>49</v>
      </c>
      <c r="C100" s="54" t="s">
        <v>8</v>
      </c>
      <c r="D100" s="36">
        <v>0</v>
      </c>
      <c r="E100" s="44">
        <v>0</v>
      </c>
      <c r="F100" s="40">
        <f t="shared" si="3"/>
        <v>0</v>
      </c>
    </row>
    <row r="101" spans="1:6" x14ac:dyDescent="0.25">
      <c r="A101" s="30">
        <v>2.2359999999999998</v>
      </c>
      <c r="B101" s="98" t="s">
        <v>12</v>
      </c>
      <c r="C101" s="54" t="s">
        <v>8</v>
      </c>
      <c r="D101" s="36">
        <f>7500+3210</f>
        <v>10710</v>
      </c>
      <c r="E101" s="44">
        <v>0</v>
      </c>
      <c r="F101" s="40">
        <f t="shared" si="3"/>
        <v>0</v>
      </c>
    </row>
    <row r="102" spans="1:6" x14ac:dyDescent="0.25">
      <c r="A102" s="30"/>
      <c r="B102" s="57" t="s">
        <v>50</v>
      </c>
      <c r="C102" s="54" t="s">
        <v>8</v>
      </c>
      <c r="D102" s="36">
        <v>0</v>
      </c>
      <c r="E102" s="44">
        <v>0</v>
      </c>
      <c r="F102" s="40">
        <f t="shared" si="3"/>
        <v>0</v>
      </c>
    </row>
    <row r="103" spans="1:6" x14ac:dyDescent="0.25">
      <c r="A103" s="30">
        <v>2.238</v>
      </c>
      <c r="B103" s="98" t="s">
        <v>12</v>
      </c>
      <c r="C103" s="54" t="s">
        <v>8</v>
      </c>
      <c r="D103" s="36">
        <v>3151</v>
      </c>
      <c r="E103" s="44">
        <v>0</v>
      </c>
      <c r="F103" s="40">
        <f t="shared" si="3"/>
        <v>0</v>
      </c>
    </row>
    <row r="104" spans="1:6" x14ac:dyDescent="0.25">
      <c r="A104" s="30"/>
      <c r="B104" s="57" t="s">
        <v>51</v>
      </c>
      <c r="C104" s="54" t="s">
        <v>8</v>
      </c>
      <c r="D104" s="36">
        <v>0</v>
      </c>
      <c r="E104" s="44">
        <v>0</v>
      </c>
      <c r="F104" s="40">
        <f t="shared" si="3"/>
        <v>0</v>
      </c>
    </row>
    <row r="105" spans="1:6" x14ac:dyDescent="0.25">
      <c r="A105" s="30">
        <v>2.2400000000000002</v>
      </c>
      <c r="B105" s="98" t="s">
        <v>12</v>
      </c>
      <c r="C105" s="54" t="s">
        <v>8</v>
      </c>
      <c r="D105" s="36">
        <v>1622</v>
      </c>
      <c r="E105" s="44">
        <v>0</v>
      </c>
      <c r="F105" s="40">
        <f t="shared" si="3"/>
        <v>0</v>
      </c>
    </row>
    <row r="106" spans="1:6" x14ac:dyDescent="0.25">
      <c r="A106" s="30"/>
      <c r="B106" s="57" t="s">
        <v>52</v>
      </c>
      <c r="C106" s="54" t="s">
        <v>8</v>
      </c>
      <c r="D106" s="36">
        <v>0</v>
      </c>
      <c r="E106" s="44">
        <v>0</v>
      </c>
      <c r="F106" s="40">
        <f t="shared" si="3"/>
        <v>0</v>
      </c>
    </row>
    <row r="107" spans="1:6" x14ac:dyDescent="0.25">
      <c r="A107" s="30">
        <v>2.242</v>
      </c>
      <c r="B107" s="98" t="s">
        <v>12</v>
      </c>
      <c r="C107" s="54" t="s">
        <v>8</v>
      </c>
      <c r="D107" s="36">
        <v>451</v>
      </c>
      <c r="E107" s="44">
        <v>0</v>
      </c>
      <c r="F107" s="40">
        <f t="shared" si="3"/>
        <v>0</v>
      </c>
    </row>
    <row r="108" spans="1:6" x14ac:dyDescent="0.25">
      <c r="A108" s="30"/>
      <c r="B108" s="57" t="s">
        <v>53</v>
      </c>
      <c r="C108" s="54" t="s">
        <v>8</v>
      </c>
      <c r="D108" s="36">
        <v>0</v>
      </c>
      <c r="E108" s="44">
        <v>0</v>
      </c>
      <c r="F108" s="40">
        <f t="shared" si="3"/>
        <v>0</v>
      </c>
    </row>
    <row r="109" spans="1:6" x14ac:dyDescent="0.25">
      <c r="A109" s="30">
        <v>2.2439999999999998</v>
      </c>
      <c r="B109" s="98" t="s">
        <v>12</v>
      </c>
      <c r="C109" s="54" t="s">
        <v>8</v>
      </c>
      <c r="D109" s="36">
        <v>300</v>
      </c>
      <c r="E109" s="44">
        <v>0</v>
      </c>
      <c r="F109" s="40">
        <f t="shared" si="3"/>
        <v>0</v>
      </c>
    </row>
    <row r="110" spans="1:6" x14ac:dyDescent="0.25">
      <c r="A110" s="30"/>
      <c r="B110" s="57" t="s">
        <v>54</v>
      </c>
      <c r="C110" s="54" t="s">
        <v>8</v>
      </c>
      <c r="D110" s="36">
        <v>0</v>
      </c>
      <c r="E110" s="44">
        <v>0</v>
      </c>
      <c r="F110" s="40">
        <f t="shared" si="3"/>
        <v>0</v>
      </c>
    </row>
    <row r="111" spans="1:6" x14ac:dyDescent="0.25">
      <c r="A111" s="30">
        <v>2.246</v>
      </c>
      <c r="B111" s="98" t="s">
        <v>12</v>
      </c>
      <c r="C111" s="54" t="s">
        <v>8</v>
      </c>
      <c r="D111" s="36">
        <v>2400</v>
      </c>
      <c r="E111" s="44">
        <v>0</v>
      </c>
      <c r="F111" s="40">
        <f t="shared" si="3"/>
        <v>0</v>
      </c>
    </row>
    <row r="112" spans="1:6" x14ac:dyDescent="0.25">
      <c r="A112" s="30"/>
      <c r="B112" s="57" t="s">
        <v>55</v>
      </c>
      <c r="C112" s="54" t="s">
        <v>8</v>
      </c>
      <c r="D112" s="36">
        <v>0</v>
      </c>
      <c r="E112" s="44">
        <v>0</v>
      </c>
      <c r="F112" s="40">
        <f t="shared" si="3"/>
        <v>0</v>
      </c>
    </row>
    <row r="113" spans="1:6" x14ac:dyDescent="0.25">
      <c r="A113" s="30">
        <v>2.2480000000000002</v>
      </c>
      <c r="B113" s="98" t="s">
        <v>12</v>
      </c>
      <c r="C113" s="54" t="s">
        <v>8</v>
      </c>
      <c r="D113" s="36">
        <v>4079</v>
      </c>
      <c r="E113" s="44">
        <v>0</v>
      </c>
      <c r="F113" s="40">
        <f t="shared" si="3"/>
        <v>0</v>
      </c>
    </row>
    <row r="114" spans="1:6" x14ac:dyDescent="0.25">
      <c r="A114" s="30"/>
      <c r="B114" s="57" t="s">
        <v>56</v>
      </c>
      <c r="C114" s="54" t="s">
        <v>8</v>
      </c>
      <c r="D114" s="36">
        <v>0</v>
      </c>
      <c r="E114" s="44">
        <v>0</v>
      </c>
      <c r="F114" s="40">
        <f t="shared" si="3"/>
        <v>0</v>
      </c>
    </row>
    <row r="115" spans="1:6" x14ac:dyDescent="0.25">
      <c r="A115" s="30">
        <v>2.25</v>
      </c>
      <c r="B115" s="98" t="s">
        <v>12</v>
      </c>
      <c r="C115" s="54" t="s">
        <v>8</v>
      </c>
      <c r="D115" s="36">
        <v>1200</v>
      </c>
      <c r="E115" s="44">
        <v>0</v>
      </c>
      <c r="F115" s="40">
        <f t="shared" si="3"/>
        <v>0</v>
      </c>
    </row>
    <row r="116" spans="1:6" x14ac:dyDescent="0.25">
      <c r="A116" s="30"/>
      <c r="B116" s="57" t="s">
        <v>57</v>
      </c>
      <c r="C116" s="54" t="s">
        <v>8</v>
      </c>
      <c r="D116" s="36">
        <v>0</v>
      </c>
      <c r="E116" s="44">
        <v>0</v>
      </c>
      <c r="F116" s="40">
        <f t="shared" si="3"/>
        <v>0</v>
      </c>
    </row>
    <row r="117" spans="1:6" x14ac:dyDescent="0.25">
      <c r="A117" s="30">
        <v>2.2519999999999998</v>
      </c>
      <c r="B117" s="98" t="s">
        <v>12</v>
      </c>
      <c r="C117" s="54" t="s">
        <v>8</v>
      </c>
      <c r="D117" s="36">
        <v>10000</v>
      </c>
      <c r="E117" s="44">
        <v>0</v>
      </c>
      <c r="F117" s="40">
        <f t="shared" si="3"/>
        <v>0</v>
      </c>
    </row>
    <row r="118" spans="1:6" x14ac:dyDescent="0.25">
      <c r="A118" s="30"/>
      <c r="B118" s="57" t="s">
        <v>58</v>
      </c>
      <c r="C118" s="54" t="s">
        <v>8</v>
      </c>
      <c r="D118" s="36">
        <v>0</v>
      </c>
      <c r="E118" s="44">
        <v>0</v>
      </c>
      <c r="F118" s="40">
        <f t="shared" si="3"/>
        <v>0</v>
      </c>
    </row>
    <row r="119" spans="1:6" x14ac:dyDescent="0.25">
      <c r="A119" s="30">
        <v>2.254</v>
      </c>
      <c r="B119" s="98" t="s">
        <v>12</v>
      </c>
      <c r="C119" s="54" t="s">
        <v>8</v>
      </c>
      <c r="D119" s="36">
        <v>8116</v>
      </c>
      <c r="E119" s="44">
        <v>0</v>
      </c>
      <c r="F119" s="40">
        <f t="shared" si="3"/>
        <v>0</v>
      </c>
    </row>
    <row r="120" spans="1:6" x14ac:dyDescent="0.25">
      <c r="A120" s="30"/>
      <c r="B120" s="57" t="s">
        <v>59</v>
      </c>
      <c r="C120" s="54" t="s">
        <v>8</v>
      </c>
      <c r="D120" s="36">
        <v>0</v>
      </c>
      <c r="E120" s="44">
        <v>0</v>
      </c>
      <c r="F120" s="40">
        <f t="shared" si="3"/>
        <v>0</v>
      </c>
    </row>
    <row r="121" spans="1:6" x14ac:dyDescent="0.25">
      <c r="A121" s="30">
        <v>2.2560000000000002</v>
      </c>
      <c r="B121" s="98" t="s">
        <v>12</v>
      </c>
      <c r="C121" s="54" t="s">
        <v>8</v>
      </c>
      <c r="D121" s="36">
        <v>5520</v>
      </c>
      <c r="E121" s="44">
        <v>0</v>
      </c>
      <c r="F121" s="40">
        <f t="shared" si="3"/>
        <v>0</v>
      </c>
    </row>
    <row r="122" spans="1:6" x14ac:dyDescent="0.25">
      <c r="A122" s="30"/>
      <c r="B122" s="57" t="s">
        <v>60</v>
      </c>
      <c r="C122" s="54" t="s">
        <v>8</v>
      </c>
      <c r="D122" s="36">
        <v>0</v>
      </c>
      <c r="E122" s="44">
        <v>0</v>
      </c>
      <c r="F122" s="40">
        <f t="shared" si="3"/>
        <v>0</v>
      </c>
    </row>
    <row r="123" spans="1:6" x14ac:dyDescent="0.25">
      <c r="A123" s="30">
        <v>2.258</v>
      </c>
      <c r="B123" s="98" t="s">
        <v>12</v>
      </c>
      <c r="C123" s="54" t="s">
        <v>8</v>
      </c>
      <c r="D123" s="36">
        <f>1776+320</f>
        <v>2096</v>
      </c>
      <c r="E123" s="44">
        <v>0</v>
      </c>
      <c r="F123" s="40">
        <f t="shared" si="3"/>
        <v>0</v>
      </c>
    </row>
    <row r="124" spans="1:6" x14ac:dyDescent="0.25">
      <c r="A124" s="30"/>
      <c r="B124" s="57" t="s">
        <v>61</v>
      </c>
      <c r="C124" s="54" t="s">
        <v>8</v>
      </c>
      <c r="D124" s="36">
        <v>0</v>
      </c>
      <c r="E124" s="44">
        <v>0</v>
      </c>
      <c r="F124" s="40">
        <f t="shared" ref="F124:F155" si="4">E124*D124</f>
        <v>0</v>
      </c>
    </row>
    <row r="125" spans="1:6" x14ac:dyDescent="0.25">
      <c r="A125" s="30">
        <v>2.2599999999999998</v>
      </c>
      <c r="B125" s="98" t="s">
        <v>12</v>
      </c>
      <c r="C125" s="54" t="s">
        <v>8</v>
      </c>
      <c r="D125" s="36">
        <v>2880</v>
      </c>
      <c r="E125" s="44">
        <v>0</v>
      </c>
      <c r="F125" s="40">
        <f t="shared" si="4"/>
        <v>0</v>
      </c>
    </row>
    <row r="126" spans="1:6" ht="16.5" thickBot="1" x14ac:dyDescent="0.3">
      <c r="A126" s="59"/>
      <c r="B126" s="60"/>
      <c r="C126" s="61" t="s">
        <v>8</v>
      </c>
      <c r="D126" s="62">
        <v>0</v>
      </c>
      <c r="E126" s="44">
        <v>0</v>
      </c>
      <c r="F126" s="71">
        <f t="shared" si="4"/>
        <v>0</v>
      </c>
    </row>
    <row r="127" spans="1:6" ht="18.75" thickBot="1" x14ac:dyDescent="0.3">
      <c r="A127" s="63"/>
      <c r="B127" s="64" t="s">
        <v>62</v>
      </c>
      <c r="C127" s="65"/>
      <c r="D127" s="75"/>
      <c r="E127" s="44">
        <v>0</v>
      </c>
      <c r="F127" s="66">
        <f>SUM(F11:F126)</f>
        <v>0</v>
      </c>
    </row>
    <row r="128" spans="1:6" s="23" customFormat="1" ht="16.5" thickBot="1" x14ac:dyDescent="0.3">
      <c r="A128" s="78"/>
      <c r="B128" s="68"/>
      <c r="C128" s="69"/>
      <c r="D128" s="77"/>
      <c r="E128" s="44">
        <v>0</v>
      </c>
      <c r="F128" s="70"/>
    </row>
    <row r="129" spans="1:6" ht="18.75" thickBot="1" x14ac:dyDescent="0.3">
      <c r="A129" s="63"/>
      <c r="B129" s="64" t="s">
        <v>64</v>
      </c>
      <c r="C129" s="65"/>
      <c r="D129" s="75"/>
      <c r="E129" s="44">
        <v>0</v>
      </c>
      <c r="F129" s="66">
        <f>F127*10%</f>
        <v>0</v>
      </c>
    </row>
    <row r="130" spans="1:6" s="23" customFormat="1" ht="16.5" thickBot="1" x14ac:dyDescent="0.3">
      <c r="A130" s="78"/>
      <c r="B130" s="68"/>
      <c r="C130" s="69"/>
      <c r="D130" s="77"/>
      <c r="E130" s="44">
        <v>0</v>
      </c>
      <c r="F130" s="70"/>
    </row>
    <row r="131" spans="1:6" ht="18.75" thickBot="1" x14ac:dyDescent="0.3">
      <c r="A131" s="63"/>
      <c r="B131" s="64" t="s">
        <v>65</v>
      </c>
      <c r="C131" s="65"/>
      <c r="D131" s="75"/>
      <c r="E131" s="44">
        <v>0</v>
      </c>
      <c r="F131" s="66">
        <f>F127*30%</f>
        <v>0</v>
      </c>
    </row>
    <row r="132" spans="1:6" s="23" customFormat="1" ht="15.75" x14ac:dyDescent="0.25">
      <c r="A132" s="67"/>
      <c r="B132" s="72"/>
      <c r="C132" s="73"/>
      <c r="D132" s="74"/>
      <c r="E132" s="44">
        <v>0</v>
      </c>
      <c r="F132" s="79"/>
    </row>
    <row r="133" spans="1:6" ht="18.75" thickBot="1" x14ac:dyDescent="0.3">
      <c r="A133" s="80"/>
      <c r="B133" s="81" t="s">
        <v>63</v>
      </c>
      <c r="C133" s="82"/>
      <c r="D133" s="83"/>
      <c r="E133" s="44">
        <v>0</v>
      </c>
      <c r="F133" s="84">
        <f>SUBTOTAL(9,F127:F132)</f>
        <v>0</v>
      </c>
    </row>
  </sheetData>
  <autoFilter ref="A6:F133"/>
  <mergeCells count="2">
    <mergeCell ref="A4:B4"/>
    <mergeCell ref="D4:F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Station Board</vt:lpstr>
      <vt:lpstr>BOQ  </vt:lpstr>
    </vt:vector>
  </TitlesOfParts>
  <Company>Eskom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Emmy Cherono</dc:creator>
  <cp:lastModifiedBy>Tean Venter</cp:lastModifiedBy>
  <dcterms:created xsi:type="dcterms:W3CDTF">2022-08-15T07:34:38Z</dcterms:created>
  <dcterms:modified xsi:type="dcterms:W3CDTF">2022-10-03T09:52:12Z</dcterms:modified>
</cp:coreProperties>
</file>