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mmochane_randwater_co_za/Documents/Documents/"/>
    </mc:Choice>
  </mc:AlternateContent>
  <xr:revisionPtr revIDLastSave="0" documentId="8_{FD9BA32D-B09E-444D-B99F-43D33FA4F2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ll 1" sheetId="4" r:id="rId1"/>
    <sheet name="Bill 2" sheetId="5" r:id="rId2"/>
    <sheet name="Summary 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5" l="1"/>
  <c r="F56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61" i="5"/>
  <c r="F60" i="5"/>
  <c r="F59" i="5"/>
  <c r="F58" i="5"/>
  <c r="F57" i="5"/>
  <c r="F55" i="5"/>
  <c r="F54" i="5"/>
  <c r="F53" i="5"/>
  <c r="F52" i="5"/>
  <c r="F51" i="5"/>
  <c r="F70" i="5" l="1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69" i="5"/>
  <c r="F68" i="5"/>
  <c r="F123" i="5" l="1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9" i="5"/>
  <c r="F10" i="5"/>
  <c r="F11" i="5"/>
  <c r="F12" i="5"/>
  <c r="G27" i="4" l="1"/>
  <c r="F13" i="5"/>
  <c r="F8" i="5"/>
  <c r="F63" i="5" s="1"/>
  <c r="F125" i="5" s="1"/>
  <c r="D7" i="3" s="1"/>
  <c r="G26" i="4"/>
  <c r="G11" i="4"/>
  <c r="G12" i="4"/>
  <c r="G28" i="4"/>
  <c r="G25" i="4"/>
  <c r="G24" i="4"/>
  <c r="G23" i="4"/>
  <c r="G22" i="4"/>
  <c r="G21" i="4"/>
  <c r="G20" i="4"/>
  <c r="G19" i="4"/>
  <c r="G13" i="4"/>
  <c r="G10" i="4"/>
  <c r="G9" i="4"/>
  <c r="G8" i="4"/>
  <c r="G29" i="4" l="1"/>
  <c r="G14" i="4"/>
  <c r="G31" i="4" l="1"/>
  <c r="D6" i="3" s="1"/>
  <c r="D10" i="3" l="1"/>
  <c r="D12" i="3" l="1"/>
  <c r="D14" i="3" s="1"/>
</calcChain>
</file>

<file path=xl/sharedStrings.xml><?xml version="1.0" encoding="utf-8"?>
<sst xmlns="http://schemas.openxmlformats.org/spreadsheetml/2006/main" count="357" uniqueCount="196">
  <si>
    <t>m</t>
  </si>
  <si>
    <t>Description</t>
  </si>
  <si>
    <t xml:space="preserve">Page No </t>
  </si>
  <si>
    <t>Bill No. 1 - Preliminary and General</t>
  </si>
  <si>
    <t>DESCRIPTION</t>
  </si>
  <si>
    <t>UNIT</t>
  </si>
  <si>
    <t>QTY</t>
  </si>
  <si>
    <t xml:space="preserve"> Rate</t>
  </si>
  <si>
    <t>AMOUNT</t>
  </si>
  <si>
    <t>FIXED CHARGE ITEMS</t>
  </si>
  <si>
    <t>The Contractor shall establish the site camp and maintain throughout the construction period and allow for removal of such upon completion of Works.</t>
  </si>
  <si>
    <t>Office and Meeting Room complete as per P&amp;G's Guideline</t>
  </si>
  <si>
    <t>Sum</t>
  </si>
  <si>
    <t>Sanitation</t>
  </si>
  <si>
    <t>Electricity</t>
  </si>
  <si>
    <t>Compliance with OH&amp;S Act &amp; Construction Regulations.</t>
  </si>
  <si>
    <t xml:space="preserve"> Allowance to Comply ,maintain all insurance  and statutory contributions, etc. ( This lump sum shall be divided and paid in accordance to the number of months allocated to the project)</t>
  </si>
  <si>
    <t>TIME RELATED ITEMS</t>
  </si>
  <si>
    <t>Maintain Site Office and Meeting Room complete as per P&amp;G's guideline</t>
  </si>
  <si>
    <t>Month</t>
  </si>
  <si>
    <t>Water</t>
  </si>
  <si>
    <t>Sanitation (service)</t>
  </si>
  <si>
    <t>Community Liason Officer</t>
  </si>
  <si>
    <t>Environmental Officer</t>
  </si>
  <si>
    <t>ITEM NO.</t>
  </si>
  <si>
    <t xml:space="preserve">DESCRIPTION </t>
  </si>
  <si>
    <t>RATE</t>
  </si>
  <si>
    <t>TOTAL PRICE
(SA RANDS)</t>
  </si>
  <si>
    <t>Subtotal Time Related P&amp;G</t>
  </si>
  <si>
    <t>Sub total Fixed Charges</t>
  </si>
  <si>
    <t>Amount</t>
  </si>
  <si>
    <t>1.1</t>
  </si>
  <si>
    <t>TOTAL AMOUNT</t>
  </si>
  <si>
    <t>Quality Controller</t>
  </si>
  <si>
    <t>Supervision of the works</t>
  </si>
  <si>
    <t xml:space="preserve">Security on site </t>
  </si>
  <si>
    <t xml:space="preserve">Saftey Officer </t>
  </si>
  <si>
    <t>Construction Signboard</t>
  </si>
  <si>
    <t xml:space="preserve">DEMOLITIONS AND REMOVALS </t>
  </si>
  <si>
    <t>ALTERAIONS</t>
  </si>
  <si>
    <t>Demolish and Remove Cementwalls made of asbestos material from Workshop in Benoni Depot</t>
  </si>
  <si>
    <t>Demolish and Remove Cementwalls made of asbestos material from Lawnmower Store 1 in Benoni Depot</t>
  </si>
  <si>
    <t>Demolish and Remove Cement Barge Boards made of asbestos material from Tool Store room in Benoni Depot</t>
  </si>
  <si>
    <t>Demolish and Remove Cement Roof sheetings made of asbestos material from ADS House in Benoni Depot</t>
  </si>
  <si>
    <t>Demolish and Remove Asbestos Fascia Boards made of asbestos material from ADS House in Benoni Depot</t>
  </si>
  <si>
    <t>Demolish and Remove Cement Barge Boards made of asbestos material from Office room in Benoni Depot</t>
  </si>
  <si>
    <t>Demolish and Remove Asbestos Fascia Boards made of asbestos material from Office in Benoni Depot</t>
  </si>
  <si>
    <t>Demolish and Remove Asbestos Corrugated Roof Sheeting made of asbestos material from Compound in Esselen Part Depot</t>
  </si>
  <si>
    <t>Demolish and Remove Asbestos Fascia Boards made of asbestos material from Workshop and Lawnmower Store in Esselen Park Depot</t>
  </si>
  <si>
    <t>Demolish and Remove Cement Barge Boards made of asbestos material from Workshop and Lawnmower Store in Esselen Park Depot</t>
  </si>
  <si>
    <t>1,10</t>
  </si>
  <si>
    <t>1,11</t>
  </si>
  <si>
    <t>1,12</t>
  </si>
  <si>
    <t>Demolish and Remove Asbestos Fascia Boards made of asbestos material from Office in Esselen Park Depot</t>
  </si>
  <si>
    <t>Demolish and Remove Cement Barge Boards made of asbestos material from Office in Esselen Park Depot</t>
  </si>
  <si>
    <t>1,13</t>
  </si>
  <si>
    <t>1,14</t>
  </si>
  <si>
    <t>1,15</t>
  </si>
  <si>
    <t>Demolish and Remove Cement Barge Boards made of asbestos material from Coumpound in Bloemendal Depot</t>
  </si>
  <si>
    <t>Demolish and Remove Cement Barge Boards made of asbestos material from Office Building in Bloemendal Depot</t>
  </si>
  <si>
    <t>Demolish and Remove Asbestos Cement Fascia Boards made of asbestos material from Compound in Bloemendal Depot</t>
  </si>
  <si>
    <t>Demolish and Remove Asbestos Cement Fascia Boards made of asbestos material from Compound in Brakpan Depot</t>
  </si>
  <si>
    <t>Demolish and Remove Cement Barge Boards made of asbestos material from Compound in Brakpan Depot</t>
  </si>
  <si>
    <t>Demolish and Remove Asbestos Cement Fascia Boards made of asbestos material from Office Building in Brakpan Depot</t>
  </si>
  <si>
    <t>Demolish and Remove Asbestos Cement Fascia Boards made of asbestos material from Workshop and Tool Store in Brakpan Depot</t>
  </si>
  <si>
    <t>Demolish and Remove Cement Barge Boards made of asbestos material from Workshop and Tool Store in Brakpan Depot</t>
  </si>
  <si>
    <t>1,16</t>
  </si>
  <si>
    <t>1,17</t>
  </si>
  <si>
    <t>1,18</t>
  </si>
  <si>
    <t>1,19</t>
  </si>
  <si>
    <t>1,20</t>
  </si>
  <si>
    <t>Demolish and Remove Asbestos Cement Fascia Boards made of asbestos material from Lawnmore and Tool Store in Forest Hill Depot</t>
  </si>
  <si>
    <t>Demolish and Remove Asbestos Cement Fascia Boards made of asbestos material from Office Building in Forest Hill Depot</t>
  </si>
  <si>
    <t>Demolish and Remove Asbestos Cement Fascia Boards made of asbestos material from Compound in Forest Hill Depot</t>
  </si>
  <si>
    <t>Demolish and Remove Asbestos Cement Fascia Boards made of asbestos material from Private House in Forest Hill Depot</t>
  </si>
  <si>
    <t>Demolish and Remove Asbestos Cement Fascia Boards made of asbestos material from Meter Test Workshop in Forest Hill Depot</t>
  </si>
  <si>
    <t>1,21</t>
  </si>
  <si>
    <t>1,22</t>
  </si>
  <si>
    <t>1,23</t>
  </si>
  <si>
    <t>1,24</t>
  </si>
  <si>
    <t>1,25</t>
  </si>
  <si>
    <t>Demolish and Remove Cement Barge Boards made of asbestos material from Store in Germiston Depot</t>
  </si>
  <si>
    <t>Demolish and Remove Cement Barge Boards made of asbestos material from Private Residence in Germiston Depot</t>
  </si>
  <si>
    <t>Demolish and Remove Cement Fascia Boards made of asbestos material from Workshop, Stores and Tool Store in Germiston Depot</t>
  </si>
  <si>
    <t>1,26</t>
  </si>
  <si>
    <t>1,27</t>
  </si>
  <si>
    <t>1,28</t>
  </si>
  <si>
    <t>Demolish and Remove Cement Barge Boards made of asbestos material from Flammable Liquid Store in Krugersdorp Depot</t>
  </si>
  <si>
    <t>Demolish and Remove Cement Fascia Boards made of asbestos material from Flammable Liquid Store in Krugersdorp Depot</t>
  </si>
  <si>
    <t>Demolish and Remove Cement Fascia Boards made of asbestos material from Office Building in Krugersdorp Depot</t>
  </si>
  <si>
    <t>Demolish and Remove Cement Barge Boards made of asbestos material from Store Room and Toilet 2 Building in Krugersdorp Depot</t>
  </si>
  <si>
    <t>Demolish and Remove Cement Fascia Boards made of asbestos material from Store Room and Toilet 2 Building in Krugersdorp Depot</t>
  </si>
  <si>
    <t>Demolish and Remove Cement Fascia Boards made of asbestos material from Green Area and Lawnmower Store in Krugersdorp Depot</t>
  </si>
  <si>
    <t>Demolish and Remove Cement Fascia Boards made of asbestos material from Compound in Krugersdorp Depot</t>
  </si>
  <si>
    <t>Demolish and Remove Cement Barge Boards made of asbestos material from Compound in Krugersdorp Depot</t>
  </si>
  <si>
    <t>Demolish and Remove Cement Barge Boards made of asbestos material from Guardhouse in Krugersdorp Depot</t>
  </si>
  <si>
    <t>1,29</t>
  </si>
  <si>
    <t>1,30</t>
  </si>
  <si>
    <t>1,31</t>
  </si>
  <si>
    <t>1,32</t>
  </si>
  <si>
    <t>1,33</t>
  </si>
  <si>
    <t>1,34</t>
  </si>
  <si>
    <t>1,35</t>
  </si>
  <si>
    <t>1,36</t>
  </si>
  <si>
    <t>1,37</t>
  </si>
  <si>
    <t>1,38</t>
  </si>
  <si>
    <t>Demolish and Remove Ceiling Panels Roof made of asbestos material from Engine Room in Libanon Depot</t>
  </si>
  <si>
    <t>Demolish and Remove Cement Barge Boards made of asbestos material from Garage in Waterval Depot</t>
  </si>
  <si>
    <t>Demolish and Remove Cement Barge Boards made of asbestos material from Office and Workshop Building in Waterval Depot</t>
  </si>
  <si>
    <t>Demolish and Remove Cement Fascia Boards made of asbestos material from Office and Workshop Building in Waterval Depot</t>
  </si>
  <si>
    <t>1,44</t>
  </si>
  <si>
    <t>1,45</t>
  </si>
  <si>
    <t>1,46</t>
  </si>
  <si>
    <t>Demolish and Remove Cement Fascia Boards made of asbestos material from Compound in Wildebeesfontein Dosing Plant</t>
  </si>
  <si>
    <t>Demolish and Remove Cement Barge Boards made of asbestos material from Compound in Wildebeesfontein Dosing Plant</t>
  </si>
  <si>
    <t>1,47</t>
  </si>
  <si>
    <t>1,48</t>
  </si>
  <si>
    <r>
      <t>m</t>
    </r>
    <r>
      <rPr>
        <vertAlign val="superscript"/>
        <sz val="10"/>
        <rFont val="Arial"/>
        <family val="2"/>
      </rPr>
      <t>2</t>
    </r>
  </si>
  <si>
    <t>Replace Cementwalls made of asbestos Workshop in Benoni Depot with non-asbestos material</t>
  </si>
  <si>
    <t>Replace Cementwalls made of asbestos material from Lawnmower Store 1 in Benoni Depot with non-asbestos material</t>
  </si>
  <si>
    <t>Replace Cement Barge Boards made of asbestos material from Tool Store room in Benoni Depot with non-asbestos material</t>
  </si>
  <si>
    <t>Replace Cement Barge Boards made of asbestos material from Office room in Benoni Depot with non-asbestos material</t>
  </si>
  <si>
    <t>Replace Cement Roof sheetings made of asbestos material from ADS House in Benoni Depot with non - asbestos IBR roofing sheets</t>
  </si>
  <si>
    <t>Replace Asbestos Fascia Boards made of asbestos material from ADS House in Benoni Depot with non-asbestos material</t>
  </si>
  <si>
    <t>Replace Asbestos Fascia Boards made of asbestos material from Office in Benoni Depot with non-asbestos material</t>
  </si>
  <si>
    <t>Replace sbestos Corrugated Roof Sheeting made of asbestos material from Compound in Esselen Part Depot with non-asbestos IBR roofing sheets</t>
  </si>
  <si>
    <t>Replace  Asbestos Fascia Boards made of asbestos material from Workshop and Lawnmower Store in Esselen Park Depot with non-asbestos material</t>
  </si>
  <si>
    <t>Replace  Asbestos Fascia Boards made of asbestos material from Office in Esselen Park Depot with non-asbestos material</t>
  </si>
  <si>
    <t>Replace Cement Barge Boards made of asbestos material from Office in Esselen Park Depot with non-asbestos material</t>
  </si>
  <si>
    <t>Replace Asbestos Cement Fascia Boards made of asbestos material from Compound in Bloemendal Depot with non-asbestos material</t>
  </si>
  <si>
    <t>Replace Cement Barge Boards made of asbestos material from Coumpound in Bloemendal Depot with non-asbestos material</t>
  </si>
  <si>
    <t>Replace Cement Barge Boards made of asbestos material from Office Building in Bloemendal Depot with non-asbestos material</t>
  </si>
  <si>
    <t>Replace Cement Barge Boards made of asbestos material from Workshop and Tool Store in Brakpan Depot with non-asbestos material</t>
  </si>
  <si>
    <t>Replace Asbestos Cement Fascia Boards made of asbestos material from Workshop and Tool Store in Brakpan Depot with non-asbestos material</t>
  </si>
  <si>
    <t>Replace Asbestos Cement Fascia Boards made of asbestos material from Compound in Brakpan Depot with non-asbestos material</t>
  </si>
  <si>
    <t>Replace  Asbestos Cement Fascia Boards made of asbestos material from Office Building in Brakpan Depot with non-asbestos</t>
  </si>
  <si>
    <t>Replace Cement Barge Boards made of asbestos material from Compound in Brakpan Depot with non-asbestos material</t>
  </si>
  <si>
    <t>Replace Cement Fascia Boards made of asbestos material from Lawnmore and Tool Store in Forest Hill Depot with non-asbestos material</t>
  </si>
  <si>
    <t>Replace Asbestos Cement Fascia Boards made of asbestos material from Office Building in Forest Hill Depot with non-asbestos material</t>
  </si>
  <si>
    <t>Replace Asbestos Cement Fascia Boards made of asbestos material from Compound in Forest Hill Depot with non-asbestos material</t>
  </si>
  <si>
    <t>Replace Asbestos Cement Fascia Boards made of asbestos material from Private House in Forest Hill Depot with non-asbestos material</t>
  </si>
  <si>
    <t>Replace Asbestos Cement Fascia Boards made of asbestos material from Meter Test Workshop in Forest Hill Depot with non-asbestos material</t>
  </si>
  <si>
    <t>Replace Cement Barge Boards made of asbestos material from Store in Germiston Depot with non-asbestos material</t>
  </si>
  <si>
    <t>Replace Cement Barge Boards made of asbestos material from Private Residence in Germiston Depot with non - asbestos material</t>
  </si>
  <si>
    <t>Replace Cement Fascia Boards made of asbestos material from Workshop, Stores and Tool Store in Germiston Depot with non-asbestos material</t>
  </si>
  <si>
    <t xml:space="preserve">Replace Cement Barge Boards made of asbestos material from Flammable Liquid Store in Krugersdorp Depot with non-asbestos material </t>
  </si>
  <si>
    <t>Replace  Cement Fascia Boards made of asbestos material from Flammable Liquid Store in Krugersdorp Depot with non- asbestos material</t>
  </si>
  <si>
    <t>Replace Cement Fascia Boards made of asbestos material from Office Building in Krugersdorp Depot with non-asbestos material</t>
  </si>
  <si>
    <t>Replace Cement Barge Boards made of asbestos material from Store Room and Toilet 2 Building in Krugersdorp Depot with non-asbestos material</t>
  </si>
  <si>
    <t>Replace Cement Fascia Boards made of asbestos material from Store Room and Toilet 2 Building in Krugersdorp Depot with non-asbestos material</t>
  </si>
  <si>
    <t>Replace Cement Fascia Boards made of asbestos material from Green Area and Lawnmower Store in Krugersdorp Depot with non-asbestos material</t>
  </si>
  <si>
    <t>Replace Cement Fascia Boards made of asbestos material from Compound in Krugersdorp Depot with non-asbestos material</t>
  </si>
  <si>
    <t>Replace Cement Barge Boards made of asbestos material from Compound in Krugersdorp Depot with non-asbestos material</t>
  </si>
  <si>
    <t>Replace  Cement Barge Boards made of asbestos material from Guardhouse in Krugersdorp Depot with non-asbestos materials</t>
  </si>
  <si>
    <t>Replace Ceiling Panels Roof made of asbestos material from Engine Room in Libanon Depot with non-asbestos material</t>
  </si>
  <si>
    <t>Replace Cement Barge Boards made of asbestos material from Garage in Waterval Depot with non-asbestos material</t>
  </si>
  <si>
    <t>Replace Cement Fascia Boards made of asbestos material from Office and Workshop Building in Waterval Depot with non-asbestos material</t>
  </si>
  <si>
    <t>Replace Cement Barge Boards made of asbestos material from Office and Workshop Building in Waterval Depot with non-asbestos material</t>
  </si>
  <si>
    <t>Replace Cement Fascia Boards made of asbestos material from Compound in Wildebeesfontein Dosing Plant with non-asbestos material</t>
  </si>
  <si>
    <t>Replace Cement Barge Boards made of asbestos material from Compound in Wildebeesfontein Dosing Plant with non-asbestos material</t>
  </si>
  <si>
    <t>Demolish and Remove Cement Barge Boards made of asbestos material from Store in Meyerton Depot</t>
  </si>
  <si>
    <t>Demolish and Remove Cement Fascia Boards made of asbestos material from Office Building in Meyerton Depot</t>
  </si>
  <si>
    <t>Demolish and Remove Cement Fascia Boards made of asbestos material from Private Residence in Meyerton Depot</t>
  </si>
  <si>
    <t>Demolish and Remove Cement Barge Boards made of asbestos material from Private Residence in Meyerton Depot</t>
  </si>
  <si>
    <t>Demolish and Remove Cement Fascia Boards made of asbestos material from Compound in Meyerton Depot</t>
  </si>
  <si>
    <t>Replace Cement Barge Boards made of asbestos material from Store in Meyerton Depot with non-asbestos material</t>
  </si>
  <si>
    <t>Replace Cement Fascia Boards made of asbestos material from Office Building in Meyerton Depot with non-asbestos material</t>
  </si>
  <si>
    <t>Replace Cement Fascia Boards made of asbestos material from Private Residence in Meyerton Depot with non-asbestos material</t>
  </si>
  <si>
    <t>Replace Cement Barge Boards made of asbestos material from Private Residence in Meyerton Depot with non-asbestos material</t>
  </si>
  <si>
    <t>Replace Cement Fascia Boards made of asbestos material from Compound in Meyerton Depot with non-asbestos material</t>
  </si>
  <si>
    <t>Replace Cement Fascia Boards made of asbestos material from Office Building in Amanzimtoti Depot with non-asbestos material</t>
  </si>
  <si>
    <t>Replace Cement Fascia Boards made of asbestos material from Private Residence in Amanzimtoti Depot with non-asbestos material</t>
  </si>
  <si>
    <t>Replace Cement Barge Boards made of asbestos material from Private Residence in Amanzimtoti Depot with non-asbestos material</t>
  </si>
  <si>
    <t>Replace Cement Fascia Boards made of asbestos material from Compound in Amanzimtoti Depot with non-asbestos material</t>
  </si>
  <si>
    <t>Replace Cement Barge Boards made of asbestos material from Store in Amanzimtoti Depot with non-asbestos material</t>
  </si>
  <si>
    <t>Demolish and Remove Cement Barge Boards made of asbestos material from Store in Amanzimtoti Depot</t>
  </si>
  <si>
    <t>Demolish and Remove Cement Fascia Boards made of asbestos material from Office Building in Amanzimtoti Depot</t>
  </si>
  <si>
    <t>Demolish and Remove Cement Fascia Boards made of asbestos material from Private Residence in Amanzimtoti Depot</t>
  </si>
  <si>
    <t>Demolish and Remove Cement Barge Boards made of asbestos material from Private Residence in Amanzimtoti Depot</t>
  </si>
  <si>
    <t>Demolish and Remove Cement Fascia Boards made of asbestos material from Compound in Amanzimtoti Depot</t>
  </si>
  <si>
    <t xml:space="preserve">Demolish and Remove asbestos 24 nos. pillar/column shells at Amanzimtoti Depot </t>
  </si>
  <si>
    <t>Demolish and Remove old concrete from that was encompassed by the asbestos shell pillars/columns</t>
  </si>
  <si>
    <r>
      <t>m</t>
    </r>
    <r>
      <rPr>
        <vertAlign val="superscript"/>
        <sz val="10"/>
        <rFont val="Arial"/>
        <family val="2"/>
      </rPr>
      <t>3</t>
    </r>
  </si>
  <si>
    <t xml:space="preserve">Replace with non- asbestos material  24 nos. pillar/column shells at Amanzimtoti Depot </t>
  </si>
  <si>
    <t>Cast 25 Mpa concrete to into non-asbestos shells pillars/columns at Amanzimtoti</t>
  </si>
  <si>
    <t>VATA 15%</t>
  </si>
  <si>
    <t>Gross Total</t>
  </si>
  <si>
    <t>2.1.0</t>
  </si>
  <si>
    <t>BILL 01: PRELIMINARY AND GENERAL - RW SECOND PHASE FOR REMOVAL OF ASBESTOS MATERIAL AND REPLACE WITH NON - ASBESTOS MATERIAL TO VARIOUS RANDWATER'S DEPOT AND PUMPSTATION</t>
  </si>
  <si>
    <t>BILL NO. 2 - RW SECOND PHASE FOR REMOVAL OF ASBESTOS MATERIAL AND REPLACE WITH NON - ASBESTOS MATERIAL TO VARIOUS RANDWATER'S DEPOT AND PUMPSTATION</t>
  </si>
  <si>
    <t xml:space="preserve">Bill 02: Demolitions and Removals - Sub Total </t>
  </si>
  <si>
    <t>Bill 0:Replacement  Sub-Total</t>
  </si>
  <si>
    <t>Grand Total: Removal of Asbestos &amp; Replacement with non - Asbestos Material</t>
  </si>
  <si>
    <t xml:space="preserve">Grand Total For Preliminary &amp; General </t>
  </si>
  <si>
    <t>Bill No. 2 - Demolitions, Removal  of Asbestos Material &amp; Replacement with non-asbestos material</t>
  </si>
  <si>
    <t>SUMMARY : DEMOLITIONS, REMOVAL OF ASBESTOS MATERIAL &amp; REPLACEMENT WITH NON-ASBESTOS MATERIAL FROM AND TO VARIOUS RANDWATER'S DEPOT OR PUMPSTATION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</si>
</sst>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R&quot;\ #,##0.00"/>
    <numFmt numFmtId="166" formatCode="_-[$R-1C09]* #,##0.00_-;\-[$R-1C09]* #,##0.00_-;_-[$R-1C09]* &quot;-&quot;??_-;_-@_-"/>
    <numFmt numFmtId="167" formatCode="_ &quot;R&quot;\ * #,##0.00_ ;_ &quot;R&quot;\ * \-#,##0.00_ ;_ &quot;R&quot;\ * &quot;-&quot;??_ ;_ @_ "/>
    <numFmt numFmtId="168" formatCode="&quot;R&quot;#,##0.00"/>
    <numFmt numFmtId="169" formatCode="0.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8"/>
      <name val="Aptos Narrow"/>
      <family val="2"/>
      <scheme val="minor"/>
    </font>
    <font>
      <vertAlign val="superscript"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</cellStyleXfs>
  <cellXfs count="191">
    <xf numFmtId="0" fontId="0" fillId="0" borderId="0" xfId="0"/>
    <xf numFmtId="0" fontId="1" fillId="0" borderId="0" xfId="0" applyFont="1"/>
    <xf numFmtId="0" fontId="10" fillId="0" borderId="1" xfId="0" applyFont="1" applyBorder="1" applyAlignment="1" applyProtection="1">
      <alignment horizontal="center" vertical="center" wrapText="1"/>
      <protection hidden="1"/>
    </xf>
    <xf numFmtId="44" fontId="10" fillId="0" borderId="6" xfId="2" applyFont="1" applyFill="1" applyBorder="1" applyAlignment="1" applyProtection="1">
      <alignment horizontal="center" vertical="center" wrapText="1"/>
    </xf>
    <xf numFmtId="44" fontId="10" fillId="0" borderId="6" xfId="2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1" fontId="4" fillId="0" borderId="1" xfId="1" applyNumberFormat="1" applyFont="1" applyFill="1" applyBorder="1" applyAlignment="1" applyProtection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33" xfId="0" applyFont="1" applyBorder="1" applyAlignment="1" applyProtection="1">
      <alignment horizontal="center" vertical="center" wrapText="1"/>
      <protection hidden="1"/>
    </xf>
    <xf numFmtId="166" fontId="9" fillId="0" borderId="12" xfId="0" applyNumberFormat="1" applyFont="1" applyBorder="1" applyAlignment="1">
      <alignment horizontal="center" vertical="center"/>
    </xf>
    <xf numFmtId="44" fontId="8" fillId="0" borderId="31" xfId="2" applyFont="1" applyFill="1" applyBorder="1" applyAlignment="1">
      <alignment horizontal="center" vertical="center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44" fontId="10" fillId="0" borderId="5" xfId="2" applyFont="1" applyFill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38" xfId="0" applyFont="1" applyBorder="1" applyAlignment="1" applyProtection="1">
      <alignment horizontal="center" vertical="center" wrapText="1"/>
      <protection hidden="1"/>
    </xf>
    <xf numFmtId="44" fontId="10" fillId="0" borderId="5" xfId="2" applyFont="1" applyFill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42" xfId="0" applyFont="1" applyBorder="1" applyAlignment="1" applyProtection="1">
      <alignment horizontal="center" vertical="center" wrapText="1"/>
      <protection hidden="1"/>
    </xf>
    <xf numFmtId="44" fontId="10" fillId="0" borderId="38" xfId="2" applyFont="1" applyFill="1" applyBorder="1" applyAlignment="1">
      <alignment horizontal="center" vertical="center" wrapText="1"/>
    </xf>
    <xf numFmtId="166" fontId="11" fillId="0" borderId="21" xfId="5" applyNumberFormat="1" applyFont="1" applyFill="1" applyBorder="1" applyAlignment="1" applyProtection="1">
      <alignment horizontal="center" vertical="center" wrapText="1"/>
      <protection locked="0"/>
    </xf>
    <xf numFmtId="166" fontId="11" fillId="0" borderId="20" xfId="5" applyNumberFormat="1" applyFont="1" applyFill="1" applyBorder="1" applyAlignment="1" applyProtection="1">
      <alignment horizontal="center" vertical="center" wrapText="1"/>
      <protection locked="0"/>
    </xf>
    <xf numFmtId="166" fontId="11" fillId="0" borderId="37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hidden="1"/>
    </xf>
    <xf numFmtId="44" fontId="10" fillId="0" borderId="38" xfId="2" applyFont="1" applyFill="1" applyBorder="1" applyAlignment="1" applyProtection="1">
      <alignment horizontal="center" vertical="center" wrapText="1"/>
    </xf>
    <xf numFmtId="166" fontId="11" fillId="0" borderId="39" xfId="0" applyNumberFormat="1" applyFont="1" applyBorder="1" applyAlignment="1" applyProtection="1">
      <alignment horizontal="center" vertical="center" wrapText="1"/>
      <protection locked="0"/>
    </xf>
    <xf numFmtId="166" fontId="11" fillId="0" borderId="24" xfId="5" applyNumberFormat="1" applyFont="1" applyFill="1" applyBorder="1" applyAlignment="1" applyProtection="1">
      <alignment horizontal="center" vertical="center" wrapText="1"/>
      <protection locked="0"/>
    </xf>
    <xf numFmtId="166" fontId="11" fillId="0" borderId="40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hidden="1"/>
    </xf>
    <xf numFmtId="169" fontId="8" fillId="0" borderId="31" xfId="0" applyNumberFormat="1" applyFont="1" applyBorder="1" applyAlignment="1" applyProtection="1">
      <alignment horizontal="center" vertical="center" wrapText="1"/>
      <protection hidden="1"/>
    </xf>
    <xf numFmtId="169" fontId="8" fillId="0" borderId="5" xfId="0" applyNumberFormat="1" applyFont="1" applyBorder="1" applyAlignment="1" applyProtection="1">
      <alignment horizontal="center" vertical="center" wrapText="1"/>
      <protection hidden="1"/>
    </xf>
    <xf numFmtId="44" fontId="4" fillId="0" borderId="46" xfId="0" applyNumberFormat="1" applyFont="1" applyBorder="1" applyAlignment="1">
      <alignment horizontal="center" vertical="center"/>
    </xf>
    <xf numFmtId="0" fontId="3" fillId="3" borderId="33" xfId="6" applyFont="1" applyFill="1" applyBorder="1" applyAlignment="1">
      <alignment horizontal="center" vertical="center"/>
    </xf>
    <xf numFmtId="2" fontId="3" fillId="3" borderId="33" xfId="6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4" fillId="0" borderId="36" xfId="1" applyNumberFormat="1" applyFont="1" applyFill="1" applyBorder="1" applyAlignment="1" applyProtection="1">
      <alignment horizontal="center" vertical="center"/>
    </xf>
    <xf numFmtId="44" fontId="4" fillId="0" borderId="48" xfId="0" applyNumberFormat="1" applyFont="1" applyBorder="1" applyAlignment="1">
      <alignment horizontal="center" vertical="center"/>
    </xf>
    <xf numFmtId="1" fontId="4" fillId="2" borderId="43" xfId="1" applyNumberFormat="1" applyFont="1" applyFill="1" applyBorder="1" applyAlignment="1" applyProtection="1">
      <alignment horizontal="center" vertical="center"/>
    </xf>
    <xf numFmtId="44" fontId="4" fillId="0" borderId="4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44" fontId="0" fillId="0" borderId="36" xfId="0" applyNumberFormat="1" applyBorder="1" applyAlignment="1">
      <alignment horizontal="center" vertical="center"/>
    </xf>
    <xf numFmtId="44" fontId="0" fillId="0" borderId="43" xfId="0" applyNumberForma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" fillId="3" borderId="32" xfId="6" applyFont="1" applyFill="1" applyBorder="1" applyAlignment="1">
      <alignment horizontal="center" vertical="center"/>
    </xf>
    <xf numFmtId="0" fontId="3" fillId="3" borderId="31" xfId="6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165" fontId="3" fillId="3" borderId="17" xfId="6" applyNumberFormat="1" applyFont="1" applyFill="1" applyBorder="1" applyAlignment="1">
      <alignment horizontal="center" vertical="center"/>
    </xf>
    <xf numFmtId="165" fontId="3" fillId="3" borderId="31" xfId="6" applyNumberFormat="1" applyFont="1" applyFill="1" applyBorder="1" applyAlignment="1">
      <alignment horizontal="center" vertical="center" wrapText="1"/>
    </xf>
    <xf numFmtId="44" fontId="0" fillId="0" borderId="35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2" borderId="6" xfId="0" applyNumberFormat="1" applyFont="1" applyFill="1" applyBorder="1" applyAlignment="1">
      <alignment horizontal="center" vertical="center"/>
    </xf>
    <xf numFmtId="44" fontId="4" fillId="2" borderId="3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44" fontId="5" fillId="5" borderId="31" xfId="0" applyNumberFormat="1" applyFont="1" applyFill="1" applyBorder="1" applyAlignment="1">
      <alignment horizontal="center" vertical="center"/>
    </xf>
    <xf numFmtId="165" fontId="16" fillId="4" borderId="44" xfId="6" applyNumberFormat="1" applyFont="1" applyFill="1" applyBorder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4" fontId="16" fillId="4" borderId="8" xfId="2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7" xfId="0" applyFont="1" applyBorder="1"/>
    <xf numFmtId="0" fontId="19" fillId="0" borderId="23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6" xfId="0" applyFont="1" applyBorder="1"/>
    <xf numFmtId="44" fontId="18" fillId="0" borderId="24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38" xfId="0" applyFont="1" applyBorder="1"/>
    <xf numFmtId="0" fontId="18" fillId="0" borderId="40" xfId="0" applyFont="1" applyBorder="1" applyAlignment="1">
      <alignment horizontal="center"/>
    </xf>
    <xf numFmtId="44" fontId="19" fillId="0" borderId="39" xfId="0" applyNumberFormat="1" applyFont="1" applyBorder="1" applyAlignment="1">
      <alignment horizontal="center"/>
    </xf>
    <xf numFmtId="0" fontId="18" fillId="0" borderId="24" xfId="0" applyFont="1" applyBorder="1"/>
    <xf numFmtId="44" fontId="18" fillId="0" borderId="24" xfId="0" applyNumberFormat="1" applyFont="1" applyBorder="1"/>
    <xf numFmtId="0" fontId="18" fillId="0" borderId="49" xfId="0" applyFont="1" applyBorder="1"/>
    <xf numFmtId="44" fontId="20" fillId="4" borderId="14" xfId="0" applyNumberFormat="1" applyFont="1" applyFill="1" applyBorder="1"/>
    <xf numFmtId="2" fontId="4" fillId="0" borderId="6" xfId="0" quotePrefix="1" applyNumberFormat="1" applyFont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38" xfId="0" applyNumberFormat="1" applyFont="1" applyFill="1" applyBorder="1" applyAlignment="1">
      <alignment horizontal="center" vertical="center"/>
    </xf>
    <xf numFmtId="0" fontId="10" fillId="0" borderId="37" xfId="0" applyFont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right" vertical="center" wrapText="1"/>
      <protection hidden="1"/>
    </xf>
    <xf numFmtId="0" fontId="7" fillId="4" borderId="41" xfId="0" applyFont="1" applyFill="1" applyBorder="1" applyAlignment="1" applyProtection="1">
      <alignment horizontal="right" vertical="center" wrapText="1"/>
      <protection hidden="1"/>
    </xf>
    <xf numFmtId="0" fontId="7" fillId="4" borderId="44" xfId="0" applyFont="1" applyFill="1" applyBorder="1" applyAlignment="1" applyProtection="1">
      <alignment horizontal="right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8" fillId="0" borderId="25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26" xfId="0" applyFont="1" applyBorder="1" applyAlignment="1" applyProtection="1">
      <alignment horizontal="left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left" vertical="center" wrapText="1"/>
      <protection hidden="1"/>
    </xf>
    <xf numFmtId="0" fontId="5" fillId="5" borderId="12" xfId="0" applyFont="1" applyFill="1" applyBorder="1" applyAlignment="1" applyProtection="1">
      <alignment horizontal="right" vertical="center" wrapText="1"/>
      <protection hidden="1"/>
    </xf>
    <xf numFmtId="0" fontId="5" fillId="5" borderId="13" xfId="0" applyFont="1" applyFill="1" applyBorder="1" applyAlignment="1" applyProtection="1">
      <alignment horizontal="right" vertical="center" wrapText="1"/>
      <protection hidden="1"/>
    </xf>
    <xf numFmtId="0" fontId="5" fillId="5" borderId="14" xfId="0" applyFont="1" applyFill="1" applyBorder="1" applyAlignment="1" applyProtection="1">
      <alignment horizontal="right" vertical="center" wrapText="1"/>
      <protection hidden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10" fillId="0" borderId="24" xfId="0" applyFont="1" applyBorder="1" applyAlignment="1" applyProtection="1">
      <alignment horizontal="left" vertical="center" wrapText="1"/>
      <protection hidden="1"/>
    </xf>
    <xf numFmtId="0" fontId="10" fillId="0" borderId="10" xfId="0" applyFont="1" applyBorder="1" applyAlignment="1" applyProtection="1">
      <alignment horizontal="left" vertical="center" wrapText="1"/>
      <protection hidden="1"/>
    </xf>
    <xf numFmtId="0" fontId="10" fillId="0" borderId="40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10" fillId="0" borderId="39" xfId="0" applyFont="1" applyBorder="1" applyAlignment="1" applyProtection="1">
      <alignment horizontal="left" vertical="center" wrapText="1"/>
      <protection hidden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21" xfId="0" applyFont="1" applyBorder="1" applyAlignment="1" applyProtection="1">
      <alignment horizontal="left" vertical="center" wrapText="1"/>
      <protection hidden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5" borderId="12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15" fillId="4" borderId="15" xfId="6" applyFont="1" applyFill="1" applyBorder="1" applyAlignment="1">
      <alignment horizontal="right" vertical="center" wrapText="1"/>
    </xf>
    <xf numFmtId="0" fontId="15" fillId="4" borderId="33" xfId="6" applyFont="1" applyFill="1" applyBorder="1" applyAlignment="1">
      <alignment horizontal="right" vertical="center" wrapText="1"/>
    </xf>
    <xf numFmtId="0" fontId="15" fillId="4" borderId="45" xfId="6" applyFont="1" applyFill="1" applyBorder="1" applyAlignment="1">
      <alignment horizontal="right" vertical="center" wrapText="1"/>
    </xf>
    <xf numFmtId="0" fontId="3" fillId="0" borderId="28" xfId="6" applyFont="1" applyBorder="1" applyAlignment="1">
      <alignment horizontal="center" vertical="center" wrapText="1"/>
    </xf>
    <xf numFmtId="0" fontId="3" fillId="0" borderId="29" xfId="6" applyFont="1" applyBorder="1" applyAlignment="1">
      <alignment horizontal="center" vertical="center" wrapText="1"/>
    </xf>
    <xf numFmtId="0" fontId="3" fillId="0" borderId="30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41" xfId="6" applyFont="1" applyBorder="1" applyAlignment="1">
      <alignment horizontal="center" vertical="center" wrapText="1"/>
    </xf>
    <xf numFmtId="0" fontId="3" fillId="0" borderId="44" xfId="6" applyFont="1" applyBorder="1" applyAlignment="1">
      <alignment horizontal="center" vertical="center" wrapText="1"/>
    </xf>
    <xf numFmtId="0" fontId="3" fillId="0" borderId="25" xfId="6" applyFont="1" applyBorder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26" xfId="6" applyFont="1" applyBorder="1" applyAlignment="1">
      <alignment horizontal="left" vertical="center" wrapText="1"/>
    </xf>
    <xf numFmtId="0" fontId="12" fillId="0" borderId="25" xfId="6" applyFont="1" applyBorder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26" xfId="6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3" fillId="5" borderId="12" xfId="0" quotePrefix="1" applyFont="1" applyFill="1" applyBorder="1" applyAlignment="1">
      <alignment horizontal="right" vertical="center"/>
    </xf>
    <xf numFmtId="0" fontId="3" fillId="5" borderId="13" xfId="0" quotePrefix="1" applyFont="1" applyFill="1" applyBorder="1" applyAlignment="1">
      <alignment horizontal="righ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13" xfId="0" quotePrefix="1" applyFont="1" applyBorder="1" applyAlignment="1">
      <alignment horizontal="left" vertical="center"/>
    </xf>
    <xf numFmtId="0" fontId="4" fillId="0" borderId="14" xfId="0" quotePrefix="1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left"/>
    </xf>
    <xf numFmtId="0" fontId="17" fillId="4" borderId="14" xfId="0" applyFont="1" applyFill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1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</cellXfs>
  <cellStyles count="7">
    <cellStyle name="Comma" xfId="1" builtinId="3"/>
    <cellStyle name="Comma 5" xfId="3" xr:uid="{00000000-0005-0000-0000-000001000000}"/>
    <cellStyle name="Currency" xfId="2" builtinId="4"/>
    <cellStyle name="Currency 2 2" xfId="5" xr:uid="{00000000-0005-0000-0000-000003000000}"/>
    <cellStyle name="Normal" xfId="0" builtinId="0"/>
    <cellStyle name="Normal 4" xfId="6" xr:uid="{00000000-0005-0000-0000-000005000000}"/>
    <cellStyle name="Percent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tabSelected="1" zoomScale="80" zoomScaleNormal="80" workbookViewId="0">
      <selection activeCell="L11" sqref="L11"/>
    </sheetView>
  </sheetViews>
  <sheetFormatPr defaultRowHeight="14.5" x14ac:dyDescent="0.35"/>
  <cols>
    <col min="2" max="2" width="24.453125" customWidth="1"/>
    <col min="3" max="3" width="58.453125" customWidth="1"/>
    <col min="6" max="6" width="16.1796875" customWidth="1"/>
    <col min="7" max="7" width="19.1796875" customWidth="1"/>
    <col min="9" max="9" width="17.453125" customWidth="1"/>
  </cols>
  <sheetData>
    <row r="1" spans="1:9" ht="45" customHeight="1" thickBot="1" x14ac:dyDescent="0.4">
      <c r="A1" s="129" t="s">
        <v>188</v>
      </c>
      <c r="B1" s="130"/>
      <c r="C1" s="130"/>
      <c r="D1" s="130"/>
      <c r="E1" s="130"/>
      <c r="F1" s="130"/>
      <c r="G1" s="131"/>
    </row>
    <row r="2" spans="1:9" ht="3" customHeight="1" thickBot="1" x14ac:dyDescent="0.4">
      <c r="A2" s="133"/>
      <c r="B2" s="134"/>
      <c r="C2" s="134"/>
      <c r="D2" s="134"/>
      <c r="E2" s="134"/>
      <c r="F2" s="134"/>
      <c r="G2" s="135"/>
    </row>
    <row r="3" spans="1:9" ht="28" customHeight="1" thickBot="1" x14ac:dyDescent="0.4">
      <c r="A3" s="106" t="s">
        <v>4</v>
      </c>
      <c r="B3" s="107"/>
      <c r="C3" s="107"/>
      <c r="D3" s="15" t="s">
        <v>5</v>
      </c>
      <c r="E3" s="40" t="s">
        <v>6</v>
      </c>
      <c r="F3" s="18" t="s">
        <v>7</v>
      </c>
      <c r="G3" s="19" t="s">
        <v>8</v>
      </c>
    </row>
    <row r="4" spans="1:9" ht="3" customHeight="1" thickBot="1" x14ac:dyDescent="0.4">
      <c r="A4" s="113"/>
      <c r="B4" s="114"/>
      <c r="C4" s="114"/>
      <c r="D4" s="114"/>
      <c r="E4" s="114"/>
      <c r="F4" s="114"/>
      <c r="G4" s="115"/>
    </row>
    <row r="5" spans="1:9" ht="28" customHeight="1" thickBot="1" x14ac:dyDescent="0.4">
      <c r="A5" s="106" t="s">
        <v>9</v>
      </c>
      <c r="B5" s="107"/>
      <c r="C5" s="107"/>
      <c r="D5" s="107"/>
      <c r="E5" s="107"/>
      <c r="F5" s="107"/>
      <c r="G5" s="108"/>
    </row>
    <row r="6" spans="1:9" ht="3" customHeight="1" thickBot="1" x14ac:dyDescent="0.4">
      <c r="A6" s="113"/>
      <c r="B6" s="114"/>
      <c r="C6" s="114"/>
      <c r="D6" s="114"/>
      <c r="E6" s="114"/>
      <c r="F6" s="114"/>
      <c r="G6" s="115"/>
    </row>
    <row r="7" spans="1:9" ht="33.5" customHeight="1" x14ac:dyDescent="0.35">
      <c r="A7" s="42">
        <v>1</v>
      </c>
      <c r="B7" s="132" t="s">
        <v>10</v>
      </c>
      <c r="C7" s="132"/>
      <c r="D7" s="28"/>
      <c r="E7" s="20"/>
      <c r="F7" s="37"/>
      <c r="G7" s="21"/>
    </row>
    <row r="8" spans="1:9" ht="28" customHeight="1" x14ac:dyDescent="0.35">
      <c r="A8" s="23">
        <v>1.1000000000000001</v>
      </c>
      <c r="B8" s="119" t="s">
        <v>11</v>
      </c>
      <c r="C8" s="119"/>
      <c r="D8" s="29" t="s">
        <v>12</v>
      </c>
      <c r="E8" s="2">
        <v>1</v>
      </c>
      <c r="F8" s="38"/>
      <c r="G8" s="3">
        <f t="shared" ref="G8:G13" si="0">F8</f>
        <v>0</v>
      </c>
      <c r="I8" s="6"/>
    </row>
    <row r="9" spans="1:9" ht="28" customHeight="1" x14ac:dyDescent="0.35">
      <c r="A9" s="23">
        <v>1.2</v>
      </c>
      <c r="B9" s="22" t="s">
        <v>13</v>
      </c>
      <c r="C9" s="22"/>
      <c r="D9" s="29" t="s">
        <v>12</v>
      </c>
      <c r="E9" s="2">
        <v>1</v>
      </c>
      <c r="F9" s="38"/>
      <c r="G9" s="3">
        <f t="shared" si="0"/>
        <v>0</v>
      </c>
      <c r="I9" s="6"/>
    </row>
    <row r="10" spans="1:9" ht="28" customHeight="1" x14ac:dyDescent="0.35">
      <c r="A10" s="23">
        <v>1.3</v>
      </c>
      <c r="B10" s="119" t="s">
        <v>14</v>
      </c>
      <c r="C10" s="119"/>
      <c r="D10" s="29" t="s">
        <v>12</v>
      </c>
      <c r="E10" s="2">
        <v>1</v>
      </c>
      <c r="F10" s="38"/>
      <c r="G10" s="3">
        <f t="shared" si="0"/>
        <v>0</v>
      </c>
      <c r="I10" s="6"/>
    </row>
    <row r="11" spans="1:9" ht="28" customHeight="1" x14ac:dyDescent="0.35">
      <c r="A11" s="23">
        <v>1.4</v>
      </c>
      <c r="B11" s="119" t="s">
        <v>37</v>
      </c>
      <c r="C11" s="119"/>
      <c r="D11" s="29" t="s">
        <v>12</v>
      </c>
      <c r="E11" s="2">
        <v>1</v>
      </c>
      <c r="F11" s="38"/>
      <c r="G11" s="3">
        <f t="shared" si="0"/>
        <v>0</v>
      </c>
      <c r="I11" s="6"/>
    </row>
    <row r="12" spans="1:9" ht="28" customHeight="1" x14ac:dyDescent="0.35">
      <c r="A12" s="23">
        <v>1.5</v>
      </c>
      <c r="B12" s="119" t="s">
        <v>15</v>
      </c>
      <c r="C12" s="119"/>
      <c r="D12" s="29" t="s">
        <v>12</v>
      </c>
      <c r="E12" s="2">
        <v>1</v>
      </c>
      <c r="F12" s="38"/>
      <c r="G12" s="3">
        <f t="shared" si="0"/>
        <v>0</v>
      </c>
      <c r="I12" s="6"/>
    </row>
    <row r="13" spans="1:9" ht="45" customHeight="1" thickBot="1" x14ac:dyDescent="0.4">
      <c r="A13" s="24">
        <v>1.6</v>
      </c>
      <c r="B13" s="102" t="s">
        <v>16</v>
      </c>
      <c r="C13" s="102"/>
      <c r="D13" s="30" t="s">
        <v>12</v>
      </c>
      <c r="E13" s="35">
        <v>1</v>
      </c>
      <c r="F13" s="39"/>
      <c r="G13" s="36">
        <f t="shared" si="0"/>
        <v>0</v>
      </c>
      <c r="I13" s="6"/>
    </row>
    <row r="14" spans="1:9" ht="28" customHeight="1" thickBot="1" x14ac:dyDescent="0.4">
      <c r="A14" s="120" t="s">
        <v>29</v>
      </c>
      <c r="B14" s="121"/>
      <c r="C14" s="121"/>
      <c r="D14" s="121"/>
      <c r="E14" s="121"/>
      <c r="F14" s="122"/>
      <c r="G14" s="79">
        <f>SUM(G8:G13)</f>
        <v>0</v>
      </c>
      <c r="I14" s="6"/>
    </row>
    <row r="15" spans="1:9" ht="3" customHeight="1" thickBot="1" x14ac:dyDescent="0.4">
      <c r="A15" s="113"/>
      <c r="B15" s="114"/>
      <c r="C15" s="114"/>
      <c r="D15" s="114"/>
      <c r="E15" s="114"/>
      <c r="F15" s="114"/>
      <c r="G15" s="115"/>
      <c r="I15" s="6"/>
    </row>
    <row r="16" spans="1:9" ht="28" customHeight="1" thickBot="1" x14ac:dyDescent="0.4">
      <c r="A16" s="106" t="s">
        <v>17</v>
      </c>
      <c r="B16" s="107"/>
      <c r="C16" s="107"/>
      <c r="D16" s="107"/>
      <c r="E16" s="107"/>
      <c r="F16" s="107"/>
      <c r="G16" s="108"/>
      <c r="I16" s="6"/>
    </row>
    <row r="17" spans="1:9" ht="3" customHeight="1" thickBot="1" x14ac:dyDescent="0.4">
      <c r="A17" s="116"/>
      <c r="B17" s="117"/>
      <c r="C17" s="117"/>
      <c r="D17" s="117"/>
      <c r="E17" s="117"/>
      <c r="F17" s="117"/>
      <c r="G17" s="118"/>
      <c r="I17" s="6"/>
    </row>
    <row r="18" spans="1:9" ht="28" customHeight="1" thickBot="1" x14ac:dyDescent="0.4">
      <c r="A18" s="41">
        <v>2</v>
      </c>
      <c r="B18" s="109" t="s">
        <v>10</v>
      </c>
      <c r="C18" s="109"/>
      <c r="D18" s="15"/>
      <c r="E18" s="17"/>
      <c r="F18" s="16"/>
      <c r="G18" s="40"/>
      <c r="I18" s="6"/>
    </row>
    <row r="19" spans="1:9" ht="28" customHeight="1" x14ac:dyDescent="0.35">
      <c r="A19" s="26">
        <v>2.1</v>
      </c>
      <c r="B19" s="127" t="s">
        <v>18</v>
      </c>
      <c r="C19" s="128"/>
      <c r="D19" s="28" t="s">
        <v>19</v>
      </c>
      <c r="E19" s="20">
        <v>3</v>
      </c>
      <c r="F19" s="32"/>
      <c r="G19" s="25">
        <f t="shared" ref="G19:G28" si="1">F19*E19</f>
        <v>0</v>
      </c>
      <c r="I19" s="6"/>
    </row>
    <row r="20" spans="1:9" ht="28" customHeight="1" x14ac:dyDescent="0.35">
      <c r="A20" s="14">
        <v>2.2000000000000002</v>
      </c>
      <c r="B20" s="123" t="s">
        <v>20</v>
      </c>
      <c r="C20" s="124"/>
      <c r="D20" s="29" t="s">
        <v>19</v>
      </c>
      <c r="E20" s="2">
        <v>3</v>
      </c>
      <c r="F20" s="33"/>
      <c r="G20" s="4">
        <f t="shared" si="1"/>
        <v>0</v>
      </c>
      <c r="I20" s="6"/>
    </row>
    <row r="21" spans="1:9" ht="28" customHeight="1" x14ac:dyDescent="0.35">
      <c r="A21" s="14">
        <v>2.2999999999999998</v>
      </c>
      <c r="B21" s="123" t="s">
        <v>21</v>
      </c>
      <c r="C21" s="124"/>
      <c r="D21" s="29" t="s">
        <v>19</v>
      </c>
      <c r="E21" s="2">
        <v>3</v>
      </c>
      <c r="F21" s="33"/>
      <c r="G21" s="4">
        <f t="shared" si="1"/>
        <v>0</v>
      </c>
      <c r="I21" s="6"/>
    </row>
    <row r="22" spans="1:9" ht="28" customHeight="1" x14ac:dyDescent="0.35">
      <c r="A22" s="14">
        <v>2.4</v>
      </c>
      <c r="B22" s="123" t="s">
        <v>14</v>
      </c>
      <c r="C22" s="124"/>
      <c r="D22" s="29" t="s">
        <v>19</v>
      </c>
      <c r="E22" s="2">
        <v>3</v>
      </c>
      <c r="F22" s="33"/>
      <c r="G22" s="4">
        <f t="shared" si="1"/>
        <v>0</v>
      </c>
      <c r="I22" s="6"/>
    </row>
    <row r="23" spans="1:9" ht="28" customHeight="1" x14ac:dyDescent="0.35">
      <c r="A23" s="14">
        <v>2.5</v>
      </c>
      <c r="B23" s="123" t="s">
        <v>35</v>
      </c>
      <c r="C23" s="124"/>
      <c r="D23" s="29" t="s">
        <v>19</v>
      </c>
      <c r="E23" s="2">
        <v>3</v>
      </c>
      <c r="F23" s="33"/>
      <c r="G23" s="4">
        <f t="shared" si="1"/>
        <v>0</v>
      </c>
      <c r="I23" s="6"/>
    </row>
    <row r="24" spans="1:9" ht="28" customHeight="1" x14ac:dyDescent="0.35">
      <c r="A24" s="14">
        <v>2.6</v>
      </c>
      <c r="B24" s="123" t="s">
        <v>34</v>
      </c>
      <c r="C24" s="124"/>
      <c r="D24" s="29" t="s">
        <v>19</v>
      </c>
      <c r="E24" s="2">
        <v>3</v>
      </c>
      <c r="F24" s="33"/>
      <c r="G24" s="4">
        <f t="shared" si="1"/>
        <v>0</v>
      </c>
      <c r="I24" s="6"/>
    </row>
    <row r="25" spans="1:9" ht="28" customHeight="1" x14ac:dyDescent="0.35">
      <c r="A25" s="14">
        <v>2.7</v>
      </c>
      <c r="B25" s="123" t="s">
        <v>22</v>
      </c>
      <c r="C25" s="124"/>
      <c r="D25" s="29" t="s">
        <v>19</v>
      </c>
      <c r="E25" s="2">
        <v>3</v>
      </c>
      <c r="F25" s="33"/>
      <c r="G25" s="4">
        <f t="shared" si="1"/>
        <v>0</v>
      </c>
      <c r="I25" s="6"/>
    </row>
    <row r="26" spans="1:9" ht="28" customHeight="1" x14ac:dyDescent="0.35">
      <c r="A26" s="14">
        <v>2.8</v>
      </c>
      <c r="B26" s="123" t="s">
        <v>23</v>
      </c>
      <c r="C26" s="124"/>
      <c r="D26" s="29" t="s">
        <v>19</v>
      </c>
      <c r="E26" s="2">
        <v>3</v>
      </c>
      <c r="F26" s="33"/>
      <c r="G26" s="4">
        <f t="shared" si="1"/>
        <v>0</v>
      </c>
      <c r="I26" s="6"/>
    </row>
    <row r="27" spans="1:9" ht="28" customHeight="1" x14ac:dyDescent="0.35">
      <c r="A27" s="14">
        <v>2.9</v>
      </c>
      <c r="B27" s="123" t="s">
        <v>33</v>
      </c>
      <c r="C27" s="124"/>
      <c r="D27" s="29" t="s">
        <v>19</v>
      </c>
      <c r="E27" s="2">
        <v>3</v>
      </c>
      <c r="F27" s="33"/>
      <c r="G27" s="4">
        <f t="shared" si="1"/>
        <v>0</v>
      </c>
      <c r="I27" s="6"/>
    </row>
    <row r="28" spans="1:9" ht="28" customHeight="1" thickBot="1" x14ac:dyDescent="0.4">
      <c r="A28" s="27" t="s">
        <v>187</v>
      </c>
      <c r="B28" s="125" t="s">
        <v>36</v>
      </c>
      <c r="C28" s="126"/>
      <c r="D28" s="30" t="s">
        <v>19</v>
      </c>
      <c r="E28" s="35">
        <v>3</v>
      </c>
      <c r="F28" s="34"/>
      <c r="G28" s="31">
        <f t="shared" si="1"/>
        <v>0</v>
      </c>
      <c r="I28" s="6"/>
    </row>
    <row r="29" spans="1:9" ht="28" customHeight="1" thickBot="1" x14ac:dyDescent="0.4">
      <c r="A29" s="120" t="s">
        <v>28</v>
      </c>
      <c r="B29" s="121"/>
      <c r="C29" s="121"/>
      <c r="D29" s="121"/>
      <c r="E29" s="121"/>
      <c r="F29" s="122"/>
      <c r="G29" s="79">
        <f>SUM(G17:G28)</f>
        <v>0</v>
      </c>
      <c r="I29" s="6"/>
    </row>
    <row r="30" spans="1:9" ht="3" customHeight="1" thickBot="1" x14ac:dyDescent="0.4">
      <c r="A30" s="110"/>
      <c r="B30" s="111"/>
      <c r="C30" s="111"/>
      <c r="D30" s="111"/>
      <c r="E30" s="111"/>
      <c r="F30" s="111"/>
      <c r="G30" s="112"/>
      <c r="I30" s="6"/>
    </row>
    <row r="31" spans="1:9" ht="28" customHeight="1" thickBot="1" x14ac:dyDescent="0.4">
      <c r="A31" s="103" t="s">
        <v>193</v>
      </c>
      <c r="B31" s="104"/>
      <c r="C31" s="104"/>
      <c r="D31" s="104"/>
      <c r="E31" s="104"/>
      <c r="F31" s="105"/>
      <c r="G31" s="80">
        <f>G29+G14</f>
        <v>0</v>
      </c>
      <c r="I31" s="6"/>
    </row>
  </sheetData>
  <mergeCells count="30">
    <mergeCell ref="A1:G1"/>
    <mergeCell ref="B8:C8"/>
    <mergeCell ref="B7:C7"/>
    <mergeCell ref="A3:C3"/>
    <mergeCell ref="B10:C10"/>
    <mergeCell ref="A4:G4"/>
    <mergeCell ref="A6:G6"/>
    <mergeCell ref="A2:G2"/>
    <mergeCell ref="B28:C28"/>
    <mergeCell ref="B19:C19"/>
    <mergeCell ref="B20:C20"/>
    <mergeCell ref="B21:C21"/>
    <mergeCell ref="B22:C22"/>
    <mergeCell ref="B23:C23"/>
    <mergeCell ref="B13:C13"/>
    <mergeCell ref="A31:F31"/>
    <mergeCell ref="A5:G5"/>
    <mergeCell ref="B18:C18"/>
    <mergeCell ref="A30:G30"/>
    <mergeCell ref="A15:G15"/>
    <mergeCell ref="A16:G16"/>
    <mergeCell ref="A17:G17"/>
    <mergeCell ref="B11:C11"/>
    <mergeCell ref="B12:C12"/>
    <mergeCell ref="A14:F14"/>
    <mergeCell ref="A29:F29"/>
    <mergeCell ref="B24:C24"/>
    <mergeCell ref="B25:C25"/>
    <mergeCell ref="B26:C26"/>
    <mergeCell ref="B27:C27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6"/>
  <sheetViews>
    <sheetView topLeftCell="A114" zoomScaleNormal="100" workbookViewId="0">
      <selection activeCell="L11" sqref="L11"/>
    </sheetView>
  </sheetViews>
  <sheetFormatPr defaultRowHeight="14.5" x14ac:dyDescent="0.35"/>
  <cols>
    <col min="2" max="2" width="66.1796875" customWidth="1"/>
    <col min="3" max="3" width="10.1796875" customWidth="1"/>
    <col min="4" max="4" width="9.36328125" customWidth="1"/>
    <col min="5" max="5" width="11.90625" customWidth="1"/>
    <col min="6" max="6" width="19.54296875" customWidth="1"/>
    <col min="8" max="8" width="16.1796875" customWidth="1"/>
    <col min="9" max="9" width="9.81640625" bestFit="1" customWidth="1"/>
    <col min="10" max="10" width="10.08984375" bestFit="1" customWidth="1"/>
  </cols>
  <sheetData>
    <row r="1" spans="1:10" ht="14" customHeight="1" x14ac:dyDescent="0.35">
      <c r="A1" s="141" t="s">
        <v>189</v>
      </c>
      <c r="B1" s="142"/>
      <c r="C1" s="142"/>
      <c r="D1" s="142"/>
      <c r="E1" s="142"/>
      <c r="F1" s="143"/>
    </row>
    <row r="2" spans="1:10" ht="14" customHeight="1" thickBot="1" x14ac:dyDescent="0.4">
      <c r="A2" s="144"/>
      <c r="B2" s="145"/>
      <c r="C2" s="145"/>
      <c r="D2" s="145"/>
      <c r="E2" s="145"/>
      <c r="F2" s="146"/>
    </row>
    <row r="3" spans="1:10" ht="3" customHeight="1" thickBot="1" x14ac:dyDescent="0.4">
      <c r="A3" s="147"/>
      <c r="B3" s="148"/>
      <c r="C3" s="148"/>
      <c r="D3" s="148"/>
      <c r="E3" s="148"/>
      <c r="F3" s="149"/>
    </row>
    <row r="4" spans="1:10" ht="28" customHeight="1" thickBot="1" x14ac:dyDescent="0.4">
      <c r="A4" s="60" t="s">
        <v>24</v>
      </c>
      <c r="B4" s="59" t="s">
        <v>25</v>
      </c>
      <c r="C4" s="44" t="s">
        <v>5</v>
      </c>
      <c r="D4" s="45" t="s">
        <v>6</v>
      </c>
      <c r="E4" s="65" t="s">
        <v>26</v>
      </c>
      <c r="F4" s="66" t="s">
        <v>27</v>
      </c>
    </row>
    <row r="5" spans="1:10" ht="3" customHeight="1" thickBot="1" x14ac:dyDescent="0.4">
      <c r="A5" s="150"/>
      <c r="B5" s="151"/>
      <c r="C5" s="151"/>
      <c r="D5" s="151"/>
      <c r="E5" s="151"/>
      <c r="F5" s="152"/>
    </row>
    <row r="6" spans="1:10" ht="28" customHeight="1" thickBot="1" x14ac:dyDescent="0.4">
      <c r="A6" s="61">
        <v>1</v>
      </c>
      <c r="B6" s="156" t="s">
        <v>38</v>
      </c>
      <c r="C6" s="156"/>
      <c r="D6" s="156"/>
      <c r="E6" s="156"/>
      <c r="F6" s="157"/>
    </row>
    <row r="7" spans="1:10" ht="3" customHeight="1" thickBot="1" x14ac:dyDescent="0.4">
      <c r="A7" s="153"/>
      <c r="B7" s="154"/>
      <c r="C7" s="154"/>
      <c r="D7" s="154"/>
      <c r="E7" s="154"/>
      <c r="F7" s="155"/>
    </row>
    <row r="8" spans="1:10" ht="28" customHeight="1" x14ac:dyDescent="0.35">
      <c r="A8" s="51" t="s">
        <v>31</v>
      </c>
      <c r="B8" s="62" t="s">
        <v>40</v>
      </c>
      <c r="C8" s="56" t="s">
        <v>117</v>
      </c>
      <c r="D8" s="47">
        <v>50</v>
      </c>
      <c r="E8" s="67"/>
      <c r="F8" s="70">
        <f t="shared" ref="F8:F13" si="0">D8*E8</f>
        <v>0</v>
      </c>
      <c r="G8" s="12"/>
      <c r="H8" s="13"/>
      <c r="I8" s="13"/>
      <c r="J8" s="11"/>
    </row>
    <row r="9" spans="1:10" ht="28" customHeight="1" x14ac:dyDescent="0.35">
      <c r="A9" s="52">
        <v>1.2</v>
      </c>
      <c r="B9" s="63" t="s">
        <v>41</v>
      </c>
      <c r="C9" s="57" t="s">
        <v>117</v>
      </c>
      <c r="D9" s="7">
        <v>50</v>
      </c>
      <c r="E9" s="68"/>
      <c r="F9" s="71">
        <f t="shared" si="0"/>
        <v>0</v>
      </c>
      <c r="G9" s="12"/>
      <c r="H9" s="13"/>
      <c r="I9" s="13"/>
      <c r="J9" s="11"/>
    </row>
    <row r="10" spans="1:10" ht="28" customHeight="1" x14ac:dyDescent="0.35">
      <c r="A10" s="52">
        <v>1.3</v>
      </c>
      <c r="B10" s="63" t="s">
        <v>42</v>
      </c>
      <c r="C10" s="57" t="s">
        <v>117</v>
      </c>
      <c r="D10" s="7">
        <v>8</v>
      </c>
      <c r="E10" s="68"/>
      <c r="F10" s="71">
        <f t="shared" si="0"/>
        <v>0</v>
      </c>
      <c r="G10" s="12"/>
      <c r="H10" s="13"/>
      <c r="I10" s="13"/>
      <c r="J10" s="11"/>
    </row>
    <row r="11" spans="1:10" ht="28" customHeight="1" x14ac:dyDescent="0.35">
      <c r="A11" s="52">
        <v>1.4</v>
      </c>
      <c r="B11" s="63" t="s">
        <v>45</v>
      </c>
      <c r="C11" s="57" t="s">
        <v>117</v>
      </c>
      <c r="D11" s="7">
        <v>8</v>
      </c>
      <c r="E11" s="68"/>
      <c r="F11" s="71">
        <f t="shared" si="0"/>
        <v>0</v>
      </c>
      <c r="G11" s="12"/>
      <c r="H11" s="13"/>
      <c r="I11" s="13"/>
      <c r="J11" s="11"/>
    </row>
    <row r="12" spans="1:10" ht="28" customHeight="1" x14ac:dyDescent="0.35">
      <c r="A12" s="52">
        <v>1.5</v>
      </c>
      <c r="B12" s="63" t="s">
        <v>43</v>
      </c>
      <c r="C12" s="57" t="s">
        <v>117</v>
      </c>
      <c r="D12" s="7">
        <v>25</v>
      </c>
      <c r="E12" s="68"/>
      <c r="F12" s="71">
        <f t="shared" si="0"/>
        <v>0</v>
      </c>
      <c r="G12" s="12"/>
      <c r="H12" s="13"/>
      <c r="I12" s="13"/>
      <c r="J12" s="11"/>
    </row>
    <row r="13" spans="1:10" ht="28" customHeight="1" x14ac:dyDescent="0.35">
      <c r="A13" s="52">
        <v>1.6</v>
      </c>
      <c r="B13" s="63" t="s">
        <v>44</v>
      </c>
      <c r="C13" s="57" t="s">
        <v>0</v>
      </c>
      <c r="D13" s="7">
        <v>235</v>
      </c>
      <c r="E13" s="68"/>
      <c r="F13" s="71">
        <f t="shared" si="0"/>
        <v>0</v>
      </c>
      <c r="G13" s="12"/>
      <c r="H13" s="13"/>
      <c r="I13" s="13"/>
      <c r="J13" s="11"/>
    </row>
    <row r="14" spans="1:10" ht="28" customHeight="1" x14ac:dyDescent="0.35">
      <c r="A14" s="52">
        <v>1.7</v>
      </c>
      <c r="B14" s="63" t="s">
        <v>46</v>
      </c>
      <c r="C14" s="57" t="s">
        <v>0</v>
      </c>
      <c r="D14" s="7">
        <v>55</v>
      </c>
      <c r="E14" s="68"/>
      <c r="F14" s="71">
        <f t="shared" ref="F14:F62" si="1">D14*E14</f>
        <v>0</v>
      </c>
      <c r="G14" s="12"/>
      <c r="H14" s="13"/>
      <c r="I14" s="13"/>
      <c r="J14" s="11"/>
    </row>
    <row r="15" spans="1:10" ht="28" customHeight="1" x14ac:dyDescent="0.35">
      <c r="A15" s="52">
        <v>1.8</v>
      </c>
      <c r="B15" s="63" t="s">
        <v>47</v>
      </c>
      <c r="C15" s="57" t="s">
        <v>117</v>
      </c>
      <c r="D15" s="7">
        <v>180</v>
      </c>
      <c r="E15" s="68"/>
      <c r="F15" s="71">
        <f t="shared" si="1"/>
        <v>0</v>
      </c>
      <c r="G15" s="12"/>
      <c r="H15" s="13"/>
      <c r="I15" s="13"/>
      <c r="J15" s="11"/>
    </row>
    <row r="16" spans="1:10" ht="28" customHeight="1" x14ac:dyDescent="0.35">
      <c r="A16" s="52">
        <v>1.9</v>
      </c>
      <c r="B16" s="63" t="s">
        <v>48</v>
      </c>
      <c r="C16" s="57" t="s">
        <v>0</v>
      </c>
      <c r="D16" s="7">
        <v>170</v>
      </c>
      <c r="E16" s="68"/>
      <c r="F16" s="71">
        <f t="shared" si="1"/>
        <v>0</v>
      </c>
      <c r="G16" s="12"/>
      <c r="H16" s="13"/>
      <c r="I16" s="13"/>
      <c r="J16" s="11"/>
    </row>
    <row r="17" spans="1:10" ht="28" customHeight="1" x14ac:dyDescent="0.35">
      <c r="A17" s="53" t="s">
        <v>50</v>
      </c>
      <c r="B17" s="63" t="s">
        <v>49</v>
      </c>
      <c r="C17" s="57" t="s">
        <v>117</v>
      </c>
      <c r="D17" s="7">
        <v>10</v>
      </c>
      <c r="E17" s="68"/>
      <c r="F17" s="71">
        <f t="shared" si="1"/>
        <v>0</v>
      </c>
      <c r="G17" s="12"/>
      <c r="H17" s="13"/>
      <c r="I17" s="13"/>
      <c r="J17" s="11"/>
    </row>
    <row r="18" spans="1:10" ht="28" customHeight="1" x14ac:dyDescent="0.35">
      <c r="A18" s="53" t="s">
        <v>51</v>
      </c>
      <c r="B18" s="63" t="s">
        <v>53</v>
      </c>
      <c r="C18" s="57" t="s">
        <v>0</v>
      </c>
      <c r="D18" s="7">
        <v>170</v>
      </c>
      <c r="E18" s="68"/>
      <c r="F18" s="71">
        <f t="shared" si="1"/>
        <v>0</v>
      </c>
      <c r="G18" s="12"/>
      <c r="H18" s="13"/>
      <c r="I18" s="13"/>
      <c r="J18" s="11"/>
    </row>
    <row r="19" spans="1:10" ht="28" customHeight="1" x14ac:dyDescent="0.35">
      <c r="A19" s="53" t="s">
        <v>52</v>
      </c>
      <c r="B19" s="63" t="s">
        <v>54</v>
      </c>
      <c r="C19" s="57" t="s">
        <v>117</v>
      </c>
      <c r="D19" s="7">
        <v>25</v>
      </c>
      <c r="E19" s="68"/>
      <c r="F19" s="71">
        <f t="shared" si="1"/>
        <v>0</v>
      </c>
      <c r="G19" s="12"/>
      <c r="H19" s="13"/>
      <c r="I19" s="13"/>
      <c r="J19" s="11"/>
    </row>
    <row r="20" spans="1:10" ht="28" customHeight="1" x14ac:dyDescent="0.35">
      <c r="A20" s="53" t="s">
        <v>55</v>
      </c>
      <c r="B20" s="63" t="s">
        <v>60</v>
      </c>
      <c r="C20" s="57" t="s">
        <v>0</v>
      </c>
      <c r="D20" s="7">
        <v>100</v>
      </c>
      <c r="E20" s="68"/>
      <c r="F20" s="71">
        <f t="shared" si="1"/>
        <v>0</v>
      </c>
      <c r="G20" s="12"/>
      <c r="H20" s="13"/>
      <c r="I20" s="13"/>
      <c r="J20" s="11"/>
    </row>
    <row r="21" spans="1:10" ht="28" customHeight="1" x14ac:dyDescent="0.35">
      <c r="A21" s="53" t="s">
        <v>56</v>
      </c>
      <c r="B21" s="63" t="s">
        <v>58</v>
      </c>
      <c r="C21" s="57" t="s">
        <v>117</v>
      </c>
      <c r="D21" s="7">
        <v>8</v>
      </c>
      <c r="E21" s="68"/>
      <c r="F21" s="71">
        <f t="shared" si="1"/>
        <v>0</v>
      </c>
      <c r="G21" s="12"/>
      <c r="H21" s="13"/>
      <c r="I21" s="13"/>
      <c r="J21" s="11"/>
    </row>
    <row r="22" spans="1:10" ht="28" customHeight="1" x14ac:dyDescent="0.35">
      <c r="A22" s="53" t="s">
        <v>57</v>
      </c>
      <c r="B22" s="63" t="s">
        <v>59</v>
      </c>
      <c r="C22" s="57" t="s">
        <v>117</v>
      </c>
      <c r="D22" s="7">
        <v>10</v>
      </c>
      <c r="E22" s="68"/>
      <c r="F22" s="71">
        <f t="shared" si="1"/>
        <v>0</v>
      </c>
      <c r="G22" s="12"/>
      <c r="H22" s="13"/>
      <c r="I22" s="13"/>
      <c r="J22" s="11"/>
    </row>
    <row r="23" spans="1:10" ht="28" customHeight="1" x14ac:dyDescent="0.35">
      <c r="A23" s="53" t="s">
        <v>66</v>
      </c>
      <c r="B23" s="63" t="s">
        <v>65</v>
      </c>
      <c r="C23" s="57" t="s">
        <v>117</v>
      </c>
      <c r="D23" s="7">
        <v>8</v>
      </c>
      <c r="E23" s="68"/>
      <c r="F23" s="71">
        <f t="shared" si="1"/>
        <v>0</v>
      </c>
      <c r="G23" s="12"/>
      <c r="H23" s="13"/>
      <c r="I23" s="13"/>
      <c r="J23" s="11"/>
    </row>
    <row r="24" spans="1:10" ht="28" customHeight="1" x14ac:dyDescent="0.35">
      <c r="A24" s="53" t="s">
        <v>67</v>
      </c>
      <c r="B24" s="63" t="s">
        <v>64</v>
      </c>
      <c r="C24" s="57" t="s">
        <v>0</v>
      </c>
      <c r="D24" s="7">
        <v>70</v>
      </c>
      <c r="E24" s="68"/>
      <c r="F24" s="71">
        <f t="shared" si="1"/>
        <v>0</v>
      </c>
      <c r="G24" s="12"/>
      <c r="H24" s="13"/>
      <c r="I24" s="13"/>
      <c r="J24" s="11"/>
    </row>
    <row r="25" spans="1:10" ht="28" customHeight="1" x14ac:dyDescent="0.35">
      <c r="A25" s="53" t="s">
        <v>68</v>
      </c>
      <c r="B25" s="63" t="s">
        <v>63</v>
      </c>
      <c r="C25" s="57" t="s">
        <v>0</v>
      </c>
      <c r="D25" s="7">
        <v>60</v>
      </c>
      <c r="E25" s="68"/>
      <c r="F25" s="71">
        <f t="shared" si="1"/>
        <v>0</v>
      </c>
      <c r="G25" s="12"/>
      <c r="H25" s="13"/>
      <c r="I25" s="13"/>
      <c r="J25" s="11"/>
    </row>
    <row r="26" spans="1:10" ht="28" customHeight="1" x14ac:dyDescent="0.35">
      <c r="A26" s="53" t="s">
        <v>69</v>
      </c>
      <c r="B26" s="63" t="s">
        <v>61</v>
      </c>
      <c r="C26" s="57" t="s">
        <v>0</v>
      </c>
      <c r="D26" s="7">
        <v>60</v>
      </c>
      <c r="E26" s="68"/>
      <c r="F26" s="71">
        <f t="shared" si="1"/>
        <v>0</v>
      </c>
      <c r="G26" s="12"/>
      <c r="H26" s="13"/>
      <c r="I26" s="13"/>
      <c r="J26" s="11"/>
    </row>
    <row r="27" spans="1:10" ht="28" customHeight="1" x14ac:dyDescent="0.35">
      <c r="A27" s="53" t="s">
        <v>70</v>
      </c>
      <c r="B27" s="63" t="s">
        <v>62</v>
      </c>
      <c r="C27" s="57" t="s">
        <v>117</v>
      </c>
      <c r="D27" s="7">
        <v>8</v>
      </c>
      <c r="E27" s="68"/>
      <c r="F27" s="71">
        <f t="shared" si="1"/>
        <v>0</v>
      </c>
      <c r="G27" s="12"/>
      <c r="H27" s="13"/>
      <c r="I27" s="13"/>
      <c r="J27" s="11"/>
    </row>
    <row r="28" spans="1:10" ht="28" customHeight="1" x14ac:dyDescent="0.35">
      <c r="A28" s="53" t="s">
        <v>76</v>
      </c>
      <c r="B28" s="63" t="s">
        <v>71</v>
      </c>
      <c r="C28" s="57" t="s">
        <v>0</v>
      </c>
      <c r="D28" s="7">
        <v>40</v>
      </c>
      <c r="E28" s="68"/>
      <c r="F28" s="71">
        <f t="shared" si="1"/>
        <v>0</v>
      </c>
      <c r="G28" s="12"/>
      <c r="H28" s="13"/>
      <c r="I28" s="13"/>
      <c r="J28" s="11"/>
    </row>
    <row r="29" spans="1:10" ht="28" customHeight="1" x14ac:dyDescent="0.35">
      <c r="A29" s="53" t="s">
        <v>77</v>
      </c>
      <c r="B29" s="63" t="s">
        <v>72</v>
      </c>
      <c r="C29" s="57" t="s">
        <v>0</v>
      </c>
      <c r="D29" s="7">
        <v>140</v>
      </c>
      <c r="E29" s="68"/>
      <c r="F29" s="71">
        <f t="shared" si="1"/>
        <v>0</v>
      </c>
      <c r="G29" s="12"/>
      <c r="H29" s="13"/>
      <c r="I29" s="13"/>
      <c r="J29" s="11"/>
    </row>
    <row r="30" spans="1:10" ht="28" customHeight="1" x14ac:dyDescent="0.35">
      <c r="A30" s="53" t="s">
        <v>78</v>
      </c>
      <c r="B30" s="63" t="s">
        <v>73</v>
      </c>
      <c r="C30" s="57" t="s">
        <v>0</v>
      </c>
      <c r="D30" s="7">
        <v>270</v>
      </c>
      <c r="E30" s="68"/>
      <c r="F30" s="71">
        <f t="shared" si="1"/>
        <v>0</v>
      </c>
      <c r="G30" s="12"/>
      <c r="H30" s="13"/>
      <c r="I30" s="13"/>
      <c r="J30" s="11"/>
    </row>
    <row r="31" spans="1:10" ht="28" customHeight="1" x14ac:dyDescent="0.35">
      <c r="A31" s="53" t="s">
        <v>79</v>
      </c>
      <c r="B31" s="63" t="s">
        <v>74</v>
      </c>
      <c r="C31" s="57" t="s">
        <v>0</v>
      </c>
      <c r="D31" s="7">
        <v>40</v>
      </c>
      <c r="E31" s="68"/>
      <c r="F31" s="71">
        <f t="shared" si="1"/>
        <v>0</v>
      </c>
      <c r="G31" s="12"/>
      <c r="H31" s="13"/>
      <c r="I31" s="13"/>
      <c r="J31" s="11"/>
    </row>
    <row r="32" spans="1:10" ht="28" customHeight="1" x14ac:dyDescent="0.35">
      <c r="A32" s="53" t="s">
        <v>80</v>
      </c>
      <c r="B32" s="63" t="s">
        <v>75</v>
      </c>
      <c r="C32" s="57" t="s">
        <v>0</v>
      </c>
      <c r="D32" s="7">
        <v>40</v>
      </c>
      <c r="E32" s="68"/>
      <c r="F32" s="71">
        <f t="shared" si="1"/>
        <v>0</v>
      </c>
      <c r="G32" s="12"/>
      <c r="H32" s="13"/>
      <c r="I32" s="13"/>
      <c r="J32" s="11"/>
    </row>
    <row r="33" spans="1:10" ht="28" customHeight="1" x14ac:dyDescent="0.35">
      <c r="A33" s="53" t="s">
        <v>84</v>
      </c>
      <c r="B33" s="63" t="s">
        <v>81</v>
      </c>
      <c r="C33" s="57" t="s">
        <v>117</v>
      </c>
      <c r="D33" s="7">
        <v>20</v>
      </c>
      <c r="E33" s="68"/>
      <c r="F33" s="71">
        <f t="shared" si="1"/>
        <v>0</v>
      </c>
      <c r="G33" s="12"/>
      <c r="H33" s="13"/>
      <c r="I33" s="13"/>
      <c r="J33" s="11"/>
    </row>
    <row r="34" spans="1:10" ht="28" customHeight="1" x14ac:dyDescent="0.35">
      <c r="A34" s="53" t="s">
        <v>85</v>
      </c>
      <c r="B34" s="63" t="s">
        <v>82</v>
      </c>
      <c r="C34" s="57" t="s">
        <v>117</v>
      </c>
      <c r="D34" s="7">
        <v>20</v>
      </c>
      <c r="E34" s="68"/>
      <c r="F34" s="71">
        <f t="shared" si="1"/>
        <v>0</v>
      </c>
      <c r="G34" s="12"/>
      <c r="H34" s="13"/>
      <c r="I34" s="13"/>
      <c r="J34" s="11"/>
    </row>
    <row r="35" spans="1:10" ht="28" customHeight="1" x14ac:dyDescent="0.35">
      <c r="A35" s="53" t="s">
        <v>86</v>
      </c>
      <c r="B35" s="63" t="s">
        <v>83</v>
      </c>
      <c r="C35" s="57" t="s">
        <v>0</v>
      </c>
      <c r="D35" s="7">
        <v>140</v>
      </c>
      <c r="E35" s="68"/>
      <c r="F35" s="71">
        <f t="shared" si="1"/>
        <v>0</v>
      </c>
      <c r="G35" s="12"/>
      <c r="H35" s="13"/>
      <c r="I35" s="13"/>
      <c r="J35" s="11"/>
    </row>
    <row r="36" spans="1:10" ht="28" customHeight="1" x14ac:dyDescent="0.35">
      <c r="A36" s="53" t="s">
        <v>96</v>
      </c>
      <c r="B36" s="63" t="s">
        <v>87</v>
      </c>
      <c r="C36" s="57" t="s">
        <v>117</v>
      </c>
      <c r="D36" s="7">
        <v>8</v>
      </c>
      <c r="E36" s="68"/>
      <c r="F36" s="71">
        <f t="shared" si="1"/>
        <v>0</v>
      </c>
      <c r="G36" s="12"/>
      <c r="H36" s="13"/>
      <c r="I36" s="13"/>
      <c r="J36" s="11"/>
    </row>
    <row r="37" spans="1:10" ht="28" customHeight="1" x14ac:dyDescent="0.35">
      <c r="A37" s="53" t="s">
        <v>97</v>
      </c>
      <c r="B37" s="63" t="s">
        <v>88</v>
      </c>
      <c r="C37" s="57" t="s">
        <v>0</v>
      </c>
      <c r="D37" s="7">
        <v>60</v>
      </c>
      <c r="E37" s="68"/>
      <c r="F37" s="71">
        <f t="shared" si="1"/>
        <v>0</v>
      </c>
      <c r="G37" s="12"/>
      <c r="H37" s="13"/>
      <c r="I37" s="13"/>
      <c r="J37" s="11"/>
    </row>
    <row r="38" spans="1:10" ht="28" customHeight="1" x14ac:dyDescent="0.35">
      <c r="A38" s="53" t="s">
        <v>98</v>
      </c>
      <c r="B38" s="63" t="s">
        <v>89</v>
      </c>
      <c r="C38" s="57" t="s">
        <v>0</v>
      </c>
      <c r="D38" s="7">
        <v>140</v>
      </c>
      <c r="E38" s="68"/>
      <c r="F38" s="71">
        <f t="shared" si="1"/>
        <v>0</v>
      </c>
      <c r="G38" s="12"/>
      <c r="H38" s="13"/>
      <c r="I38" s="13"/>
      <c r="J38" s="11"/>
    </row>
    <row r="39" spans="1:10" ht="28" customHeight="1" x14ac:dyDescent="0.35">
      <c r="A39" s="53" t="s">
        <v>99</v>
      </c>
      <c r="B39" s="63" t="s">
        <v>90</v>
      </c>
      <c r="C39" s="57" t="s">
        <v>117</v>
      </c>
      <c r="D39" s="7">
        <v>8</v>
      </c>
      <c r="E39" s="68"/>
      <c r="F39" s="71">
        <f t="shared" si="1"/>
        <v>0</v>
      </c>
      <c r="G39" s="12"/>
      <c r="H39" s="13"/>
      <c r="I39" s="13"/>
      <c r="J39" s="11"/>
    </row>
    <row r="40" spans="1:10" ht="28" customHeight="1" x14ac:dyDescent="0.35">
      <c r="A40" s="53" t="s">
        <v>100</v>
      </c>
      <c r="B40" s="63" t="s">
        <v>91</v>
      </c>
      <c r="C40" s="57" t="s">
        <v>0</v>
      </c>
      <c r="D40" s="7">
        <v>60</v>
      </c>
      <c r="E40" s="68"/>
      <c r="F40" s="71">
        <f t="shared" si="1"/>
        <v>0</v>
      </c>
      <c r="G40" s="12"/>
      <c r="H40" s="13"/>
      <c r="I40" s="13"/>
      <c r="J40" s="11"/>
    </row>
    <row r="41" spans="1:10" ht="28" customHeight="1" x14ac:dyDescent="0.35">
      <c r="A41" s="53" t="s">
        <v>101</v>
      </c>
      <c r="B41" s="63" t="s">
        <v>92</v>
      </c>
      <c r="C41" s="57" t="s">
        <v>0</v>
      </c>
      <c r="D41" s="7">
        <v>100</v>
      </c>
      <c r="E41" s="68"/>
      <c r="F41" s="71">
        <f t="shared" si="1"/>
        <v>0</v>
      </c>
      <c r="G41" s="12"/>
      <c r="H41" s="13"/>
      <c r="I41" s="13"/>
      <c r="J41" s="11"/>
    </row>
    <row r="42" spans="1:10" ht="28" customHeight="1" x14ac:dyDescent="0.35">
      <c r="A42" s="53" t="s">
        <v>102</v>
      </c>
      <c r="B42" s="63" t="s">
        <v>93</v>
      </c>
      <c r="C42" s="57" t="s">
        <v>0</v>
      </c>
      <c r="D42" s="7">
        <v>100</v>
      </c>
      <c r="E42" s="68"/>
      <c r="F42" s="71">
        <f t="shared" si="1"/>
        <v>0</v>
      </c>
      <c r="G42" s="12"/>
      <c r="H42" s="13"/>
      <c r="I42" s="13"/>
      <c r="J42" s="11"/>
    </row>
    <row r="43" spans="1:10" ht="28" customHeight="1" x14ac:dyDescent="0.35">
      <c r="A43" s="53" t="s">
        <v>103</v>
      </c>
      <c r="B43" s="63" t="s">
        <v>94</v>
      </c>
      <c r="C43" s="57" t="s">
        <v>117</v>
      </c>
      <c r="D43" s="7">
        <v>15</v>
      </c>
      <c r="E43" s="68"/>
      <c r="F43" s="71">
        <f t="shared" si="1"/>
        <v>0</v>
      </c>
      <c r="G43" s="12"/>
      <c r="H43" s="13"/>
      <c r="I43" s="13"/>
      <c r="J43" s="11"/>
    </row>
    <row r="44" spans="1:10" ht="28" customHeight="1" x14ac:dyDescent="0.35">
      <c r="A44" s="53" t="s">
        <v>104</v>
      </c>
      <c r="B44" s="63" t="s">
        <v>95</v>
      </c>
      <c r="C44" s="57" t="s">
        <v>117</v>
      </c>
      <c r="D44" s="7">
        <v>15</v>
      </c>
      <c r="E44" s="68"/>
      <c r="F44" s="71">
        <f t="shared" si="1"/>
        <v>0</v>
      </c>
      <c r="G44" s="12"/>
      <c r="H44" s="13"/>
      <c r="I44" s="13"/>
      <c r="J44" s="11"/>
    </row>
    <row r="45" spans="1:10" ht="28" customHeight="1" x14ac:dyDescent="0.35">
      <c r="A45" s="53" t="s">
        <v>105</v>
      </c>
      <c r="B45" s="63" t="s">
        <v>106</v>
      </c>
      <c r="C45" s="57" t="s">
        <v>117</v>
      </c>
      <c r="D45" s="7">
        <v>30</v>
      </c>
      <c r="E45" s="68"/>
      <c r="F45" s="71">
        <f t="shared" si="1"/>
        <v>0</v>
      </c>
      <c r="G45" s="12"/>
      <c r="H45" s="13"/>
      <c r="I45" s="13"/>
      <c r="J45" s="11"/>
    </row>
    <row r="46" spans="1:10" ht="28" customHeight="1" x14ac:dyDescent="0.35">
      <c r="A46" s="53" t="s">
        <v>110</v>
      </c>
      <c r="B46" s="63" t="s">
        <v>107</v>
      </c>
      <c r="C46" s="57" t="s">
        <v>117</v>
      </c>
      <c r="D46" s="7">
        <v>25</v>
      </c>
      <c r="E46" s="68"/>
      <c r="F46" s="71">
        <f t="shared" si="1"/>
        <v>0</v>
      </c>
      <c r="G46" s="12"/>
      <c r="H46" s="13"/>
      <c r="I46" s="13"/>
      <c r="J46" s="11"/>
    </row>
    <row r="47" spans="1:10" ht="28" customHeight="1" x14ac:dyDescent="0.35">
      <c r="A47" s="53" t="s">
        <v>111</v>
      </c>
      <c r="B47" s="63" t="s">
        <v>109</v>
      </c>
      <c r="C47" s="57" t="s">
        <v>0</v>
      </c>
      <c r="D47" s="7">
        <v>60</v>
      </c>
      <c r="E47" s="68"/>
      <c r="F47" s="71">
        <f t="shared" si="1"/>
        <v>0</v>
      </c>
      <c r="G47" s="12"/>
      <c r="H47" s="13"/>
      <c r="I47" s="13"/>
      <c r="J47" s="11"/>
    </row>
    <row r="48" spans="1:10" ht="28" customHeight="1" x14ac:dyDescent="0.35">
      <c r="A48" s="53" t="s">
        <v>112</v>
      </c>
      <c r="B48" s="63" t="s">
        <v>108</v>
      </c>
      <c r="C48" s="57" t="s">
        <v>117</v>
      </c>
      <c r="D48" s="7">
        <v>8</v>
      </c>
      <c r="E48" s="68"/>
      <c r="F48" s="71">
        <f t="shared" si="1"/>
        <v>0</v>
      </c>
      <c r="G48" s="12"/>
      <c r="H48" s="13"/>
      <c r="I48" s="13"/>
      <c r="J48" s="11"/>
    </row>
    <row r="49" spans="1:10" ht="28" customHeight="1" x14ac:dyDescent="0.35">
      <c r="A49" s="53" t="s">
        <v>115</v>
      </c>
      <c r="B49" s="63" t="s">
        <v>113</v>
      </c>
      <c r="C49" s="57" t="s">
        <v>0</v>
      </c>
      <c r="D49" s="7">
        <v>100</v>
      </c>
      <c r="E49" s="68"/>
      <c r="F49" s="71">
        <f t="shared" si="1"/>
        <v>0</v>
      </c>
      <c r="G49" s="12"/>
      <c r="H49" s="13"/>
      <c r="I49" s="13"/>
      <c r="J49" s="11"/>
    </row>
    <row r="50" spans="1:10" ht="28" customHeight="1" x14ac:dyDescent="0.35">
      <c r="A50" s="53" t="s">
        <v>116</v>
      </c>
      <c r="B50" s="63" t="s">
        <v>114</v>
      </c>
      <c r="C50" s="57" t="s">
        <v>117</v>
      </c>
      <c r="D50" s="7">
        <v>5</v>
      </c>
      <c r="E50" s="68"/>
      <c r="F50" s="71">
        <f t="shared" si="1"/>
        <v>0</v>
      </c>
      <c r="G50" s="12"/>
      <c r="H50" s="13"/>
      <c r="I50" s="13"/>
      <c r="J50" s="11"/>
    </row>
    <row r="51" spans="1:10" ht="28" customHeight="1" x14ac:dyDescent="0.35">
      <c r="A51" s="53">
        <v>1.49</v>
      </c>
      <c r="B51" s="63" t="s">
        <v>160</v>
      </c>
      <c r="C51" s="57" t="s">
        <v>117</v>
      </c>
      <c r="D51" s="7">
        <v>8</v>
      </c>
      <c r="E51" s="68"/>
      <c r="F51" s="71">
        <f t="shared" si="1"/>
        <v>0</v>
      </c>
      <c r="G51" s="12"/>
      <c r="H51" s="13"/>
      <c r="I51" s="13"/>
      <c r="J51" s="11"/>
    </row>
    <row r="52" spans="1:10" ht="28" customHeight="1" x14ac:dyDescent="0.35">
      <c r="A52" s="99">
        <v>1.5</v>
      </c>
      <c r="B52" s="63" t="s">
        <v>161</v>
      </c>
      <c r="C52" s="57" t="s">
        <v>0</v>
      </c>
      <c r="D52" s="7">
        <v>35</v>
      </c>
      <c r="E52" s="68"/>
      <c r="F52" s="71">
        <f t="shared" si="1"/>
        <v>0</v>
      </c>
      <c r="G52" s="12"/>
      <c r="H52" s="13"/>
      <c r="I52" s="13"/>
      <c r="J52" s="11"/>
    </row>
    <row r="53" spans="1:10" ht="28" customHeight="1" x14ac:dyDescent="0.35">
      <c r="A53" s="99">
        <v>1.51</v>
      </c>
      <c r="B53" s="63" t="s">
        <v>162</v>
      </c>
      <c r="C53" s="57" t="s">
        <v>0</v>
      </c>
      <c r="D53" s="7">
        <v>60</v>
      </c>
      <c r="E53" s="68"/>
      <c r="F53" s="71">
        <f t="shared" si="1"/>
        <v>0</v>
      </c>
      <c r="G53" s="12"/>
      <c r="H53" s="13"/>
      <c r="I53" s="13"/>
      <c r="J53" s="11"/>
    </row>
    <row r="54" spans="1:10" ht="28" customHeight="1" x14ac:dyDescent="0.35">
      <c r="A54" s="99">
        <v>1.52</v>
      </c>
      <c r="B54" s="63" t="s">
        <v>163</v>
      </c>
      <c r="C54" s="57" t="s">
        <v>117</v>
      </c>
      <c r="D54" s="7">
        <v>5</v>
      </c>
      <c r="E54" s="68"/>
      <c r="F54" s="71">
        <f t="shared" si="1"/>
        <v>0</v>
      </c>
      <c r="G54" s="12"/>
      <c r="H54" s="13"/>
      <c r="I54" s="13"/>
      <c r="J54" s="11"/>
    </row>
    <row r="55" spans="1:10" ht="28" customHeight="1" x14ac:dyDescent="0.35">
      <c r="A55" s="99">
        <v>1.53</v>
      </c>
      <c r="B55" s="63" t="s">
        <v>164</v>
      </c>
      <c r="C55" s="57" t="s">
        <v>0</v>
      </c>
      <c r="D55" s="7">
        <v>35</v>
      </c>
      <c r="E55" s="68"/>
      <c r="F55" s="71">
        <f t="shared" si="1"/>
        <v>0</v>
      </c>
      <c r="G55" s="12"/>
      <c r="H55" s="13"/>
      <c r="I55" s="13"/>
      <c r="J55" s="11"/>
    </row>
    <row r="56" spans="1:10" ht="28" customHeight="1" x14ac:dyDescent="0.35">
      <c r="A56" s="99">
        <v>1.54</v>
      </c>
      <c r="B56" s="63" t="s">
        <v>175</v>
      </c>
      <c r="C56" s="57" t="s">
        <v>117</v>
      </c>
      <c r="D56" s="7">
        <v>8</v>
      </c>
      <c r="E56" s="68"/>
      <c r="F56" s="71">
        <f t="shared" si="1"/>
        <v>0</v>
      </c>
      <c r="G56" s="12"/>
      <c r="H56" s="13"/>
      <c r="I56" s="13"/>
      <c r="J56" s="11"/>
    </row>
    <row r="57" spans="1:10" ht="28" customHeight="1" x14ac:dyDescent="0.35">
      <c r="A57" s="99">
        <v>1.55</v>
      </c>
      <c r="B57" s="63" t="s">
        <v>176</v>
      </c>
      <c r="C57" s="57" t="s">
        <v>0</v>
      </c>
      <c r="D57" s="7">
        <v>40</v>
      </c>
      <c r="E57" s="68"/>
      <c r="F57" s="71">
        <f t="shared" si="1"/>
        <v>0</v>
      </c>
      <c r="G57" s="12"/>
      <c r="H57" s="13"/>
      <c r="I57" s="13"/>
      <c r="J57" s="11"/>
    </row>
    <row r="58" spans="1:10" ht="28" customHeight="1" x14ac:dyDescent="0.35">
      <c r="A58" s="99">
        <v>1.56</v>
      </c>
      <c r="B58" s="63" t="s">
        <v>177</v>
      </c>
      <c r="C58" s="57" t="s">
        <v>0</v>
      </c>
      <c r="D58" s="7">
        <v>60</v>
      </c>
      <c r="E58" s="68"/>
      <c r="F58" s="71">
        <f t="shared" si="1"/>
        <v>0</v>
      </c>
      <c r="G58" s="12"/>
      <c r="H58" s="13"/>
      <c r="I58" s="13"/>
      <c r="J58" s="11"/>
    </row>
    <row r="59" spans="1:10" ht="28" customHeight="1" x14ac:dyDescent="0.35">
      <c r="A59" s="99">
        <v>1.57</v>
      </c>
      <c r="B59" s="63" t="s">
        <v>178</v>
      </c>
      <c r="C59" s="57" t="s">
        <v>117</v>
      </c>
      <c r="D59" s="7">
        <v>8</v>
      </c>
      <c r="E59" s="68"/>
      <c r="F59" s="71">
        <f t="shared" si="1"/>
        <v>0</v>
      </c>
      <c r="G59" s="12"/>
      <c r="H59" s="13"/>
      <c r="I59" s="13"/>
      <c r="J59" s="11"/>
    </row>
    <row r="60" spans="1:10" ht="28" customHeight="1" x14ac:dyDescent="0.35">
      <c r="A60" s="99">
        <v>1.58</v>
      </c>
      <c r="B60" s="63" t="s">
        <v>179</v>
      </c>
      <c r="C60" s="57" t="s">
        <v>0</v>
      </c>
      <c r="D60" s="7">
        <v>40</v>
      </c>
      <c r="E60" s="68"/>
      <c r="F60" s="71">
        <f t="shared" si="1"/>
        <v>0</v>
      </c>
      <c r="G60" s="12"/>
      <c r="H60" s="13"/>
      <c r="I60" s="13"/>
      <c r="J60" s="11"/>
    </row>
    <row r="61" spans="1:10" ht="28" customHeight="1" x14ac:dyDescent="0.35">
      <c r="A61" s="100">
        <v>1.59</v>
      </c>
      <c r="B61" s="63" t="s">
        <v>180</v>
      </c>
      <c r="C61" s="57" t="s">
        <v>117</v>
      </c>
      <c r="D61" s="9">
        <v>80</v>
      </c>
      <c r="E61" s="68"/>
      <c r="F61" s="72">
        <f t="shared" si="1"/>
        <v>0</v>
      </c>
      <c r="G61" s="12"/>
      <c r="H61" s="13"/>
      <c r="I61" s="13"/>
      <c r="J61" s="11"/>
    </row>
    <row r="62" spans="1:10" ht="28" customHeight="1" thickBot="1" x14ac:dyDescent="0.4">
      <c r="A62" s="101">
        <v>1.6</v>
      </c>
      <c r="B62" s="64" t="s">
        <v>181</v>
      </c>
      <c r="C62" s="58" t="s">
        <v>182</v>
      </c>
      <c r="D62" s="49">
        <v>10</v>
      </c>
      <c r="E62" s="69"/>
      <c r="F62" s="73">
        <f t="shared" si="1"/>
        <v>0</v>
      </c>
      <c r="G62" s="12"/>
      <c r="H62" s="13"/>
      <c r="I62" s="13"/>
      <c r="J62" s="11"/>
    </row>
    <row r="63" spans="1:10" ht="28" customHeight="1" thickBot="1" x14ac:dyDescent="0.4">
      <c r="A63" s="136" t="s">
        <v>190</v>
      </c>
      <c r="B63" s="137"/>
      <c r="C63" s="137"/>
      <c r="D63" s="137"/>
      <c r="E63" s="137"/>
      <c r="F63" s="77">
        <f>SUM(F8:F62)</f>
        <v>0</v>
      </c>
      <c r="H63" s="13"/>
    </row>
    <row r="64" spans="1:10" ht="3" customHeight="1" thickBot="1" x14ac:dyDescent="0.4">
      <c r="A64" s="159"/>
      <c r="B64" s="160"/>
      <c r="C64" s="160"/>
      <c r="D64" s="160"/>
      <c r="E64" s="160"/>
      <c r="F64" s="161"/>
      <c r="H64" s="13"/>
    </row>
    <row r="65" spans="1:10" ht="3" customHeight="1" thickBot="1" x14ac:dyDescent="0.4">
      <c r="A65" s="164"/>
      <c r="B65" s="165"/>
      <c r="C65" s="165"/>
      <c r="D65" s="165"/>
      <c r="E65" s="165"/>
      <c r="F65" s="166"/>
      <c r="H65" s="13"/>
    </row>
    <row r="66" spans="1:10" ht="28" customHeight="1" thickBot="1" x14ac:dyDescent="0.4">
      <c r="A66" s="46">
        <v>2</v>
      </c>
      <c r="B66" s="158" t="s">
        <v>39</v>
      </c>
      <c r="C66" s="156"/>
      <c r="D66" s="156"/>
      <c r="E66" s="156"/>
      <c r="F66" s="157"/>
    </row>
    <row r="67" spans="1:10" ht="3" customHeight="1" thickBot="1" x14ac:dyDescent="0.4">
      <c r="A67" s="153"/>
      <c r="B67" s="162"/>
      <c r="C67" s="162"/>
      <c r="D67" s="162"/>
      <c r="E67" s="162"/>
      <c r="F67" s="163"/>
    </row>
    <row r="68" spans="1:10" ht="28" customHeight="1" x14ac:dyDescent="0.35">
      <c r="A68" s="51" t="s">
        <v>31</v>
      </c>
      <c r="B68" s="74" t="s">
        <v>118</v>
      </c>
      <c r="C68" s="56" t="s">
        <v>117</v>
      </c>
      <c r="D68" s="47">
        <v>50</v>
      </c>
      <c r="E68" s="54"/>
      <c r="F68" s="48">
        <f>D68*E68</f>
        <v>0</v>
      </c>
      <c r="H68" s="13"/>
      <c r="I68" s="10"/>
      <c r="J68" s="10"/>
    </row>
    <row r="69" spans="1:10" ht="28" customHeight="1" x14ac:dyDescent="0.35">
      <c r="A69" s="52">
        <v>1.2</v>
      </c>
      <c r="B69" s="75" t="s">
        <v>119</v>
      </c>
      <c r="C69" s="57" t="s">
        <v>117</v>
      </c>
      <c r="D69" s="7">
        <v>50</v>
      </c>
      <c r="E69" s="5"/>
      <c r="F69" s="43">
        <f>D69*E69</f>
        <v>0</v>
      </c>
      <c r="H69" s="13"/>
      <c r="I69" s="10"/>
      <c r="J69" s="10"/>
    </row>
    <row r="70" spans="1:10" ht="28" customHeight="1" x14ac:dyDescent="0.35">
      <c r="A70" s="52">
        <v>1.3</v>
      </c>
      <c r="B70" s="75" t="s">
        <v>120</v>
      </c>
      <c r="C70" s="57" t="s">
        <v>117</v>
      </c>
      <c r="D70" s="7">
        <v>8</v>
      </c>
      <c r="E70" s="5"/>
      <c r="F70" s="43">
        <f t="shared" ref="F70:F122" si="2">D70*E70</f>
        <v>0</v>
      </c>
      <c r="H70" s="13"/>
      <c r="I70" s="10"/>
      <c r="J70" s="10"/>
    </row>
    <row r="71" spans="1:10" ht="28" customHeight="1" x14ac:dyDescent="0.35">
      <c r="A71" s="52">
        <v>1.4</v>
      </c>
      <c r="B71" s="75" t="s">
        <v>121</v>
      </c>
      <c r="C71" s="57" t="s">
        <v>117</v>
      </c>
      <c r="D71" s="7">
        <v>8</v>
      </c>
      <c r="E71" s="5"/>
      <c r="F71" s="43">
        <f t="shared" si="2"/>
        <v>0</v>
      </c>
      <c r="H71" s="13"/>
      <c r="I71" s="10"/>
      <c r="J71" s="10"/>
    </row>
    <row r="72" spans="1:10" ht="28" customHeight="1" x14ac:dyDescent="0.35">
      <c r="A72" s="52">
        <v>1.5</v>
      </c>
      <c r="B72" s="75" t="s">
        <v>122</v>
      </c>
      <c r="C72" s="57" t="s">
        <v>117</v>
      </c>
      <c r="D72" s="7">
        <v>25</v>
      </c>
      <c r="E72" s="5"/>
      <c r="F72" s="43">
        <f t="shared" si="2"/>
        <v>0</v>
      </c>
      <c r="H72" s="13"/>
      <c r="I72" s="10"/>
      <c r="J72" s="10"/>
    </row>
    <row r="73" spans="1:10" ht="28" customHeight="1" x14ac:dyDescent="0.35">
      <c r="A73" s="52">
        <v>1.6</v>
      </c>
      <c r="B73" s="75" t="s">
        <v>123</v>
      </c>
      <c r="C73" s="57" t="s">
        <v>0</v>
      </c>
      <c r="D73" s="7">
        <v>235</v>
      </c>
      <c r="E73" s="5"/>
      <c r="F73" s="43">
        <f t="shared" si="2"/>
        <v>0</v>
      </c>
      <c r="H73" s="13"/>
      <c r="I73" s="10"/>
      <c r="J73" s="10"/>
    </row>
    <row r="74" spans="1:10" ht="28" customHeight="1" x14ac:dyDescent="0.35">
      <c r="A74" s="52">
        <v>1.7</v>
      </c>
      <c r="B74" s="75" t="s">
        <v>124</v>
      </c>
      <c r="C74" s="57" t="s">
        <v>0</v>
      </c>
      <c r="D74" s="7">
        <v>55</v>
      </c>
      <c r="E74" s="5"/>
      <c r="F74" s="43">
        <f t="shared" si="2"/>
        <v>0</v>
      </c>
      <c r="H74" s="13"/>
      <c r="I74" s="10"/>
      <c r="J74" s="10"/>
    </row>
    <row r="75" spans="1:10" ht="28" customHeight="1" x14ac:dyDescent="0.35">
      <c r="A75" s="52">
        <v>1.8</v>
      </c>
      <c r="B75" s="75" t="s">
        <v>125</v>
      </c>
      <c r="C75" s="57" t="s">
        <v>117</v>
      </c>
      <c r="D75" s="7">
        <v>180</v>
      </c>
      <c r="E75" s="5"/>
      <c r="F75" s="43">
        <f t="shared" si="2"/>
        <v>0</v>
      </c>
      <c r="H75" s="13"/>
      <c r="I75" s="10"/>
      <c r="J75" s="10"/>
    </row>
    <row r="76" spans="1:10" ht="28" customHeight="1" x14ac:dyDescent="0.35">
      <c r="A76" s="52">
        <v>1.9</v>
      </c>
      <c r="B76" s="75" t="s">
        <v>126</v>
      </c>
      <c r="C76" s="57" t="s">
        <v>0</v>
      </c>
      <c r="D76" s="7">
        <v>170</v>
      </c>
      <c r="E76" s="5"/>
      <c r="F76" s="43">
        <f t="shared" si="2"/>
        <v>0</v>
      </c>
      <c r="H76" s="13"/>
      <c r="I76" s="10"/>
      <c r="J76" s="10"/>
    </row>
    <row r="77" spans="1:10" ht="28" customHeight="1" x14ac:dyDescent="0.35">
      <c r="A77" s="53" t="s">
        <v>50</v>
      </c>
      <c r="B77" s="75" t="s">
        <v>126</v>
      </c>
      <c r="C77" s="57" t="s">
        <v>117</v>
      </c>
      <c r="D77" s="7">
        <v>10</v>
      </c>
      <c r="E77" s="5"/>
      <c r="F77" s="43">
        <f t="shared" si="2"/>
        <v>0</v>
      </c>
      <c r="H77" s="13"/>
      <c r="I77" s="10"/>
      <c r="J77" s="10"/>
    </row>
    <row r="78" spans="1:10" ht="28" customHeight="1" x14ac:dyDescent="0.35">
      <c r="A78" s="53" t="s">
        <v>51</v>
      </c>
      <c r="B78" s="75" t="s">
        <v>127</v>
      </c>
      <c r="C78" s="57" t="s">
        <v>0</v>
      </c>
      <c r="D78" s="7">
        <v>170</v>
      </c>
      <c r="E78" s="5"/>
      <c r="F78" s="43">
        <f t="shared" si="2"/>
        <v>0</v>
      </c>
      <c r="H78" s="13"/>
      <c r="I78" s="10"/>
      <c r="J78" s="10"/>
    </row>
    <row r="79" spans="1:10" ht="28" customHeight="1" x14ac:dyDescent="0.35">
      <c r="A79" s="53" t="s">
        <v>52</v>
      </c>
      <c r="B79" s="75" t="s">
        <v>128</v>
      </c>
      <c r="C79" s="57" t="s">
        <v>117</v>
      </c>
      <c r="D79" s="7">
        <v>25</v>
      </c>
      <c r="E79" s="5"/>
      <c r="F79" s="43">
        <f t="shared" si="2"/>
        <v>0</v>
      </c>
      <c r="H79" s="13"/>
      <c r="I79" s="10"/>
      <c r="J79" s="10"/>
    </row>
    <row r="80" spans="1:10" ht="28" customHeight="1" x14ac:dyDescent="0.35">
      <c r="A80" s="53" t="s">
        <v>55</v>
      </c>
      <c r="B80" s="75" t="s">
        <v>129</v>
      </c>
      <c r="C80" s="57" t="s">
        <v>0</v>
      </c>
      <c r="D80" s="7">
        <v>100</v>
      </c>
      <c r="E80" s="5"/>
      <c r="F80" s="43">
        <f t="shared" si="2"/>
        <v>0</v>
      </c>
      <c r="H80" s="13"/>
      <c r="I80" s="10"/>
      <c r="J80" s="10"/>
    </row>
    <row r="81" spans="1:10" ht="28" customHeight="1" x14ac:dyDescent="0.35">
      <c r="A81" s="53" t="s">
        <v>56</v>
      </c>
      <c r="B81" s="75" t="s">
        <v>130</v>
      </c>
      <c r="C81" s="57" t="s">
        <v>117</v>
      </c>
      <c r="D81" s="7">
        <v>8</v>
      </c>
      <c r="E81" s="5"/>
      <c r="F81" s="43">
        <f t="shared" si="2"/>
        <v>0</v>
      </c>
      <c r="H81" s="13"/>
      <c r="I81" s="10"/>
      <c r="J81" s="10"/>
    </row>
    <row r="82" spans="1:10" ht="28" customHeight="1" x14ac:dyDescent="0.35">
      <c r="A82" s="53" t="s">
        <v>57</v>
      </c>
      <c r="B82" s="75" t="s">
        <v>131</v>
      </c>
      <c r="C82" s="57" t="s">
        <v>117</v>
      </c>
      <c r="D82" s="7">
        <v>10</v>
      </c>
      <c r="E82" s="5"/>
      <c r="F82" s="43">
        <f t="shared" si="2"/>
        <v>0</v>
      </c>
      <c r="H82" s="13"/>
      <c r="I82" s="10"/>
      <c r="J82" s="10"/>
    </row>
    <row r="83" spans="1:10" ht="28" customHeight="1" x14ac:dyDescent="0.35">
      <c r="A83" s="53" t="s">
        <v>66</v>
      </c>
      <c r="B83" s="75" t="s">
        <v>132</v>
      </c>
      <c r="C83" s="57" t="s">
        <v>117</v>
      </c>
      <c r="D83" s="7">
        <v>8</v>
      </c>
      <c r="E83" s="5"/>
      <c r="F83" s="43">
        <f t="shared" si="2"/>
        <v>0</v>
      </c>
      <c r="H83" s="13"/>
      <c r="I83" s="10"/>
      <c r="J83" s="10"/>
    </row>
    <row r="84" spans="1:10" ht="28" customHeight="1" x14ac:dyDescent="0.35">
      <c r="A84" s="53" t="s">
        <v>67</v>
      </c>
      <c r="B84" s="75" t="s">
        <v>133</v>
      </c>
      <c r="C84" s="57" t="s">
        <v>0</v>
      </c>
      <c r="D84" s="7">
        <v>70</v>
      </c>
      <c r="E84" s="5"/>
      <c r="F84" s="43">
        <f t="shared" si="2"/>
        <v>0</v>
      </c>
      <c r="H84" s="13"/>
      <c r="I84" s="10"/>
      <c r="J84" s="10"/>
    </row>
    <row r="85" spans="1:10" ht="28" customHeight="1" x14ac:dyDescent="0.35">
      <c r="A85" s="53" t="s">
        <v>68</v>
      </c>
      <c r="B85" s="75" t="s">
        <v>135</v>
      </c>
      <c r="C85" s="57" t="s">
        <v>0</v>
      </c>
      <c r="D85" s="7">
        <v>60</v>
      </c>
      <c r="E85" s="5"/>
      <c r="F85" s="43">
        <f t="shared" si="2"/>
        <v>0</v>
      </c>
      <c r="H85" s="13"/>
      <c r="I85" s="10"/>
      <c r="J85" s="10"/>
    </row>
    <row r="86" spans="1:10" ht="28" customHeight="1" x14ac:dyDescent="0.35">
      <c r="A86" s="53" t="s">
        <v>69</v>
      </c>
      <c r="B86" s="75" t="s">
        <v>134</v>
      </c>
      <c r="C86" s="57" t="s">
        <v>0</v>
      </c>
      <c r="D86" s="7">
        <v>60</v>
      </c>
      <c r="E86" s="5"/>
      <c r="F86" s="43">
        <f t="shared" si="2"/>
        <v>0</v>
      </c>
      <c r="H86" s="13"/>
      <c r="I86" s="10"/>
      <c r="J86" s="10"/>
    </row>
    <row r="87" spans="1:10" ht="28" customHeight="1" x14ac:dyDescent="0.35">
      <c r="A87" s="53" t="s">
        <v>70</v>
      </c>
      <c r="B87" s="75" t="s">
        <v>136</v>
      </c>
      <c r="C87" s="57" t="s">
        <v>117</v>
      </c>
      <c r="D87" s="7">
        <v>8</v>
      </c>
      <c r="E87" s="5"/>
      <c r="F87" s="43">
        <f t="shared" si="2"/>
        <v>0</v>
      </c>
      <c r="H87" s="13"/>
      <c r="I87" s="10"/>
      <c r="J87" s="10"/>
    </row>
    <row r="88" spans="1:10" ht="28" customHeight="1" x14ac:dyDescent="0.35">
      <c r="A88" s="53" t="s">
        <v>76</v>
      </c>
      <c r="B88" s="75" t="s">
        <v>137</v>
      </c>
      <c r="C88" s="57" t="s">
        <v>0</v>
      </c>
      <c r="D88" s="7">
        <v>40</v>
      </c>
      <c r="E88" s="5"/>
      <c r="F88" s="43">
        <f t="shared" si="2"/>
        <v>0</v>
      </c>
      <c r="H88" s="13"/>
      <c r="I88" s="10"/>
      <c r="J88" s="10"/>
    </row>
    <row r="89" spans="1:10" ht="28" customHeight="1" x14ac:dyDescent="0.35">
      <c r="A89" s="53" t="s">
        <v>77</v>
      </c>
      <c r="B89" s="75" t="s">
        <v>138</v>
      </c>
      <c r="C89" s="57" t="s">
        <v>0</v>
      </c>
      <c r="D89" s="7">
        <v>140</v>
      </c>
      <c r="E89" s="5"/>
      <c r="F89" s="43">
        <f t="shared" si="2"/>
        <v>0</v>
      </c>
      <c r="H89" s="13"/>
      <c r="I89" s="10"/>
      <c r="J89" s="10"/>
    </row>
    <row r="90" spans="1:10" ht="28" customHeight="1" x14ac:dyDescent="0.35">
      <c r="A90" s="53" t="s">
        <v>78</v>
      </c>
      <c r="B90" s="75" t="s">
        <v>139</v>
      </c>
      <c r="C90" s="57" t="s">
        <v>0</v>
      </c>
      <c r="D90" s="7">
        <v>270</v>
      </c>
      <c r="E90" s="5"/>
      <c r="F90" s="43">
        <f t="shared" si="2"/>
        <v>0</v>
      </c>
      <c r="H90" s="13"/>
      <c r="I90" s="10"/>
      <c r="J90" s="10"/>
    </row>
    <row r="91" spans="1:10" ht="28" customHeight="1" x14ac:dyDescent="0.35">
      <c r="A91" s="53" t="s">
        <v>79</v>
      </c>
      <c r="B91" s="75" t="s">
        <v>140</v>
      </c>
      <c r="C91" s="57" t="s">
        <v>0</v>
      </c>
      <c r="D91" s="7">
        <v>40</v>
      </c>
      <c r="E91" s="5"/>
      <c r="F91" s="43">
        <f t="shared" si="2"/>
        <v>0</v>
      </c>
      <c r="H91" s="13"/>
      <c r="I91" s="10"/>
      <c r="J91" s="10"/>
    </row>
    <row r="92" spans="1:10" ht="28" customHeight="1" x14ac:dyDescent="0.35">
      <c r="A92" s="53" t="s">
        <v>80</v>
      </c>
      <c r="B92" s="75" t="s">
        <v>141</v>
      </c>
      <c r="C92" s="57" t="s">
        <v>0</v>
      </c>
      <c r="D92" s="7">
        <v>40</v>
      </c>
      <c r="E92" s="5"/>
      <c r="F92" s="43">
        <f t="shared" si="2"/>
        <v>0</v>
      </c>
      <c r="H92" s="13"/>
      <c r="I92" s="10"/>
      <c r="J92" s="10"/>
    </row>
    <row r="93" spans="1:10" ht="28" customHeight="1" x14ac:dyDescent="0.35">
      <c r="A93" s="53" t="s">
        <v>84</v>
      </c>
      <c r="B93" s="75" t="s">
        <v>142</v>
      </c>
      <c r="C93" s="57" t="s">
        <v>117</v>
      </c>
      <c r="D93" s="7">
        <v>20</v>
      </c>
      <c r="E93" s="5"/>
      <c r="F93" s="43">
        <f t="shared" si="2"/>
        <v>0</v>
      </c>
      <c r="H93" s="13"/>
      <c r="I93" s="10"/>
      <c r="J93" s="10"/>
    </row>
    <row r="94" spans="1:10" ht="28" customHeight="1" x14ac:dyDescent="0.35">
      <c r="A94" s="53" t="s">
        <v>85</v>
      </c>
      <c r="B94" s="75" t="s">
        <v>143</v>
      </c>
      <c r="C94" s="57" t="s">
        <v>117</v>
      </c>
      <c r="D94" s="7">
        <v>20</v>
      </c>
      <c r="E94" s="5"/>
      <c r="F94" s="43">
        <f t="shared" si="2"/>
        <v>0</v>
      </c>
      <c r="H94" s="13"/>
      <c r="I94" s="10"/>
      <c r="J94" s="10"/>
    </row>
    <row r="95" spans="1:10" ht="28" customHeight="1" x14ac:dyDescent="0.35">
      <c r="A95" s="53" t="s">
        <v>86</v>
      </c>
      <c r="B95" s="75" t="s">
        <v>144</v>
      </c>
      <c r="C95" s="57" t="s">
        <v>0</v>
      </c>
      <c r="D95" s="7">
        <v>140</v>
      </c>
      <c r="E95" s="5"/>
      <c r="F95" s="43">
        <f t="shared" si="2"/>
        <v>0</v>
      </c>
      <c r="H95" s="13"/>
      <c r="I95" s="10"/>
      <c r="J95" s="10"/>
    </row>
    <row r="96" spans="1:10" ht="28" customHeight="1" x14ac:dyDescent="0.35">
      <c r="A96" s="53" t="s">
        <v>96</v>
      </c>
      <c r="B96" s="75" t="s">
        <v>145</v>
      </c>
      <c r="C96" s="57" t="s">
        <v>117</v>
      </c>
      <c r="D96" s="7">
        <v>8</v>
      </c>
      <c r="E96" s="5"/>
      <c r="F96" s="43">
        <f t="shared" si="2"/>
        <v>0</v>
      </c>
      <c r="H96" s="13"/>
      <c r="I96" s="10"/>
      <c r="J96" s="10"/>
    </row>
    <row r="97" spans="1:10" ht="28" customHeight="1" x14ac:dyDescent="0.35">
      <c r="A97" s="53" t="s">
        <v>97</v>
      </c>
      <c r="B97" s="75" t="s">
        <v>146</v>
      </c>
      <c r="C97" s="57" t="s">
        <v>0</v>
      </c>
      <c r="D97" s="7">
        <v>60</v>
      </c>
      <c r="E97" s="5"/>
      <c r="F97" s="43">
        <f t="shared" si="2"/>
        <v>0</v>
      </c>
      <c r="H97" s="13"/>
      <c r="I97" s="10"/>
      <c r="J97" s="10"/>
    </row>
    <row r="98" spans="1:10" ht="28" customHeight="1" x14ac:dyDescent="0.35">
      <c r="A98" s="53" t="s">
        <v>98</v>
      </c>
      <c r="B98" s="75" t="s">
        <v>147</v>
      </c>
      <c r="C98" s="57" t="s">
        <v>0</v>
      </c>
      <c r="D98" s="7">
        <v>140</v>
      </c>
      <c r="E98" s="5"/>
      <c r="F98" s="43">
        <f t="shared" si="2"/>
        <v>0</v>
      </c>
      <c r="H98" s="13"/>
      <c r="I98" s="10"/>
      <c r="J98" s="10"/>
    </row>
    <row r="99" spans="1:10" ht="28" customHeight="1" x14ac:dyDescent="0.35">
      <c r="A99" s="53" t="s">
        <v>99</v>
      </c>
      <c r="B99" s="75" t="s">
        <v>148</v>
      </c>
      <c r="C99" s="57" t="s">
        <v>117</v>
      </c>
      <c r="D99" s="7">
        <v>8</v>
      </c>
      <c r="E99" s="5"/>
      <c r="F99" s="43">
        <f t="shared" si="2"/>
        <v>0</v>
      </c>
      <c r="H99" s="13"/>
      <c r="I99" s="10"/>
      <c r="J99" s="10"/>
    </row>
    <row r="100" spans="1:10" ht="28" customHeight="1" x14ac:dyDescent="0.35">
      <c r="A100" s="53" t="s">
        <v>100</v>
      </c>
      <c r="B100" s="75" t="s">
        <v>149</v>
      </c>
      <c r="C100" s="57" t="s">
        <v>0</v>
      </c>
      <c r="D100" s="7">
        <v>60</v>
      </c>
      <c r="E100" s="5"/>
      <c r="F100" s="43">
        <f t="shared" si="2"/>
        <v>0</v>
      </c>
      <c r="H100" s="13"/>
      <c r="I100" s="10"/>
      <c r="J100" s="10"/>
    </row>
    <row r="101" spans="1:10" ht="28" customHeight="1" x14ac:dyDescent="0.35">
      <c r="A101" s="53" t="s">
        <v>101</v>
      </c>
      <c r="B101" s="75" t="s">
        <v>150</v>
      </c>
      <c r="C101" s="57" t="s">
        <v>0</v>
      </c>
      <c r="D101" s="7">
        <v>100</v>
      </c>
      <c r="E101" s="5"/>
      <c r="F101" s="43">
        <f t="shared" si="2"/>
        <v>0</v>
      </c>
      <c r="H101" s="13"/>
      <c r="I101" s="10"/>
      <c r="J101" s="10"/>
    </row>
    <row r="102" spans="1:10" ht="28" customHeight="1" x14ac:dyDescent="0.35">
      <c r="A102" s="53" t="s">
        <v>102</v>
      </c>
      <c r="B102" s="75" t="s">
        <v>151</v>
      </c>
      <c r="C102" s="57" t="s">
        <v>0</v>
      </c>
      <c r="D102" s="7">
        <v>100</v>
      </c>
      <c r="E102" s="5"/>
      <c r="F102" s="43">
        <f t="shared" si="2"/>
        <v>0</v>
      </c>
      <c r="H102" s="13"/>
      <c r="I102" s="10"/>
      <c r="J102" s="10"/>
    </row>
    <row r="103" spans="1:10" ht="28" customHeight="1" x14ac:dyDescent="0.35">
      <c r="A103" s="53" t="s">
        <v>103</v>
      </c>
      <c r="B103" s="75" t="s">
        <v>152</v>
      </c>
      <c r="C103" s="57" t="s">
        <v>117</v>
      </c>
      <c r="D103" s="7">
        <v>15</v>
      </c>
      <c r="E103" s="5"/>
      <c r="F103" s="43">
        <f t="shared" si="2"/>
        <v>0</v>
      </c>
      <c r="H103" s="13"/>
      <c r="I103" s="10"/>
      <c r="J103" s="10"/>
    </row>
    <row r="104" spans="1:10" ht="28" customHeight="1" x14ac:dyDescent="0.35">
      <c r="A104" s="53" t="s">
        <v>104</v>
      </c>
      <c r="B104" s="75" t="s">
        <v>153</v>
      </c>
      <c r="C104" s="57" t="s">
        <v>117</v>
      </c>
      <c r="D104" s="7">
        <v>15</v>
      </c>
      <c r="E104" s="5"/>
      <c r="F104" s="43">
        <f t="shared" si="2"/>
        <v>0</v>
      </c>
      <c r="H104" s="13"/>
      <c r="I104" s="10"/>
      <c r="J104" s="10"/>
    </row>
    <row r="105" spans="1:10" ht="28" customHeight="1" x14ac:dyDescent="0.35">
      <c r="A105" s="53" t="s">
        <v>105</v>
      </c>
      <c r="B105" s="75" t="s">
        <v>154</v>
      </c>
      <c r="C105" s="57" t="s">
        <v>117</v>
      </c>
      <c r="D105" s="7">
        <v>30</v>
      </c>
      <c r="E105" s="5"/>
      <c r="F105" s="43">
        <f t="shared" si="2"/>
        <v>0</v>
      </c>
      <c r="H105" s="13"/>
      <c r="I105" s="10"/>
      <c r="J105" s="10"/>
    </row>
    <row r="106" spans="1:10" ht="28" customHeight="1" x14ac:dyDescent="0.35">
      <c r="A106" s="53" t="s">
        <v>110</v>
      </c>
      <c r="B106" s="75" t="s">
        <v>155</v>
      </c>
      <c r="C106" s="57" t="s">
        <v>117</v>
      </c>
      <c r="D106" s="7">
        <v>25</v>
      </c>
      <c r="E106" s="5"/>
      <c r="F106" s="43">
        <f t="shared" si="2"/>
        <v>0</v>
      </c>
      <c r="H106" s="13"/>
      <c r="I106" s="10"/>
      <c r="J106" s="10"/>
    </row>
    <row r="107" spans="1:10" ht="28" customHeight="1" x14ac:dyDescent="0.35">
      <c r="A107" s="53" t="s">
        <v>111</v>
      </c>
      <c r="B107" s="75" t="s">
        <v>156</v>
      </c>
      <c r="C107" s="57" t="s">
        <v>0</v>
      </c>
      <c r="D107" s="7">
        <v>60</v>
      </c>
      <c r="E107" s="5"/>
      <c r="F107" s="43">
        <f t="shared" si="2"/>
        <v>0</v>
      </c>
      <c r="H107" s="13"/>
      <c r="I107" s="10"/>
      <c r="J107" s="10"/>
    </row>
    <row r="108" spans="1:10" ht="28" customHeight="1" x14ac:dyDescent="0.35">
      <c r="A108" s="53" t="s">
        <v>112</v>
      </c>
      <c r="B108" s="75" t="s">
        <v>157</v>
      </c>
      <c r="C108" s="57" t="s">
        <v>117</v>
      </c>
      <c r="D108" s="7">
        <v>8</v>
      </c>
      <c r="E108" s="5"/>
      <c r="F108" s="43">
        <f t="shared" si="2"/>
        <v>0</v>
      </c>
      <c r="H108" s="13"/>
      <c r="I108" s="10"/>
      <c r="J108" s="10"/>
    </row>
    <row r="109" spans="1:10" ht="28" customHeight="1" x14ac:dyDescent="0.35">
      <c r="A109" s="53" t="s">
        <v>115</v>
      </c>
      <c r="B109" s="75" t="s">
        <v>158</v>
      </c>
      <c r="C109" s="57" t="s">
        <v>0</v>
      </c>
      <c r="D109" s="7">
        <v>100</v>
      </c>
      <c r="E109" s="5"/>
      <c r="F109" s="43">
        <f t="shared" si="2"/>
        <v>0</v>
      </c>
      <c r="H109" s="13"/>
      <c r="I109" s="10"/>
      <c r="J109" s="10"/>
    </row>
    <row r="110" spans="1:10" ht="28" customHeight="1" x14ac:dyDescent="0.35">
      <c r="A110" s="53" t="s">
        <v>116</v>
      </c>
      <c r="B110" s="75" t="s">
        <v>159</v>
      </c>
      <c r="C110" s="57" t="s">
        <v>117</v>
      </c>
      <c r="D110" s="7">
        <v>5</v>
      </c>
      <c r="E110" s="5"/>
      <c r="F110" s="43">
        <f t="shared" si="2"/>
        <v>0</v>
      </c>
      <c r="H110" s="13"/>
      <c r="I110" s="10"/>
      <c r="J110" s="10"/>
    </row>
    <row r="111" spans="1:10" ht="28" customHeight="1" x14ac:dyDescent="0.35">
      <c r="A111" s="53">
        <v>1.49</v>
      </c>
      <c r="B111" s="75" t="s">
        <v>165</v>
      </c>
      <c r="C111" s="57" t="s">
        <v>117</v>
      </c>
      <c r="D111" s="7">
        <v>8</v>
      </c>
      <c r="E111" s="5"/>
      <c r="F111" s="43">
        <f t="shared" si="2"/>
        <v>0</v>
      </c>
      <c r="H111" s="13"/>
      <c r="I111" s="10"/>
      <c r="J111" s="10"/>
    </row>
    <row r="112" spans="1:10" ht="28" customHeight="1" x14ac:dyDescent="0.35">
      <c r="A112" s="99">
        <v>1.5</v>
      </c>
      <c r="B112" s="75" t="s">
        <v>166</v>
      </c>
      <c r="C112" s="57" t="s">
        <v>0</v>
      </c>
      <c r="D112" s="7">
        <v>35</v>
      </c>
      <c r="E112" s="5"/>
      <c r="F112" s="43">
        <f t="shared" si="2"/>
        <v>0</v>
      </c>
      <c r="H112" s="13"/>
      <c r="I112" s="10"/>
      <c r="J112" s="10"/>
    </row>
    <row r="113" spans="1:10" ht="28" customHeight="1" x14ac:dyDescent="0.35">
      <c r="A113" s="99">
        <v>1.51</v>
      </c>
      <c r="B113" s="75" t="s">
        <v>167</v>
      </c>
      <c r="C113" s="57" t="s">
        <v>0</v>
      </c>
      <c r="D113" s="8">
        <v>60</v>
      </c>
      <c r="E113" s="5"/>
      <c r="F113" s="43">
        <f t="shared" si="2"/>
        <v>0</v>
      </c>
      <c r="H113" s="13"/>
      <c r="I113" s="10"/>
      <c r="J113" s="10"/>
    </row>
    <row r="114" spans="1:10" ht="28" customHeight="1" x14ac:dyDescent="0.35">
      <c r="A114" s="99">
        <v>1.52</v>
      </c>
      <c r="B114" s="75" t="s">
        <v>168</v>
      </c>
      <c r="C114" s="57" t="s">
        <v>117</v>
      </c>
      <c r="D114" s="8">
        <v>5</v>
      </c>
      <c r="E114" s="5"/>
      <c r="F114" s="43">
        <f t="shared" si="2"/>
        <v>0</v>
      </c>
      <c r="H114" s="13"/>
      <c r="I114" s="10"/>
      <c r="J114" s="10"/>
    </row>
    <row r="115" spans="1:10" ht="28" customHeight="1" x14ac:dyDescent="0.35">
      <c r="A115" s="99">
        <v>1.53</v>
      </c>
      <c r="B115" s="75" t="s">
        <v>169</v>
      </c>
      <c r="C115" s="57" t="s">
        <v>0</v>
      </c>
      <c r="D115" s="8">
        <v>35</v>
      </c>
      <c r="E115" s="5"/>
      <c r="F115" s="43">
        <f t="shared" si="2"/>
        <v>0</v>
      </c>
      <c r="H115" s="13"/>
      <c r="I115" s="10"/>
      <c r="J115" s="10"/>
    </row>
    <row r="116" spans="1:10" ht="28" customHeight="1" x14ac:dyDescent="0.35">
      <c r="A116" s="99">
        <v>1.54</v>
      </c>
      <c r="B116" s="75" t="s">
        <v>174</v>
      </c>
      <c r="C116" s="57" t="s">
        <v>117</v>
      </c>
      <c r="D116" s="7">
        <v>8</v>
      </c>
      <c r="E116" s="5"/>
      <c r="F116" s="43">
        <f t="shared" si="2"/>
        <v>0</v>
      </c>
      <c r="H116" s="13"/>
      <c r="I116" s="10"/>
      <c r="J116" s="10"/>
    </row>
    <row r="117" spans="1:10" ht="28" customHeight="1" x14ac:dyDescent="0.35">
      <c r="A117" s="99">
        <v>1.55</v>
      </c>
      <c r="B117" s="75" t="s">
        <v>170</v>
      </c>
      <c r="C117" s="57" t="s">
        <v>0</v>
      </c>
      <c r="D117" s="7">
        <v>40</v>
      </c>
      <c r="E117" s="5"/>
      <c r="F117" s="43">
        <f t="shared" si="2"/>
        <v>0</v>
      </c>
      <c r="H117" s="13"/>
      <c r="I117" s="10"/>
      <c r="J117" s="10"/>
    </row>
    <row r="118" spans="1:10" ht="28" customHeight="1" x14ac:dyDescent="0.35">
      <c r="A118" s="99">
        <v>1.56</v>
      </c>
      <c r="B118" s="75" t="s">
        <v>171</v>
      </c>
      <c r="C118" s="57" t="s">
        <v>0</v>
      </c>
      <c r="D118" s="7">
        <v>60</v>
      </c>
      <c r="E118" s="5"/>
      <c r="F118" s="43">
        <f t="shared" si="2"/>
        <v>0</v>
      </c>
      <c r="H118" s="13"/>
      <c r="I118" s="10"/>
      <c r="J118" s="10"/>
    </row>
    <row r="119" spans="1:10" ht="28" customHeight="1" x14ac:dyDescent="0.35">
      <c r="A119" s="99">
        <v>1.57</v>
      </c>
      <c r="B119" s="75" t="s">
        <v>172</v>
      </c>
      <c r="C119" s="57" t="s">
        <v>117</v>
      </c>
      <c r="D119" s="7">
        <v>8</v>
      </c>
      <c r="E119" s="5"/>
      <c r="F119" s="43">
        <f t="shared" si="2"/>
        <v>0</v>
      </c>
      <c r="H119" s="13"/>
      <c r="I119" s="10"/>
      <c r="J119" s="10"/>
    </row>
    <row r="120" spans="1:10" ht="28" customHeight="1" x14ac:dyDescent="0.35">
      <c r="A120" s="99">
        <v>1.58</v>
      </c>
      <c r="B120" s="75" t="s">
        <v>173</v>
      </c>
      <c r="C120" s="57" t="s">
        <v>0</v>
      </c>
      <c r="D120" s="7">
        <v>40</v>
      </c>
      <c r="E120" s="5"/>
      <c r="F120" s="43">
        <f t="shared" si="2"/>
        <v>0</v>
      </c>
      <c r="H120" s="13"/>
      <c r="I120" s="10"/>
      <c r="J120" s="10"/>
    </row>
    <row r="121" spans="1:10" ht="28" customHeight="1" x14ac:dyDescent="0.35">
      <c r="A121" s="100">
        <v>1.59</v>
      </c>
      <c r="B121" s="75" t="s">
        <v>183</v>
      </c>
      <c r="C121" s="57" t="s">
        <v>117</v>
      </c>
      <c r="D121" s="9">
        <v>80</v>
      </c>
      <c r="E121" s="5"/>
      <c r="F121" s="43">
        <f t="shared" si="2"/>
        <v>0</v>
      </c>
      <c r="H121" s="13"/>
      <c r="I121" s="10"/>
      <c r="J121" s="10"/>
    </row>
    <row r="122" spans="1:10" ht="28" customHeight="1" thickBot="1" x14ac:dyDescent="0.4">
      <c r="A122" s="101">
        <v>1.6</v>
      </c>
      <c r="B122" s="76" t="s">
        <v>184</v>
      </c>
      <c r="C122" s="58" t="s">
        <v>182</v>
      </c>
      <c r="D122" s="49">
        <v>10</v>
      </c>
      <c r="E122" s="55"/>
      <c r="F122" s="50">
        <f t="shared" si="2"/>
        <v>0</v>
      </c>
      <c r="H122" s="13"/>
      <c r="I122" s="10"/>
      <c r="J122" s="10"/>
    </row>
    <row r="123" spans="1:10" ht="28" customHeight="1" thickBot="1" x14ac:dyDescent="0.4">
      <c r="A123" s="167" t="s">
        <v>191</v>
      </c>
      <c r="B123" s="168"/>
      <c r="C123" s="168"/>
      <c r="D123" s="168"/>
      <c r="E123" s="168"/>
      <c r="F123" s="77">
        <f>SUM(F68:F122)</f>
        <v>0</v>
      </c>
      <c r="H123" s="13"/>
      <c r="I123" s="10"/>
      <c r="J123" s="10"/>
    </row>
    <row r="124" spans="1:10" ht="3" customHeight="1" thickBot="1" x14ac:dyDescent="0.4">
      <c r="A124" s="169"/>
      <c r="B124" s="170"/>
      <c r="C124" s="170"/>
      <c r="D124" s="170"/>
      <c r="E124" s="170"/>
      <c r="F124" s="171"/>
    </row>
    <row r="125" spans="1:10" ht="28" customHeight="1" thickBot="1" x14ac:dyDescent="0.4">
      <c r="A125" s="138" t="s">
        <v>192</v>
      </c>
      <c r="B125" s="139"/>
      <c r="C125" s="139"/>
      <c r="D125" s="139"/>
      <c r="E125" s="140"/>
      <c r="F125" s="78">
        <f>F63+F123</f>
        <v>0</v>
      </c>
      <c r="H125" s="10"/>
    </row>
    <row r="126" spans="1:10" ht="28" customHeight="1" x14ac:dyDescent="0.35"/>
  </sheetData>
  <mergeCells count="13">
    <mergeCell ref="A63:E63"/>
    <mergeCell ref="A125:E125"/>
    <mergeCell ref="A1:F2"/>
    <mergeCell ref="A3:F3"/>
    <mergeCell ref="A5:F5"/>
    <mergeCell ref="A7:F7"/>
    <mergeCell ref="B6:F6"/>
    <mergeCell ref="B66:F66"/>
    <mergeCell ref="A64:F64"/>
    <mergeCell ref="A67:F67"/>
    <mergeCell ref="A65:F65"/>
    <mergeCell ref="A123:E123"/>
    <mergeCell ref="A124:F124"/>
  </mergeCells>
  <phoneticPr fontId="13" type="noConversion"/>
  <pageMargins left="0.7" right="0.7" top="0.75" bottom="0.75" header="0.3" footer="0.3"/>
  <pageSetup paperSize="9" orientation="landscape" r:id="rId1"/>
  <ignoredErrors>
    <ignoredError sqref="A68 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"/>
  <sheetViews>
    <sheetView workbookViewId="0">
      <selection activeCell="D21" sqref="D21"/>
    </sheetView>
  </sheetViews>
  <sheetFormatPr defaultRowHeight="14.5" x14ac:dyDescent="0.35"/>
  <cols>
    <col min="3" max="3" width="53.453125" customWidth="1"/>
    <col min="4" max="4" width="16.81640625" bestFit="1" customWidth="1"/>
    <col min="8" max="8" width="15.36328125" customWidth="1"/>
  </cols>
  <sheetData>
    <row r="1" spans="2:15" ht="15" thickBot="1" x14ac:dyDescent="0.4"/>
    <row r="2" spans="2:15" ht="51.5" customHeight="1" thickBot="1" x14ac:dyDescent="0.4">
      <c r="B2" s="172" t="s">
        <v>195</v>
      </c>
      <c r="C2" s="173"/>
      <c r="D2" s="174"/>
    </row>
    <row r="3" spans="2:15" ht="3" customHeight="1" thickBot="1" x14ac:dyDescent="0.4">
      <c r="B3" s="175"/>
      <c r="C3" s="176"/>
      <c r="D3" s="177"/>
    </row>
    <row r="4" spans="2:15" ht="27.5" customHeight="1" thickBot="1" x14ac:dyDescent="0.4">
      <c r="B4" s="81" t="s">
        <v>2</v>
      </c>
      <c r="C4" s="82" t="s">
        <v>1</v>
      </c>
      <c r="D4" s="83" t="s">
        <v>30</v>
      </c>
    </row>
    <row r="5" spans="2:15" x14ac:dyDescent="0.35">
      <c r="B5" s="84"/>
      <c r="C5" s="85"/>
      <c r="D5" s="86"/>
    </row>
    <row r="6" spans="2:15" x14ac:dyDescent="0.35">
      <c r="B6" s="87">
        <v>1</v>
      </c>
      <c r="C6" s="88" t="s">
        <v>3</v>
      </c>
      <c r="D6" s="89">
        <f>'Bill 1'!G31</f>
        <v>0</v>
      </c>
    </row>
    <row r="7" spans="2:15" ht="28" x14ac:dyDescent="0.35">
      <c r="B7" s="87">
        <v>2</v>
      </c>
      <c r="C7" s="90" t="s">
        <v>194</v>
      </c>
      <c r="D7" s="89">
        <f>'Bill 2'!F125</f>
        <v>0</v>
      </c>
    </row>
    <row r="8" spans="2:15" ht="15" thickBot="1" x14ac:dyDescent="0.4">
      <c r="B8" s="91"/>
      <c r="C8" s="92"/>
      <c r="D8" s="93"/>
      <c r="O8" s="1"/>
    </row>
    <row r="9" spans="2:15" ht="3" customHeight="1" thickBot="1" x14ac:dyDescent="0.4">
      <c r="B9" s="188"/>
      <c r="C9" s="189"/>
      <c r="D9" s="190"/>
      <c r="O9" s="1"/>
    </row>
    <row r="10" spans="2:15" x14ac:dyDescent="0.35">
      <c r="B10" s="180" t="s">
        <v>32</v>
      </c>
      <c r="C10" s="181"/>
      <c r="D10" s="94">
        <f>D6+D7</f>
        <v>0</v>
      </c>
    </row>
    <row r="11" spans="2:15" x14ac:dyDescent="0.35">
      <c r="B11" s="182"/>
      <c r="C11" s="183"/>
      <c r="D11" s="95"/>
    </row>
    <row r="12" spans="2:15" x14ac:dyDescent="0.35">
      <c r="B12" s="184" t="s">
        <v>185</v>
      </c>
      <c r="C12" s="185"/>
      <c r="D12" s="96">
        <f>D10*0.15</f>
        <v>0</v>
      </c>
    </row>
    <row r="13" spans="2:15" ht="15" thickBot="1" x14ac:dyDescent="0.4">
      <c r="B13" s="186"/>
      <c r="C13" s="187"/>
      <c r="D13" s="97"/>
    </row>
    <row r="14" spans="2:15" ht="16" thickBot="1" x14ac:dyDescent="0.4">
      <c r="B14" s="178" t="s">
        <v>186</v>
      </c>
      <c r="C14" s="179"/>
      <c r="D14" s="98">
        <f>D10+D12</f>
        <v>0</v>
      </c>
    </row>
  </sheetData>
  <mergeCells count="8">
    <mergeCell ref="B2:D2"/>
    <mergeCell ref="B3:D3"/>
    <mergeCell ref="B14:C14"/>
    <mergeCell ref="B10:C10"/>
    <mergeCell ref="B11:C11"/>
    <mergeCell ref="B12:C12"/>
    <mergeCell ref="B13:C13"/>
    <mergeCell ref="B9:D9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 1</vt:lpstr>
      <vt:lpstr>Bill 2</vt:lpstr>
      <vt:lpstr>Summary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Mto</dc:creator>
  <cp:lastModifiedBy>Minah Mochane</cp:lastModifiedBy>
  <cp:lastPrinted>2025-08-26T09:36:46Z</cp:lastPrinted>
  <dcterms:created xsi:type="dcterms:W3CDTF">2024-11-11T13:38:36Z</dcterms:created>
  <dcterms:modified xsi:type="dcterms:W3CDTF">2026-04-22T19:32:51Z</dcterms:modified>
</cp:coreProperties>
</file>