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D:\Users\portiamb\Documents\RFB 3288 2026\Publication Documents\"/>
    </mc:Choice>
  </mc:AlternateContent>
  <xr:revisionPtr revIDLastSave="0" documentId="8_{09D85CBA-2AAB-47C9-8F77-ADC60C51DAE6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PRICING SCHEDULE" sheetId="6" r:id="rId1"/>
  </sheets>
  <definedNames>
    <definedName name="_xlnm.Print_Area" localSheetId="0">'PRICING SCHEDULE'!$A:$J</definedName>
    <definedName name="_xlnm.Print_Titles" localSheetId="0">'PRICING SCHEDULE'!$1:$5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32" i="6" l="1"/>
  <c r="G21" i="6"/>
  <c r="M32" i="6"/>
  <c r="M33" i="6" s="1"/>
  <c r="J32" i="6"/>
  <c r="J33" i="6" s="1"/>
  <c r="M34" i="6" l="1"/>
  <c r="M35" i="6" s="1"/>
  <c r="J34" i="6"/>
  <c r="J35" i="6"/>
  <c r="G32" i="6" l="1"/>
  <c r="O21" i="6" l="1"/>
  <c r="G31" i="6"/>
  <c r="O35" i="6" l="1"/>
  <c r="G30" i="6"/>
  <c r="O31" i="6"/>
  <c r="G27" i="6"/>
  <c r="N30" i="6" l="1"/>
  <c r="O34" i="6"/>
  <c r="O30" i="6"/>
  <c r="O27" i="6"/>
  <c r="G29" i="6"/>
  <c r="G28" i="6"/>
  <c r="G26" i="6"/>
  <c r="G25" i="6"/>
  <c r="G23" i="6"/>
  <c r="G24" i="6"/>
  <c r="O33" i="6" l="1"/>
  <c r="O29" i="6"/>
  <c r="O32" i="6"/>
  <c r="O28" i="6"/>
  <c r="O24" i="6"/>
  <c r="O23" i="6"/>
  <c r="O25" i="6"/>
  <c r="O26" i="6"/>
  <c r="G22" i="6"/>
  <c r="G20" i="6" s="1"/>
  <c r="G33" i="6" l="1"/>
  <c r="N20" i="6"/>
  <c r="N33" i="6" s="1"/>
  <c r="N34" i="6" s="1"/>
  <c r="N35" i="6" s="1"/>
  <c r="O22" i="6"/>
  <c r="G34" i="6" l="1"/>
  <c r="G35" i="6" s="1"/>
</calcChain>
</file>

<file path=xl/sharedStrings.xml><?xml version="1.0" encoding="utf-8"?>
<sst xmlns="http://schemas.openxmlformats.org/spreadsheetml/2006/main" count="85" uniqueCount="74">
  <si>
    <t>Item No</t>
  </si>
  <si>
    <t>Unit of measure</t>
  </si>
  <si>
    <t>VAT (@15%)</t>
  </si>
  <si>
    <t>Foreign currency</t>
  </si>
  <si>
    <t xml:space="preserve">South African Rand (ZAR) exchange rate </t>
  </si>
  <si>
    <t>1 US Dollar</t>
  </si>
  <si>
    <t>1 Euro</t>
  </si>
  <si>
    <t>1. INSTRUCTION FOR COMPLETING THE PRICING SCHEDULE</t>
  </si>
  <si>
    <t>1 Pound (UK)</t>
  </si>
  <si>
    <t xml:space="preserve">Qty </t>
  </si>
  <si>
    <t>1.2</t>
  </si>
  <si>
    <t>1.3</t>
  </si>
  <si>
    <t>1.4</t>
  </si>
  <si>
    <t>1.5</t>
  </si>
  <si>
    <t>1.6</t>
  </si>
  <si>
    <t>1.7</t>
  </si>
  <si>
    <t>1.8</t>
  </si>
  <si>
    <t>Unit Price 
(Excl VAT)</t>
  </si>
  <si>
    <t>Forex %</t>
  </si>
  <si>
    <t>Forex Price portion</t>
  </si>
  <si>
    <t>SUPPLY CHAIN MANAGEMENT</t>
  </si>
  <si>
    <t xml:space="preserve">Bidder Name </t>
  </si>
  <si>
    <t>Goods/Service description</t>
  </si>
  <si>
    <t>TOTAL BID PRICE  (EXCL VAT)</t>
  </si>
  <si>
    <t>TOTAL  BID PRICE (INCL VAT)</t>
  </si>
  <si>
    <t>Name</t>
  </si>
  <si>
    <t>Date</t>
  </si>
  <si>
    <t>Capacity</t>
  </si>
  <si>
    <t>Mark with an X, which ROE is applicable</t>
  </si>
  <si>
    <t>Line Price Y1</t>
  </si>
  <si>
    <t>I, the bidder, confirm that the price(s) and rate(s) quoted cover all the goods and/or works specified in the bidding documents; that the price(s) or rate(s) cover all my obligations and I accept that any mistakes regarding price(s), rate(s) or calculations will be at my own risk.
[Note: First convert to PDF, then add signature]</t>
  </si>
  <si>
    <t>Signature (above)</t>
  </si>
  <si>
    <t>Pricing schedule</t>
  </si>
  <si>
    <t>BRAND / MODEL (if applicable)</t>
  </si>
  <si>
    <t>NETWORK: GENERAL SERVICES</t>
  </si>
  <si>
    <t>Each</t>
  </si>
  <si>
    <t>(b)  Unit and Line prices must be VAT EXCLUSIVE and in South African Rand (ZAR) currency.</t>
  </si>
  <si>
    <t>(c) The price must include all cost to deliver the goods or render the service, including all applicable taxes, duty fees, logistics/delivery, storage, labour, overtime and subsistance and travel</t>
  </si>
  <si>
    <t xml:space="preserve">Year 1 </t>
  </si>
  <si>
    <t>1.</t>
  </si>
  <si>
    <t>Sum</t>
  </si>
  <si>
    <t>2.1</t>
  </si>
  <si>
    <t>2.2</t>
  </si>
  <si>
    <t>RFB No</t>
  </si>
  <si>
    <t>RFN Title</t>
  </si>
  <si>
    <t>1.9</t>
  </si>
  <si>
    <t>* ARUBA Access Switches, Core Switch and Wi-Fi Solution must be able to seamlessly integrate and operate with each other on the current network.
* The solution to be able to accommodate a VOIP.</t>
  </si>
  <si>
    <t>YEAR 2</t>
  </si>
  <si>
    <t>YEAR 3</t>
  </si>
  <si>
    <t>Qty</t>
  </si>
  <si>
    <t>Line Price Y2</t>
  </si>
  <si>
    <t>Line Price Y3</t>
  </si>
  <si>
    <t>TOTAL</t>
  </si>
  <si>
    <t>Line Price Term 
(Excl VAT)</t>
  </si>
  <si>
    <t>3 Years service provider maintanace and support</t>
  </si>
  <si>
    <t>Install, configuration of all ARUBA switches and WIFI equipment</t>
  </si>
  <si>
    <t>Price clarification comment (if applicable)</t>
  </si>
  <si>
    <t>Monthly</t>
  </si>
  <si>
    <t>NETWORK: EQUIPMENTS</t>
  </si>
  <si>
    <t xml:space="preserve">REQUEST FOR BID FOR THE SUPPLY, CONFIGURATION, INSTALLATION INCLUDING MAINTEANCE AND SUPPORT OF LOCAL AREA NETWORK INFRASTRUCTURE (ARUBA SWITCHES AND WIFI ACCESS POINTS) FOR THE PERIOD OF 3 YEARS FOR THE DEPARTMENT OF WATER AND SANITATION (DWS) HEAD OFFICE (PHASE 2) IN PRETORIA </t>
  </si>
  <si>
    <r>
      <t xml:space="preserve">(a)  Bidder must complete/enter </t>
    </r>
    <r>
      <rPr>
        <b/>
        <sz val="12"/>
        <color theme="1"/>
        <rFont val="Aptos"/>
        <family val="2"/>
      </rPr>
      <t xml:space="preserve">YELLOW </t>
    </r>
    <r>
      <rPr>
        <sz val="12"/>
        <color theme="1"/>
        <rFont val="Aptos"/>
        <family val="2"/>
      </rPr>
      <t>cells only</t>
    </r>
  </si>
  <si>
    <r>
      <t xml:space="preserve">(d)  Prices that are dependent on </t>
    </r>
    <r>
      <rPr>
        <b/>
        <sz val="12"/>
        <color theme="1"/>
        <rFont val="Aptos"/>
        <family val="2"/>
      </rPr>
      <t xml:space="preserve">Rate of Exchange (ROE) </t>
    </r>
    <r>
      <rPr>
        <sz val="12"/>
        <color theme="1"/>
        <rFont val="Aptos"/>
        <family val="2"/>
      </rPr>
      <t>must use ROE indicated below, then enter in Column "Forex %" the percentage of the price that is ROE dependent (0% means the price is not ROE dependent)</t>
    </r>
  </si>
  <si>
    <r>
      <t xml:space="preserve">Supply, install and configure Aruba Core 5412R zl2 </t>
    </r>
    <r>
      <rPr>
        <b/>
        <sz val="12"/>
        <color rgb="FF000000"/>
        <rFont val="Aptos"/>
        <family val="2"/>
      </rPr>
      <t>(J9822A)</t>
    </r>
  </si>
  <si>
    <r>
      <t xml:space="preserve">Supply, install and configure Aruba 6200F 24G Class4 PoE 4SFP+ 370W Switch </t>
    </r>
    <r>
      <rPr>
        <b/>
        <sz val="12"/>
        <color theme="1"/>
        <rFont val="Aptos"/>
        <family val="2"/>
      </rPr>
      <t>(JL725B)</t>
    </r>
  </si>
  <si>
    <r>
      <t xml:space="preserve">Supply, install and configure Aruba 6200F 48G Class4 PoE 4SFP+ 370W Switch </t>
    </r>
    <r>
      <rPr>
        <b/>
        <sz val="12"/>
        <color theme="1"/>
        <rFont val="Aptos"/>
        <family val="2"/>
      </rPr>
      <t>(JL727B)</t>
    </r>
  </si>
  <si>
    <r>
      <t xml:space="preserve">Aruba 10G SFP+ LC SR 300m MMF Transceiver </t>
    </r>
    <r>
      <rPr>
        <b/>
        <sz val="12"/>
        <color theme="1"/>
        <rFont val="Aptos"/>
        <family val="2"/>
      </rPr>
      <t>(J9150D)</t>
    </r>
  </si>
  <si>
    <r>
      <t xml:space="preserve">Aruba 10G SFP+ to SFP+ 1m Direct Attach Copper Cable </t>
    </r>
    <r>
      <rPr>
        <b/>
        <sz val="12"/>
        <color theme="1"/>
        <rFont val="Aptos"/>
        <family val="2"/>
      </rPr>
      <t>(J9281D)</t>
    </r>
  </si>
  <si>
    <r>
      <t xml:space="preserve">Aruba 10G SFP+ to SFP+ 3m Direct Attach Copper Cable </t>
    </r>
    <r>
      <rPr>
        <b/>
        <sz val="12"/>
        <color theme="1"/>
        <rFont val="Aptos"/>
        <family val="2"/>
      </rPr>
      <t>(J9283D)</t>
    </r>
  </si>
  <si>
    <r>
      <t xml:space="preserve">Supply, Install and configure Aruba AP-615 (RW) Unified AP </t>
    </r>
    <r>
      <rPr>
        <b/>
        <sz val="12"/>
        <color rgb="FF000000"/>
        <rFont val="Aptos"/>
        <family val="2"/>
      </rPr>
      <t>(R7J49A)</t>
    </r>
  </si>
  <si>
    <r>
      <t xml:space="preserve">AP-MNT-D AP mount bracket individual D: solid surface </t>
    </r>
    <r>
      <rPr>
        <b/>
        <sz val="12"/>
        <color rgb="FF000000"/>
        <rFont val="Aptos"/>
        <family val="2"/>
      </rPr>
      <t>(R3J18A)</t>
    </r>
  </si>
  <si>
    <r>
      <t xml:space="preserve">Aruba 5Y FC NBD for </t>
    </r>
    <r>
      <rPr>
        <b/>
        <sz val="12"/>
        <color rgb="FF000000"/>
        <rFont val="Aptos"/>
        <family val="2"/>
      </rPr>
      <t xml:space="preserve">ALL </t>
    </r>
    <r>
      <rPr>
        <sz val="12"/>
        <color rgb="FF000000"/>
        <rFont val="Aptos"/>
        <family val="2"/>
      </rPr>
      <t>networking hardware</t>
    </r>
  </si>
  <si>
    <t>RFB 3288/2025 (ERP 499016)</t>
  </si>
  <si>
    <t>Kagiso Tshikare</t>
  </si>
  <si>
    <t>Consultant: Switch &amp; WIFI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</si>
</sst>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R&quot;* #,##0.00_-;\-&quot;R&quot;* #,##0.00_-;_-&quot;R&quot;* &quot;-&quot;??_-;_-@_-"/>
    <numFmt numFmtId="164" formatCode="_(* #,##0.00_);_(* \(#,##0.00\);_(* &quot;-&quot;??_);_(@_)"/>
    <numFmt numFmtId="165" formatCode="_-[$R-1C09]* #,##0.00_-;\-[$R-1C09]* #,##0.00_-;_-[$R-1C09]* &quot;-&quot;??_-;_-@_-"/>
    <numFmt numFmtId="166" formatCode="0.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24"/>
      <color theme="1"/>
      <name val="Aptos"/>
      <family val="2"/>
    </font>
    <font>
      <sz val="24"/>
      <color rgb="FF002060"/>
      <name val="Aptos"/>
      <family val="2"/>
    </font>
    <font>
      <sz val="11"/>
      <color theme="1"/>
      <name val="Aptos"/>
      <family val="2"/>
    </font>
    <font>
      <sz val="18"/>
      <color rgb="FF002060"/>
      <name val="Aptos"/>
      <family val="2"/>
    </font>
    <font>
      <sz val="12"/>
      <name val="Aptos"/>
      <family val="2"/>
    </font>
    <font>
      <b/>
      <sz val="12"/>
      <name val="Aptos"/>
      <family val="2"/>
    </font>
    <font>
      <b/>
      <sz val="12"/>
      <color rgb="FF000066"/>
      <name val="Aptos"/>
      <family val="2"/>
    </font>
    <font>
      <sz val="12"/>
      <color theme="1"/>
      <name val="Aptos"/>
      <family val="2"/>
    </font>
    <font>
      <b/>
      <sz val="12"/>
      <color theme="1"/>
      <name val="Aptos"/>
      <family val="2"/>
    </font>
    <font>
      <sz val="12"/>
      <color rgb="FFFF0000"/>
      <name val="Aptos"/>
      <family val="2"/>
    </font>
    <font>
      <b/>
      <sz val="12"/>
      <color rgb="FF000000"/>
      <name val="Aptos"/>
      <family val="2"/>
    </font>
    <font>
      <b/>
      <sz val="12"/>
      <color theme="0"/>
      <name val="Aptos"/>
      <family val="2"/>
    </font>
    <font>
      <b/>
      <sz val="11"/>
      <name val="Aptos"/>
      <family val="2"/>
    </font>
    <font>
      <sz val="11"/>
      <name val="Aptos"/>
      <family val="2"/>
    </font>
    <font>
      <b/>
      <sz val="11"/>
      <color theme="0"/>
      <name val="Aptos"/>
      <family val="2"/>
    </font>
    <font>
      <sz val="12"/>
      <color rgb="FF000000"/>
      <name val="Aptos"/>
      <family val="2"/>
    </font>
    <font>
      <b/>
      <sz val="11"/>
      <color theme="1"/>
      <name val="Aptos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indexed="64"/>
      </patternFill>
    </fill>
  </fills>
  <borders count="28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medium">
        <color theme="4"/>
      </left>
      <right style="medium">
        <color theme="4"/>
      </right>
      <top style="medium">
        <color theme="4"/>
      </top>
      <bottom style="thin">
        <color theme="4"/>
      </bottom>
      <diagonal/>
    </border>
    <border>
      <left style="medium">
        <color theme="4"/>
      </left>
      <right style="medium">
        <color theme="4"/>
      </right>
      <top style="thin">
        <color theme="4"/>
      </top>
      <bottom style="thin">
        <color theme="4"/>
      </bottom>
      <diagonal/>
    </border>
    <border>
      <left style="medium">
        <color theme="4"/>
      </left>
      <right style="medium">
        <color theme="4"/>
      </right>
      <top style="thin">
        <color theme="4"/>
      </top>
      <bottom style="medium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  <border>
      <left style="thin">
        <color theme="8"/>
      </left>
      <right/>
      <top/>
      <bottom/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 style="thin">
        <color theme="8"/>
      </right>
      <top style="thin">
        <color theme="8"/>
      </top>
      <bottom style="thin">
        <color theme="8"/>
      </bottom>
      <diagonal/>
    </border>
    <border>
      <left/>
      <right style="medium">
        <color theme="8"/>
      </right>
      <top style="thin">
        <color theme="8"/>
      </top>
      <bottom/>
      <diagonal/>
    </border>
    <border>
      <left/>
      <right style="medium">
        <color theme="8"/>
      </right>
      <top style="thin">
        <color theme="8"/>
      </top>
      <bottom style="medium">
        <color theme="8"/>
      </bottom>
      <diagonal/>
    </border>
    <border>
      <left style="thin">
        <color theme="8"/>
      </left>
      <right/>
      <top style="medium">
        <color theme="8"/>
      </top>
      <bottom style="thin">
        <color theme="8"/>
      </bottom>
      <diagonal/>
    </border>
    <border>
      <left/>
      <right style="thin">
        <color theme="8"/>
      </right>
      <top style="medium">
        <color theme="8"/>
      </top>
      <bottom style="thin">
        <color theme="8"/>
      </bottom>
      <diagonal/>
    </border>
    <border>
      <left/>
      <right/>
      <top style="medium">
        <color theme="8"/>
      </top>
      <bottom style="thin">
        <color theme="8"/>
      </bottom>
      <diagonal/>
    </border>
    <border>
      <left style="thin">
        <color theme="8"/>
      </left>
      <right/>
      <top style="thin">
        <color theme="8"/>
      </top>
      <bottom style="medium">
        <color theme="8"/>
      </bottom>
      <diagonal/>
    </border>
    <border>
      <left/>
      <right style="medium">
        <color theme="8"/>
      </right>
      <top style="thin">
        <color theme="8"/>
      </top>
      <bottom style="thin">
        <color theme="8"/>
      </bottom>
      <diagonal/>
    </border>
    <border>
      <left/>
      <right style="medium">
        <color theme="8"/>
      </right>
      <top style="medium">
        <color theme="8"/>
      </top>
      <bottom style="thin">
        <color theme="8"/>
      </bottom>
      <diagonal/>
    </border>
    <border>
      <left style="medium">
        <color theme="8"/>
      </left>
      <right style="thin">
        <color theme="8"/>
      </right>
      <top style="medium">
        <color theme="8"/>
      </top>
      <bottom/>
      <diagonal/>
    </border>
    <border>
      <left style="medium">
        <color theme="8"/>
      </left>
      <right style="thin">
        <color theme="8"/>
      </right>
      <top/>
      <bottom/>
      <diagonal/>
    </border>
    <border>
      <left style="medium">
        <color theme="8"/>
      </left>
      <right style="thin">
        <color theme="8"/>
      </right>
      <top/>
      <bottom style="medium">
        <color theme="8"/>
      </bottom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/>
      <bottom style="thin">
        <color theme="4"/>
      </bottom>
      <diagonal/>
    </border>
    <border>
      <left style="medium">
        <color theme="8"/>
      </left>
      <right/>
      <top style="thin">
        <color theme="8"/>
      </top>
      <bottom style="medium">
        <color theme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4"/>
      </left>
      <right/>
      <top style="medium">
        <color theme="4"/>
      </top>
      <bottom style="thin">
        <color theme="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40">
    <xf numFmtId="0" fontId="0" fillId="0" borderId="0" xfId="0"/>
    <xf numFmtId="0" fontId="3" fillId="2" borderId="0" xfId="0" applyFont="1" applyFill="1" applyAlignment="1">
      <alignment horizontal="left" vertical="top"/>
    </xf>
    <xf numFmtId="0" fontId="4" fillId="2" borderId="0" xfId="0" applyFont="1" applyFill="1" applyAlignment="1">
      <alignment horizontal="left" vertical="top"/>
    </xf>
    <xf numFmtId="0" fontId="4" fillId="2" borderId="0" xfId="0" applyFont="1" applyFill="1" applyAlignment="1">
      <alignment horizontal="center" vertical="top"/>
    </xf>
    <xf numFmtId="0" fontId="3" fillId="2" borderId="0" xfId="0" applyFont="1" applyFill="1"/>
    <xf numFmtId="0" fontId="3" fillId="0" borderId="0" xfId="0" applyFont="1"/>
    <xf numFmtId="0" fontId="5" fillId="2" borderId="0" xfId="0" applyFont="1" applyFill="1" applyAlignment="1">
      <alignment horizontal="left" vertical="top"/>
    </xf>
    <xf numFmtId="0" fontId="6" fillId="2" borderId="0" xfId="0" applyFont="1" applyFill="1" applyAlignment="1">
      <alignment horizontal="left" vertical="top" wrapText="1"/>
    </xf>
    <xf numFmtId="0" fontId="6" fillId="2" borderId="0" xfId="0" applyFont="1" applyFill="1" applyAlignment="1">
      <alignment horizontal="center" vertical="top"/>
    </xf>
    <xf numFmtId="0" fontId="5" fillId="2" borderId="0" xfId="0" applyFont="1" applyFill="1"/>
    <xf numFmtId="0" fontId="5" fillId="0" borderId="0" xfId="0" applyFont="1"/>
    <xf numFmtId="0" fontId="7" fillId="5" borderId="1" xfId="0" applyFont="1" applyFill="1" applyBorder="1" applyAlignment="1">
      <alignment horizontal="right" vertical="top"/>
    </xf>
    <xf numFmtId="0" fontId="8" fillId="0" borderId="1" xfId="0" applyFont="1" applyBorder="1" applyAlignment="1">
      <alignment horizontal="left" vertical="top"/>
    </xf>
    <xf numFmtId="0" fontId="8" fillId="3" borderId="0" xfId="0" applyFont="1" applyFill="1" applyAlignment="1">
      <alignment horizontal="center" vertical="top" wrapText="1"/>
    </xf>
    <xf numFmtId="0" fontId="8" fillId="3" borderId="0" xfId="0" applyFont="1" applyFill="1" applyAlignment="1">
      <alignment vertical="top"/>
    </xf>
    <xf numFmtId="0" fontId="5" fillId="3" borderId="0" xfId="0" applyFont="1" applyFill="1"/>
    <xf numFmtId="0" fontId="7" fillId="5" borderId="3" xfId="0" applyFont="1" applyFill="1" applyBorder="1" applyAlignment="1">
      <alignment horizontal="right" vertical="top"/>
    </xf>
    <xf numFmtId="0" fontId="8" fillId="0" borderId="1" xfId="0" applyFont="1" applyBorder="1" applyAlignment="1">
      <alignment horizontal="left" vertical="top" wrapText="1"/>
    </xf>
    <xf numFmtId="0" fontId="8" fillId="3" borderId="0" xfId="0" applyFont="1" applyFill="1" applyAlignment="1">
      <alignment vertical="top" wrapText="1"/>
    </xf>
    <xf numFmtId="0" fontId="7" fillId="5" borderId="8" xfId="0" applyFont="1" applyFill="1" applyBorder="1" applyAlignment="1">
      <alignment horizontal="right" vertical="top" wrapText="1"/>
    </xf>
    <xf numFmtId="0" fontId="8" fillId="6" borderId="8" xfId="0" applyFont="1" applyFill="1" applyBorder="1" applyAlignment="1">
      <alignment horizontal="left" vertical="top" wrapText="1"/>
    </xf>
    <xf numFmtId="0" fontId="8" fillId="3" borderId="0" xfId="0" applyFont="1" applyFill="1"/>
    <xf numFmtId="0" fontId="7" fillId="0" borderId="0" xfId="0" applyFont="1" applyAlignment="1">
      <alignment horizontal="right" vertical="top"/>
    </xf>
    <xf numFmtId="0" fontId="8" fillId="0" borderId="0" xfId="0" applyFont="1" applyAlignment="1">
      <alignment wrapText="1"/>
    </xf>
    <xf numFmtId="0" fontId="9" fillId="3" borderId="0" xfId="0" applyFont="1" applyFill="1" applyAlignment="1">
      <alignment horizontal="left" vertical="center"/>
    </xf>
    <xf numFmtId="0" fontId="10" fillId="3" borderId="0" xfId="0" applyFont="1" applyFill="1" applyAlignment="1">
      <alignment horizontal="left" vertical="center" wrapText="1"/>
    </xf>
    <xf numFmtId="44" fontId="10" fillId="3" borderId="0" xfId="0" applyNumberFormat="1" applyFont="1" applyFill="1" applyAlignment="1">
      <alignment horizontal="center" vertical="center" wrapText="1"/>
    </xf>
    <xf numFmtId="0" fontId="10" fillId="3" borderId="0" xfId="0" applyFont="1" applyFill="1" applyAlignment="1">
      <alignment horizontal="left" vertical="top"/>
    </xf>
    <xf numFmtId="0" fontId="7" fillId="3" borderId="0" xfId="0" applyFont="1" applyFill="1"/>
    <xf numFmtId="0" fontId="7" fillId="3" borderId="0" xfId="0" applyFont="1" applyFill="1" applyAlignment="1">
      <alignment vertical="top"/>
    </xf>
    <xf numFmtId="0" fontId="10" fillId="3" borderId="0" xfId="0" applyFont="1" applyFill="1" applyAlignment="1">
      <alignment horizontal="left" vertical="center"/>
    </xf>
    <xf numFmtId="0" fontId="10" fillId="3" borderId="0" xfId="0" applyFont="1" applyFill="1"/>
    <xf numFmtId="0" fontId="10" fillId="3" borderId="0" xfId="0" applyFont="1" applyFill="1" applyAlignment="1">
      <alignment vertical="center"/>
    </xf>
    <xf numFmtId="0" fontId="11" fillId="2" borderId="2" xfId="0" applyFont="1" applyFill="1" applyBorder="1" applyAlignment="1">
      <alignment vertical="center" wrapText="1"/>
    </xf>
    <xf numFmtId="0" fontId="8" fillId="0" borderId="0" xfId="0" applyFont="1"/>
    <xf numFmtId="0" fontId="10" fillId="5" borderId="1" xfId="0" applyFont="1" applyFill="1" applyBorder="1" applyAlignment="1">
      <alignment vertical="center" wrapText="1"/>
    </xf>
    <xf numFmtId="0" fontId="8" fillId="6" borderId="8" xfId="0" applyFont="1" applyFill="1" applyBorder="1" applyAlignment="1">
      <alignment horizontal="center" vertical="center"/>
    </xf>
    <xf numFmtId="0" fontId="10" fillId="5" borderId="3" xfId="0" applyFont="1" applyFill="1" applyBorder="1" applyAlignment="1">
      <alignment vertical="center" wrapText="1"/>
    </xf>
    <xf numFmtId="0" fontId="7" fillId="3" borderId="0" xfId="0" applyFont="1" applyFill="1" applyAlignment="1">
      <alignment horizontal="left" vertical="top"/>
    </xf>
    <xf numFmtId="0" fontId="8" fillId="3" borderId="0" xfId="0" applyFont="1" applyFill="1" applyAlignment="1">
      <alignment wrapText="1"/>
    </xf>
    <xf numFmtId="0" fontId="8" fillId="2" borderId="1" xfId="0" applyFont="1" applyFill="1" applyBorder="1" applyAlignment="1">
      <alignment horizontal="left" vertical="top" wrapText="1"/>
    </xf>
    <xf numFmtId="0" fontId="8" fillId="2" borderId="1" xfId="0" applyFont="1" applyFill="1" applyBorder="1" applyAlignment="1">
      <alignment vertical="top" wrapText="1"/>
    </xf>
    <xf numFmtId="0" fontId="8" fillId="2" borderId="1" xfId="0" applyFont="1" applyFill="1" applyBorder="1" applyAlignment="1">
      <alignment horizontal="center" vertical="top" wrapText="1"/>
    </xf>
    <xf numFmtId="0" fontId="8" fillId="2" borderId="3" xfId="0" applyFont="1" applyFill="1" applyBorder="1" applyAlignment="1">
      <alignment horizontal="left" vertical="top" wrapText="1"/>
    </xf>
    <xf numFmtId="0" fontId="8" fillId="2" borderId="3" xfId="0" applyFont="1" applyFill="1" applyBorder="1" applyAlignment="1">
      <alignment vertical="top" wrapText="1"/>
    </xf>
    <xf numFmtId="165" fontId="8" fillId="2" borderId="1" xfId="0" applyNumberFormat="1" applyFont="1" applyFill="1" applyBorder="1" applyAlignment="1">
      <alignment horizontal="center" vertical="top" wrapText="1"/>
    </xf>
    <xf numFmtId="165" fontId="8" fillId="2" borderId="8" xfId="0" applyNumberFormat="1" applyFont="1" applyFill="1" applyBorder="1" applyAlignment="1">
      <alignment horizontal="center" vertical="top" wrapText="1"/>
    </xf>
    <xf numFmtId="165" fontId="8" fillId="2" borderId="8" xfId="0" applyNumberFormat="1" applyFont="1" applyFill="1" applyBorder="1" applyAlignment="1">
      <alignment horizontal="left" vertical="top" wrapText="1"/>
    </xf>
    <xf numFmtId="0" fontId="5" fillId="0" borderId="0" xfId="0" applyFont="1" applyAlignment="1">
      <alignment vertical="top"/>
    </xf>
    <xf numFmtId="0" fontId="8" fillId="0" borderId="26" xfId="0" applyFont="1" applyBorder="1" applyAlignment="1">
      <alignment horizontal="left" vertical="top" wrapText="1"/>
    </xf>
    <xf numFmtId="0" fontId="13" fillId="0" borderId="26" xfId="0" applyFont="1" applyBorder="1" applyAlignment="1">
      <alignment horizontal="center" wrapText="1"/>
    </xf>
    <xf numFmtId="0" fontId="8" fillId="4" borderId="7" xfId="0" applyFont="1" applyFill="1" applyBorder="1" applyAlignment="1">
      <alignment horizontal="center" vertical="top"/>
    </xf>
    <xf numFmtId="0" fontId="8" fillId="4" borderId="1" xfId="0" applyFont="1" applyFill="1" applyBorder="1" applyAlignment="1">
      <alignment horizontal="center" vertical="top"/>
    </xf>
    <xf numFmtId="0" fontId="14" fillId="4" borderId="1" xfId="0" applyFont="1" applyFill="1" applyBorder="1" applyAlignment="1">
      <alignment horizontal="center" vertical="top" wrapText="1"/>
    </xf>
    <xf numFmtId="165" fontId="14" fillId="4" borderId="1" xfId="0" applyNumberFormat="1" applyFont="1" applyFill="1" applyBorder="1" applyAlignment="1">
      <alignment horizontal="center" vertical="top" wrapText="1"/>
    </xf>
    <xf numFmtId="165" fontId="8" fillId="4" borderId="1" xfId="0" applyNumberFormat="1" applyFont="1" applyFill="1" applyBorder="1" applyAlignment="1">
      <alignment horizontal="left" vertical="top" wrapText="1"/>
    </xf>
    <xf numFmtId="0" fontId="15" fillId="2" borderId="1" xfId="0" applyFont="1" applyFill="1" applyBorder="1" applyAlignment="1">
      <alignment horizontal="center" vertical="top" wrapText="1"/>
    </xf>
    <xf numFmtId="165" fontId="15" fillId="2" borderId="1" xfId="0" applyNumberFormat="1" applyFont="1" applyFill="1" applyBorder="1" applyAlignment="1">
      <alignment horizontal="center" vertical="top" wrapText="1"/>
    </xf>
    <xf numFmtId="165" fontId="15" fillId="2" borderId="24" xfId="0" applyNumberFormat="1" applyFont="1" applyFill="1" applyBorder="1" applyAlignment="1">
      <alignment horizontal="center" vertical="top" wrapText="1"/>
    </xf>
    <xf numFmtId="0" fontId="16" fillId="6" borderId="23" xfId="0" applyFont="1" applyFill="1" applyBorder="1" applyAlignment="1">
      <alignment horizontal="left" vertical="top" wrapText="1"/>
    </xf>
    <xf numFmtId="0" fontId="13" fillId="4" borderId="26" xfId="0" applyFont="1" applyFill="1" applyBorder="1"/>
    <xf numFmtId="0" fontId="14" fillId="4" borderId="0" xfId="0" applyFont="1" applyFill="1" applyAlignment="1">
      <alignment horizontal="center" vertical="top" wrapText="1"/>
    </xf>
    <xf numFmtId="165" fontId="15" fillId="4" borderId="1" xfId="0" applyNumberFormat="1" applyFont="1" applyFill="1" applyBorder="1" applyAlignment="1">
      <alignment horizontal="center" vertical="top" wrapText="1"/>
    </xf>
    <xf numFmtId="165" fontId="15" fillId="4" borderId="1" xfId="0" applyNumberFormat="1" applyFont="1" applyFill="1" applyBorder="1" applyAlignment="1">
      <alignment horizontal="left" vertical="top" wrapText="1"/>
    </xf>
    <xf numFmtId="165" fontId="17" fillId="4" borderId="1" xfId="0" applyNumberFormat="1" applyFont="1" applyFill="1" applyBorder="1" applyAlignment="1">
      <alignment horizontal="center" vertical="top" wrapText="1"/>
    </xf>
    <xf numFmtId="165" fontId="8" fillId="4" borderId="2" xfId="0" applyNumberFormat="1" applyFont="1" applyFill="1" applyBorder="1" applyAlignment="1">
      <alignment horizontal="left" vertical="top" wrapText="1"/>
    </xf>
    <xf numFmtId="0" fontId="7" fillId="0" borderId="26" xfId="0" applyFont="1" applyBorder="1" applyAlignment="1">
      <alignment horizontal="left" vertical="top" wrapText="1"/>
    </xf>
    <xf numFmtId="0" fontId="18" fillId="0" borderId="26" xfId="0" applyFont="1" applyBorder="1" applyAlignment="1">
      <alignment wrapText="1"/>
    </xf>
    <xf numFmtId="0" fontId="10" fillId="0" borderId="7" xfId="0" applyFont="1" applyBorder="1" applyAlignment="1">
      <alignment horizontal="center" vertical="top" wrapText="1"/>
    </xf>
    <xf numFmtId="9" fontId="10" fillId="6" borderId="1" xfId="1" applyFont="1" applyFill="1" applyBorder="1" applyAlignment="1">
      <alignment horizontal="right" vertical="top" wrapText="1"/>
    </xf>
    <xf numFmtId="0" fontId="5" fillId="0" borderId="26" xfId="0" applyFont="1" applyBorder="1" applyAlignment="1">
      <alignment horizontal="center" vertical="center" wrapText="1"/>
    </xf>
    <xf numFmtId="165" fontId="10" fillId="6" borderId="1" xfId="0" applyNumberFormat="1" applyFont="1" applyFill="1" applyBorder="1" applyAlignment="1">
      <alignment vertical="top" wrapText="1"/>
    </xf>
    <xf numFmtId="165" fontId="7" fillId="5" borderId="1" xfId="0" applyNumberFormat="1" applyFont="1" applyFill="1" applyBorder="1" applyAlignment="1">
      <alignment horizontal="left" vertical="top" wrapText="1"/>
    </xf>
    <xf numFmtId="0" fontId="5" fillId="4" borderId="1" xfId="2" applyNumberFormat="1" applyFont="1" applyFill="1" applyBorder="1" applyAlignment="1">
      <alignment horizontal="right" vertical="top" wrapText="1"/>
    </xf>
    <xf numFmtId="165" fontId="5" fillId="4" borderId="1" xfId="0" applyNumberFormat="1" applyFont="1" applyFill="1" applyBorder="1" applyAlignment="1">
      <alignment vertical="top" wrapText="1"/>
    </xf>
    <xf numFmtId="44" fontId="5" fillId="4" borderId="1" xfId="0" applyNumberFormat="1" applyFont="1" applyFill="1" applyBorder="1" applyAlignment="1">
      <alignment vertical="top" wrapText="1"/>
    </xf>
    <xf numFmtId="44" fontId="5" fillId="5" borderId="2" xfId="0" applyNumberFormat="1" applyFont="1" applyFill="1" applyBorder="1" applyAlignment="1">
      <alignment vertical="top"/>
    </xf>
    <xf numFmtId="0" fontId="10" fillId="0" borderId="26" xfId="0" quotePrefix="1" applyFont="1" applyBorder="1" applyAlignment="1">
      <alignment horizontal="left" vertical="top" wrapText="1"/>
    </xf>
    <xf numFmtId="0" fontId="10" fillId="0" borderId="26" xfId="0" applyFont="1" applyBorder="1"/>
    <xf numFmtId="0" fontId="16" fillId="6" borderId="1" xfId="0" applyFont="1" applyFill="1" applyBorder="1" applyAlignment="1">
      <alignment horizontal="left" vertical="top" wrapText="1"/>
    </xf>
    <xf numFmtId="0" fontId="18" fillId="0" borderId="26" xfId="0" applyFont="1" applyBorder="1" applyAlignment="1">
      <alignment vertical="center" wrapText="1"/>
    </xf>
    <xf numFmtId="0" fontId="10" fillId="4" borderId="7" xfId="0" applyFont="1" applyFill="1" applyBorder="1" applyAlignment="1">
      <alignment horizontal="center" vertical="top" wrapText="1"/>
    </xf>
    <xf numFmtId="9" fontId="10" fillId="4" borderId="1" xfId="1" applyFont="1" applyFill="1" applyBorder="1" applyAlignment="1">
      <alignment horizontal="right" vertical="top" wrapText="1"/>
    </xf>
    <xf numFmtId="0" fontId="8" fillId="4" borderId="23" xfId="0" applyFont="1" applyFill="1" applyBorder="1" applyAlignment="1">
      <alignment horizontal="center" vertical="top"/>
    </xf>
    <xf numFmtId="165" fontId="10" fillId="4" borderId="1" xfId="0" applyNumberFormat="1" applyFont="1" applyFill="1" applyBorder="1" applyAlignment="1">
      <alignment vertical="top" wrapText="1"/>
    </xf>
    <xf numFmtId="165" fontId="7" fillId="4" borderId="1" xfId="0" applyNumberFormat="1" applyFont="1" applyFill="1" applyBorder="1" applyAlignment="1">
      <alignment horizontal="left" vertical="top" wrapText="1"/>
    </xf>
    <xf numFmtId="0" fontId="10" fillId="0" borderId="26" xfId="0" applyFont="1" applyBorder="1" applyAlignment="1">
      <alignment horizontal="center" vertical="top"/>
    </xf>
    <xf numFmtId="0" fontId="10" fillId="0" borderId="0" xfId="0" applyFont="1" applyAlignment="1">
      <alignment horizontal="center" vertical="top"/>
    </xf>
    <xf numFmtId="0" fontId="11" fillId="5" borderId="23" xfId="0" applyFont="1" applyFill="1" applyBorder="1" applyAlignment="1">
      <alignment horizontal="left" vertical="top" wrapText="1"/>
    </xf>
    <xf numFmtId="0" fontId="11" fillId="5" borderId="23" xfId="0" applyFont="1" applyFill="1" applyBorder="1" applyAlignment="1">
      <alignment horizontal="right" vertical="top" wrapText="1"/>
    </xf>
    <xf numFmtId="0" fontId="11" fillId="5" borderId="1" xfId="0" applyFont="1" applyFill="1" applyBorder="1" applyAlignment="1">
      <alignment horizontal="center" vertical="top" wrapText="1"/>
    </xf>
    <xf numFmtId="0" fontId="10" fillId="5" borderId="1" xfId="0" applyFont="1" applyFill="1" applyBorder="1" applyAlignment="1">
      <alignment horizontal="center" vertical="top" wrapText="1"/>
    </xf>
    <xf numFmtId="0" fontId="10" fillId="5" borderId="2" xfId="0" applyFont="1" applyFill="1" applyBorder="1" applyAlignment="1">
      <alignment horizontal="center" vertical="top" wrapText="1"/>
    </xf>
    <xf numFmtId="44" fontId="11" fillId="5" borderId="4" xfId="0" applyNumberFormat="1" applyFont="1" applyFill="1" applyBorder="1" applyAlignment="1">
      <alignment vertical="top" wrapText="1"/>
    </xf>
    <xf numFmtId="166" fontId="5" fillId="5" borderId="7" xfId="2" applyNumberFormat="1" applyFont="1" applyFill="1" applyBorder="1" applyAlignment="1">
      <alignment horizontal="right" vertical="top" wrapText="1"/>
    </xf>
    <xf numFmtId="166" fontId="5" fillId="5" borderId="2" xfId="2" applyNumberFormat="1" applyFont="1" applyFill="1" applyBorder="1" applyAlignment="1">
      <alignment horizontal="right" vertical="top" wrapText="1"/>
    </xf>
    <xf numFmtId="0" fontId="11" fillId="5" borderId="1" xfId="0" applyFont="1" applyFill="1" applyBorder="1" applyAlignment="1">
      <alignment horizontal="left" vertical="top" wrapText="1"/>
    </xf>
    <xf numFmtId="0" fontId="11" fillId="5" borderId="1" xfId="0" applyFont="1" applyFill="1" applyBorder="1" applyAlignment="1">
      <alignment horizontal="right" vertical="top" wrapText="1"/>
    </xf>
    <xf numFmtId="165" fontId="8" fillId="5" borderId="5" xfId="0" applyNumberFormat="1" applyFont="1" applyFill="1" applyBorder="1" applyAlignment="1">
      <alignment horizontal="left" vertical="top" wrapText="1"/>
    </xf>
    <xf numFmtId="165" fontId="8" fillId="5" borderId="6" xfId="0" applyNumberFormat="1" applyFont="1" applyFill="1" applyBorder="1" applyAlignment="1">
      <alignment horizontal="left" vertical="top" wrapText="1"/>
    </xf>
    <xf numFmtId="0" fontId="5" fillId="3" borderId="0" xfId="0" applyFont="1" applyFill="1" applyAlignment="1">
      <alignment horizontal="left" vertical="top"/>
    </xf>
    <xf numFmtId="0" fontId="5" fillId="3" borderId="0" xfId="0" applyFont="1" applyFill="1" applyAlignment="1">
      <alignment horizontal="right" vertical="top"/>
    </xf>
    <xf numFmtId="0" fontId="5" fillId="3" borderId="0" xfId="0" applyFont="1" applyFill="1" applyAlignment="1">
      <alignment horizontal="center" vertical="top"/>
    </xf>
    <xf numFmtId="0" fontId="5" fillId="3" borderId="0" xfId="0" applyFont="1" applyFill="1" applyAlignment="1">
      <alignment vertical="top"/>
    </xf>
    <xf numFmtId="0" fontId="19" fillId="3" borderId="10" xfId="0" applyFont="1" applyFill="1" applyBorder="1" applyAlignment="1">
      <alignment horizontal="center" vertical="top"/>
    </xf>
    <xf numFmtId="0" fontId="19" fillId="3" borderId="12" xfId="0" applyFont="1" applyFill="1" applyBorder="1" applyAlignment="1">
      <alignment vertical="top"/>
    </xf>
    <xf numFmtId="0" fontId="5" fillId="0" borderId="0" xfId="0" applyFont="1" applyAlignment="1">
      <alignment horizontal="left" vertical="top"/>
    </xf>
    <xf numFmtId="0" fontId="5" fillId="0" borderId="0" xfId="0" applyFont="1" applyAlignment="1">
      <alignment horizontal="center" vertical="top"/>
    </xf>
    <xf numFmtId="0" fontId="10" fillId="0" borderId="1" xfId="2" applyNumberFormat="1" applyFont="1" applyFill="1" applyBorder="1" applyAlignment="1">
      <alignment horizontal="right" vertical="top" wrapText="1"/>
    </xf>
    <xf numFmtId="165" fontId="10" fillId="0" borderId="0" xfId="0" applyNumberFormat="1" applyFont="1"/>
    <xf numFmtId="44" fontId="10" fillId="5" borderId="1" xfId="0" applyNumberFormat="1" applyFont="1" applyFill="1" applyBorder="1" applyAlignment="1">
      <alignment vertical="top" wrapText="1"/>
    </xf>
    <xf numFmtId="44" fontId="11" fillId="5" borderId="2" xfId="0" applyNumberFormat="1" applyFont="1" applyFill="1" applyBorder="1" applyAlignment="1">
      <alignment vertical="top" wrapText="1"/>
    </xf>
    <xf numFmtId="44" fontId="11" fillId="5" borderId="27" xfId="0" applyNumberFormat="1" applyFont="1" applyFill="1" applyBorder="1" applyAlignment="1">
      <alignment vertical="top" wrapText="1"/>
    </xf>
    <xf numFmtId="166" fontId="10" fillId="5" borderId="7" xfId="2" applyNumberFormat="1" applyFont="1" applyFill="1" applyBorder="1" applyAlignment="1">
      <alignment horizontal="right" vertical="top" wrapText="1"/>
    </xf>
    <xf numFmtId="166" fontId="10" fillId="5" borderId="2" xfId="2" applyNumberFormat="1" applyFont="1" applyFill="1" applyBorder="1" applyAlignment="1">
      <alignment horizontal="right" vertical="top" wrapText="1"/>
    </xf>
    <xf numFmtId="15" fontId="5" fillId="3" borderId="0" xfId="0" applyNumberFormat="1" applyFont="1" applyFill="1" applyAlignment="1">
      <alignment vertical="top"/>
    </xf>
    <xf numFmtId="0" fontId="11" fillId="6" borderId="8" xfId="0" applyFont="1" applyFill="1" applyBorder="1" applyAlignment="1">
      <alignment horizontal="center" vertical="center" wrapText="1"/>
    </xf>
    <xf numFmtId="2" fontId="12" fillId="6" borderId="23" xfId="0" applyNumberFormat="1" applyFont="1" applyFill="1" applyBorder="1" applyAlignment="1">
      <alignment horizontal="right" vertical="center" wrapText="1"/>
    </xf>
    <xf numFmtId="2" fontId="12" fillId="6" borderId="24" xfId="0" applyNumberFormat="1" applyFont="1" applyFill="1" applyBorder="1" applyAlignment="1">
      <alignment horizontal="right" vertical="center" wrapText="1"/>
    </xf>
    <xf numFmtId="2" fontId="12" fillId="6" borderId="1" xfId="0" applyNumberFormat="1" applyFont="1" applyFill="1" applyBorder="1" applyAlignment="1">
      <alignment horizontal="right" vertical="center" wrapText="1"/>
    </xf>
    <xf numFmtId="2" fontId="12" fillId="6" borderId="2" xfId="0" applyNumberFormat="1" applyFont="1" applyFill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top" wrapText="1"/>
    </xf>
    <xf numFmtId="0" fontId="8" fillId="3" borderId="9" xfId="0" applyFont="1" applyFill="1" applyBorder="1" applyAlignment="1">
      <alignment horizontal="left" vertical="center" wrapText="1"/>
    </xf>
    <xf numFmtId="0" fontId="19" fillId="6" borderId="16" xfId="0" applyFont="1" applyFill="1" applyBorder="1" applyAlignment="1">
      <alignment horizontal="left" vertical="center" wrapText="1"/>
    </xf>
    <xf numFmtId="0" fontId="19" fillId="6" borderId="15" xfId="0" applyFont="1" applyFill="1" applyBorder="1" applyAlignment="1">
      <alignment horizontal="left" vertical="center" wrapText="1"/>
    </xf>
    <xf numFmtId="0" fontId="10" fillId="3" borderId="20" xfId="0" applyFont="1" applyFill="1" applyBorder="1" applyAlignment="1">
      <alignment horizontal="left" vertical="top" wrapText="1"/>
    </xf>
    <xf numFmtId="0" fontId="10" fillId="3" borderId="21" xfId="0" applyFont="1" applyFill="1" applyBorder="1" applyAlignment="1">
      <alignment horizontal="left" vertical="top" wrapText="1"/>
    </xf>
    <xf numFmtId="0" fontId="10" fillId="3" borderId="22" xfId="0" applyFont="1" applyFill="1" applyBorder="1" applyAlignment="1">
      <alignment horizontal="left" vertical="top" wrapText="1"/>
    </xf>
    <xf numFmtId="14" fontId="19" fillId="6" borderId="10" xfId="0" applyNumberFormat="1" applyFont="1" applyFill="1" applyBorder="1" applyAlignment="1">
      <alignment horizontal="left" vertical="center"/>
    </xf>
    <xf numFmtId="14" fontId="19" fillId="6" borderId="18" xfId="0" applyNumberFormat="1" applyFont="1" applyFill="1" applyBorder="1" applyAlignment="1">
      <alignment horizontal="left" vertical="center"/>
    </xf>
    <xf numFmtId="0" fontId="19" fillId="6" borderId="14" xfId="0" applyFont="1" applyFill="1" applyBorder="1" applyAlignment="1">
      <alignment horizontal="left" vertical="center" wrapText="1"/>
    </xf>
    <xf numFmtId="0" fontId="19" fillId="6" borderId="19" xfId="0" applyFont="1" applyFill="1" applyBorder="1" applyAlignment="1">
      <alignment horizontal="left" vertical="center" wrapText="1"/>
    </xf>
    <xf numFmtId="0" fontId="19" fillId="3" borderId="10" xfId="0" applyFont="1" applyFill="1" applyBorder="1" applyAlignment="1">
      <alignment horizontal="left" vertical="top"/>
    </xf>
    <xf numFmtId="0" fontId="19" fillId="3" borderId="11" xfId="0" applyFont="1" applyFill="1" applyBorder="1" applyAlignment="1">
      <alignment horizontal="left" vertical="top"/>
    </xf>
    <xf numFmtId="0" fontId="19" fillId="3" borderId="10" xfId="0" applyFont="1" applyFill="1" applyBorder="1" applyAlignment="1">
      <alignment horizontal="center" vertical="top"/>
    </xf>
    <xf numFmtId="0" fontId="19" fillId="3" borderId="11" xfId="0" applyFont="1" applyFill="1" applyBorder="1" applyAlignment="1">
      <alignment horizontal="center" vertical="top"/>
    </xf>
    <xf numFmtId="0" fontId="19" fillId="6" borderId="17" xfId="0" applyFont="1" applyFill="1" applyBorder="1" applyAlignment="1">
      <alignment horizontal="left"/>
    </xf>
    <xf numFmtId="0" fontId="19" fillId="6" borderId="13" xfId="0" applyFont="1" applyFill="1" applyBorder="1" applyAlignment="1">
      <alignment horizontal="left"/>
    </xf>
    <xf numFmtId="0" fontId="19" fillId="3" borderId="25" xfId="0" applyFont="1" applyFill="1" applyBorder="1" applyAlignment="1">
      <alignment horizontal="left" vertical="top"/>
    </xf>
    <xf numFmtId="0" fontId="19" fillId="3" borderId="13" xfId="0" applyFont="1" applyFill="1" applyBorder="1" applyAlignment="1">
      <alignment horizontal="left" vertical="top"/>
    </xf>
  </cellXfs>
  <cellStyles count="3">
    <cellStyle name="Comma" xfId="2" builtinId="3"/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FFFF99"/>
      <color rgb="FFFFFF00"/>
      <color rgb="FFCC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222573</xdr:colOff>
      <xdr:row>0</xdr:row>
      <xdr:rowOff>71016</xdr:rowOff>
    </xdr:from>
    <xdr:to>
      <xdr:col>0</xdr:col>
      <xdr:colOff>695648</xdr:colOff>
      <xdr:row>1</xdr:row>
      <xdr:rowOff>278752</xdr:rowOff>
    </xdr:to>
    <xdr:pic>
      <xdr:nvPicPr>
        <xdr:cNvPr id="2" name="Picture 1" descr="SITA Log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2573" y="71016"/>
          <a:ext cx="466725" cy="604287"/>
        </a:xfrm>
        <a:prstGeom prst="rect">
          <a:avLst/>
        </a:prstGeom>
      </xdr:spPr>
    </xdr:pic>
    <xdr:clientData/>
  </xdr:twoCellAnchor>
  <xdr:twoCellAnchor editAs="oneCell">
    <xdr:from>
      <xdr:col>6</xdr:col>
      <xdr:colOff>1</xdr:colOff>
      <xdr:row>39</xdr:row>
      <xdr:rowOff>0</xdr:rowOff>
    </xdr:from>
    <xdr:to>
      <xdr:col>6</xdr:col>
      <xdr:colOff>1111899</xdr:colOff>
      <xdr:row>39</xdr:row>
      <xdr:rowOff>365449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CB8BC9D-73B6-0BD1-7E3D-A83A076D4B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077062" y="9906000"/>
          <a:ext cx="1111898" cy="3654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Q43"/>
  <sheetViews>
    <sheetView tabSelected="1" topLeftCell="B20" zoomScale="98" zoomScaleNormal="98" workbookViewId="0">
      <selection activeCell="J40" sqref="J40"/>
    </sheetView>
  </sheetViews>
  <sheetFormatPr defaultColWidth="9.109375" defaultRowHeight="14.4" x14ac:dyDescent="0.3"/>
  <cols>
    <col min="1" max="1" width="13.5546875" style="106" customWidth="1"/>
    <col min="2" max="2" width="86.88671875" style="48" customWidth="1"/>
    <col min="3" max="3" width="13.33203125" style="107" customWidth="1"/>
    <col min="4" max="4" width="9.6640625" style="107" customWidth="1"/>
    <col min="5" max="5" width="7.5546875" style="107" customWidth="1"/>
    <col min="6" max="6" width="15.88671875" style="48" customWidth="1"/>
    <col min="7" max="7" width="16.44140625" style="48" customWidth="1"/>
    <col min="8" max="8" width="8.77734375" style="48" customWidth="1"/>
    <col min="9" max="9" width="12.88671875" style="48" customWidth="1"/>
    <col min="10" max="10" width="11.5546875" style="48" customWidth="1"/>
    <col min="11" max="11" width="6.77734375" style="48" customWidth="1"/>
    <col min="12" max="12" width="11.6640625" style="48" customWidth="1"/>
    <col min="13" max="13" width="13.88671875" style="48" customWidth="1"/>
    <col min="14" max="14" width="13.21875" style="48" customWidth="1"/>
    <col min="15" max="15" width="12.77734375" style="48" customWidth="1"/>
    <col min="16" max="16" width="36.88671875" style="48" customWidth="1"/>
    <col min="17" max="17" width="21.77734375" style="48" customWidth="1"/>
    <col min="18" max="16384" width="9.109375" style="48"/>
  </cols>
  <sheetData>
    <row r="1" spans="1:15" s="5" customFormat="1" ht="31.2" x14ac:dyDescent="0.6">
      <c r="A1" s="1"/>
      <c r="B1" s="2" t="s">
        <v>20</v>
      </c>
      <c r="C1" s="3"/>
      <c r="D1" s="3"/>
      <c r="E1" s="4"/>
      <c r="F1" s="4"/>
      <c r="G1" s="4"/>
      <c r="H1" s="4"/>
      <c r="I1" s="4"/>
      <c r="J1" s="4"/>
    </row>
    <row r="2" spans="1:15" s="10" customFormat="1" ht="28.8" customHeight="1" x14ac:dyDescent="0.3">
      <c r="A2" s="6"/>
      <c r="B2" s="7" t="s">
        <v>32</v>
      </c>
      <c r="C2" s="8"/>
      <c r="D2" s="8"/>
      <c r="E2" s="9"/>
      <c r="F2" s="9"/>
      <c r="G2" s="9"/>
      <c r="H2" s="9"/>
      <c r="I2" s="9"/>
      <c r="J2" s="9"/>
    </row>
    <row r="3" spans="1:15" s="10" customFormat="1" ht="15.6" x14ac:dyDescent="0.3">
      <c r="A3" s="11" t="s">
        <v>43</v>
      </c>
      <c r="B3" s="12" t="s">
        <v>71</v>
      </c>
      <c r="C3" s="13"/>
      <c r="D3" s="13"/>
      <c r="E3" s="14"/>
      <c r="F3" s="14"/>
      <c r="G3" s="14"/>
      <c r="H3" s="15"/>
      <c r="I3" s="15"/>
      <c r="J3" s="15"/>
      <c r="K3" s="15"/>
      <c r="L3" s="15"/>
      <c r="M3" s="15"/>
      <c r="N3" s="15"/>
      <c r="O3" s="15"/>
    </row>
    <row r="4" spans="1:15" s="10" customFormat="1" ht="78" x14ac:dyDescent="0.3">
      <c r="A4" s="16" t="s">
        <v>44</v>
      </c>
      <c r="B4" s="17" t="s">
        <v>59</v>
      </c>
      <c r="C4" s="13"/>
      <c r="D4" s="13"/>
      <c r="E4" s="18"/>
      <c r="F4" s="18"/>
      <c r="G4" s="18"/>
      <c r="H4" s="15"/>
      <c r="I4" s="15"/>
      <c r="J4" s="15"/>
      <c r="K4" s="15"/>
      <c r="L4" s="15"/>
      <c r="M4" s="15"/>
      <c r="N4" s="15"/>
      <c r="O4" s="15"/>
    </row>
    <row r="5" spans="1:15" s="10" customFormat="1" ht="31.2" x14ac:dyDescent="0.3">
      <c r="A5" s="19" t="s">
        <v>21</v>
      </c>
      <c r="B5" s="20"/>
      <c r="C5" s="13"/>
      <c r="D5" s="13"/>
      <c r="E5" s="21"/>
      <c r="F5" s="21"/>
      <c r="G5" s="21"/>
      <c r="H5" s="15"/>
      <c r="I5" s="15"/>
      <c r="J5" s="15"/>
      <c r="K5" s="15"/>
      <c r="L5" s="15"/>
      <c r="M5" s="15"/>
      <c r="N5" s="15"/>
      <c r="O5" s="15"/>
    </row>
    <row r="6" spans="1:15" s="10" customFormat="1" ht="15.6" x14ac:dyDescent="0.3">
      <c r="A6" s="22"/>
      <c r="B6" s="23"/>
      <c r="C6" s="13"/>
      <c r="D6" s="13"/>
      <c r="E6" s="21"/>
      <c r="F6" s="21"/>
      <c r="G6" s="21"/>
      <c r="H6" s="15"/>
      <c r="I6" s="15"/>
      <c r="J6" s="15"/>
      <c r="K6" s="15"/>
      <c r="L6" s="15"/>
      <c r="M6" s="15"/>
      <c r="N6" s="15"/>
      <c r="O6" s="15"/>
    </row>
    <row r="7" spans="1:15" s="15" customFormat="1" ht="15.6" x14ac:dyDescent="0.3">
      <c r="A7" s="24" t="s">
        <v>7</v>
      </c>
      <c r="B7" s="25"/>
      <c r="C7" s="25"/>
      <c r="D7" s="26"/>
      <c r="E7" s="21"/>
      <c r="F7" s="21"/>
      <c r="G7" s="21"/>
    </row>
    <row r="8" spans="1:15" s="15" customFormat="1" ht="15.6" x14ac:dyDescent="0.3">
      <c r="A8" s="27" t="s">
        <v>60</v>
      </c>
      <c r="B8" s="28"/>
      <c r="C8" s="29"/>
      <c r="D8" s="29"/>
      <c r="E8" s="21"/>
      <c r="F8" s="21"/>
      <c r="G8" s="21"/>
    </row>
    <row r="9" spans="1:15" s="15" customFormat="1" ht="15.6" x14ac:dyDescent="0.3">
      <c r="A9" s="30" t="s">
        <v>36</v>
      </c>
      <c r="B9" s="31"/>
      <c r="C9" s="31"/>
      <c r="D9" s="31"/>
      <c r="E9" s="21"/>
      <c r="F9" s="21"/>
      <c r="G9" s="21"/>
    </row>
    <row r="10" spans="1:15" s="15" customFormat="1" ht="15.6" x14ac:dyDescent="0.3">
      <c r="A10" s="30" t="s">
        <v>37</v>
      </c>
      <c r="B10" s="31"/>
      <c r="C10" s="31"/>
      <c r="D10" s="31"/>
      <c r="E10" s="21"/>
      <c r="F10" s="21"/>
      <c r="G10" s="21"/>
    </row>
    <row r="11" spans="1:15" s="15" customFormat="1" ht="15.6" x14ac:dyDescent="0.3">
      <c r="A11" s="32" t="s">
        <v>61</v>
      </c>
      <c r="B11" s="31"/>
      <c r="C11" s="31"/>
      <c r="D11" s="31"/>
      <c r="E11" s="21"/>
      <c r="F11" s="21"/>
      <c r="G11" s="21"/>
    </row>
    <row r="12" spans="1:15" s="15" customFormat="1" ht="15.6" x14ac:dyDescent="0.3">
      <c r="A12" s="31"/>
      <c r="B12" s="33" t="s">
        <v>3</v>
      </c>
      <c r="C12" s="116" t="s">
        <v>4</v>
      </c>
      <c r="D12" s="116"/>
      <c r="E12" s="34"/>
      <c r="F12" s="21"/>
      <c r="G12" s="21"/>
    </row>
    <row r="13" spans="1:15" s="15" customFormat="1" ht="15.6" x14ac:dyDescent="0.3">
      <c r="A13" s="31"/>
      <c r="B13" s="35" t="s">
        <v>5</v>
      </c>
      <c r="C13" s="117"/>
      <c r="D13" s="118"/>
      <c r="E13" s="36"/>
      <c r="F13" s="122" t="s">
        <v>28</v>
      </c>
      <c r="G13" s="21"/>
    </row>
    <row r="14" spans="1:15" s="15" customFormat="1" ht="15.6" customHeight="1" x14ac:dyDescent="0.3">
      <c r="A14" s="31"/>
      <c r="B14" s="35" t="s">
        <v>6</v>
      </c>
      <c r="C14" s="119"/>
      <c r="D14" s="120"/>
      <c r="E14" s="36"/>
      <c r="F14" s="122"/>
      <c r="G14" s="21"/>
    </row>
    <row r="15" spans="1:15" s="15" customFormat="1" ht="15.6" x14ac:dyDescent="0.3">
      <c r="A15" s="31"/>
      <c r="B15" s="37" t="s">
        <v>8</v>
      </c>
      <c r="C15" s="119"/>
      <c r="D15" s="120"/>
      <c r="E15" s="36"/>
      <c r="F15" s="122"/>
      <c r="G15" s="21"/>
    </row>
    <row r="16" spans="1:15" s="15" customFormat="1" ht="15.6" x14ac:dyDescent="0.3">
      <c r="A16" s="38"/>
      <c r="B16" s="39"/>
      <c r="C16" s="13"/>
      <c r="D16" s="13"/>
      <c r="E16" s="21"/>
      <c r="F16" s="21"/>
      <c r="G16" s="21"/>
    </row>
    <row r="17" spans="1:17" s="10" customFormat="1" ht="15.6" customHeight="1" x14ac:dyDescent="0.3">
      <c r="A17" s="40"/>
      <c r="B17" s="41"/>
      <c r="C17" s="42"/>
      <c r="D17" s="42"/>
      <c r="E17" s="121" t="s">
        <v>38</v>
      </c>
      <c r="F17" s="121"/>
      <c r="G17" s="121"/>
      <c r="H17" s="121" t="s">
        <v>47</v>
      </c>
      <c r="I17" s="121"/>
      <c r="J17" s="121"/>
      <c r="K17" s="121" t="s">
        <v>48</v>
      </c>
      <c r="L17" s="121"/>
      <c r="M17" s="121"/>
      <c r="N17" s="42" t="s">
        <v>52</v>
      </c>
      <c r="O17" s="15"/>
      <c r="P17" s="15"/>
    </row>
    <row r="18" spans="1:17" ht="46.8" x14ac:dyDescent="0.3">
      <c r="A18" s="43" t="s">
        <v>0</v>
      </c>
      <c r="B18" s="44" t="s">
        <v>22</v>
      </c>
      <c r="C18" s="42" t="s">
        <v>1</v>
      </c>
      <c r="D18" s="42" t="s">
        <v>18</v>
      </c>
      <c r="E18" s="42" t="s">
        <v>9</v>
      </c>
      <c r="F18" s="45" t="s">
        <v>17</v>
      </c>
      <c r="G18" s="45" t="s">
        <v>29</v>
      </c>
      <c r="H18" s="42" t="s">
        <v>49</v>
      </c>
      <c r="I18" s="45" t="s">
        <v>17</v>
      </c>
      <c r="J18" s="45" t="s">
        <v>50</v>
      </c>
      <c r="K18" s="42" t="s">
        <v>49</v>
      </c>
      <c r="L18" s="45" t="s">
        <v>17</v>
      </c>
      <c r="M18" s="45" t="s">
        <v>51</v>
      </c>
      <c r="N18" s="42" t="s">
        <v>53</v>
      </c>
      <c r="O18" s="46" t="s">
        <v>19</v>
      </c>
      <c r="P18" s="47" t="s">
        <v>33</v>
      </c>
      <c r="Q18" s="47" t="s">
        <v>56</v>
      </c>
    </row>
    <row r="19" spans="1:17" ht="46.8" x14ac:dyDescent="0.3">
      <c r="A19" s="49"/>
      <c r="B19" s="50" t="s">
        <v>46</v>
      </c>
      <c r="C19" s="51"/>
      <c r="D19" s="52"/>
      <c r="E19" s="53"/>
      <c r="F19" s="54"/>
      <c r="G19" s="55"/>
      <c r="H19" s="56"/>
      <c r="I19" s="57"/>
      <c r="J19" s="57"/>
      <c r="K19" s="56"/>
      <c r="L19" s="57"/>
      <c r="M19" s="58"/>
      <c r="N19" s="58"/>
      <c r="O19" s="55"/>
      <c r="P19" s="59"/>
      <c r="Q19" s="59"/>
    </row>
    <row r="20" spans="1:17" ht="15.6" x14ac:dyDescent="0.3">
      <c r="A20" s="49" t="s">
        <v>39</v>
      </c>
      <c r="B20" s="60" t="s">
        <v>58</v>
      </c>
      <c r="C20" s="51"/>
      <c r="D20" s="52"/>
      <c r="E20" s="61"/>
      <c r="F20" s="54"/>
      <c r="G20" s="55">
        <f>SUM(G21:G29)</f>
        <v>0</v>
      </c>
      <c r="H20" s="62"/>
      <c r="I20" s="62"/>
      <c r="J20" s="63"/>
      <c r="K20" s="64"/>
      <c r="L20" s="63"/>
      <c r="M20" s="63"/>
      <c r="N20" s="55">
        <f>G20</f>
        <v>0</v>
      </c>
      <c r="O20" s="65"/>
      <c r="P20" s="59"/>
      <c r="Q20" s="59"/>
    </row>
    <row r="21" spans="1:17" ht="15.6" x14ac:dyDescent="0.3">
      <c r="A21" s="66">
        <v>1.1000000000000001</v>
      </c>
      <c r="B21" s="67" t="s">
        <v>62</v>
      </c>
      <c r="C21" s="68" t="s">
        <v>35</v>
      </c>
      <c r="D21" s="69">
        <v>0</v>
      </c>
      <c r="E21" s="70">
        <v>2</v>
      </c>
      <c r="F21" s="71">
        <v>0</v>
      </c>
      <c r="G21" s="72">
        <f>E21*F21</f>
        <v>0</v>
      </c>
      <c r="H21" s="73"/>
      <c r="I21" s="74"/>
      <c r="J21" s="75"/>
      <c r="K21" s="73"/>
      <c r="L21" s="74"/>
      <c r="M21" s="75"/>
      <c r="N21" s="111"/>
      <c r="O21" s="76">
        <f t="shared" ref="O21:O27" si="0">D21*G21</f>
        <v>0</v>
      </c>
      <c r="P21" s="59"/>
      <c r="Q21" s="59"/>
    </row>
    <row r="22" spans="1:17" ht="15.6" x14ac:dyDescent="0.3">
      <c r="A22" s="77" t="s">
        <v>10</v>
      </c>
      <c r="B22" s="78" t="s">
        <v>63</v>
      </c>
      <c r="C22" s="68" t="s">
        <v>35</v>
      </c>
      <c r="D22" s="69">
        <v>0</v>
      </c>
      <c r="E22" s="70">
        <v>56</v>
      </c>
      <c r="F22" s="71">
        <v>0</v>
      </c>
      <c r="G22" s="72">
        <f>E22*F22</f>
        <v>0</v>
      </c>
      <c r="H22" s="73"/>
      <c r="I22" s="74"/>
      <c r="J22" s="75"/>
      <c r="K22" s="73"/>
      <c r="L22" s="74"/>
      <c r="M22" s="75"/>
      <c r="N22" s="111"/>
      <c r="O22" s="76">
        <f t="shared" si="0"/>
        <v>0</v>
      </c>
      <c r="P22" s="79"/>
      <c r="Q22" s="59"/>
    </row>
    <row r="23" spans="1:17" ht="15.6" x14ac:dyDescent="0.3">
      <c r="A23" s="77" t="s">
        <v>11</v>
      </c>
      <c r="B23" s="78" t="s">
        <v>64</v>
      </c>
      <c r="C23" s="68" t="s">
        <v>35</v>
      </c>
      <c r="D23" s="69">
        <v>0</v>
      </c>
      <c r="E23" s="70">
        <v>7</v>
      </c>
      <c r="F23" s="71">
        <v>0</v>
      </c>
      <c r="G23" s="72">
        <f t="shared" ref="G23:G32" si="1">E23*F23</f>
        <v>0</v>
      </c>
      <c r="H23" s="73"/>
      <c r="I23" s="74"/>
      <c r="J23" s="75"/>
      <c r="K23" s="73"/>
      <c r="L23" s="74"/>
      <c r="M23" s="75"/>
      <c r="N23" s="111"/>
      <c r="O23" s="76">
        <f t="shared" si="0"/>
        <v>0</v>
      </c>
      <c r="P23" s="79"/>
      <c r="Q23" s="59"/>
    </row>
    <row r="24" spans="1:17" ht="15.6" x14ac:dyDescent="0.3">
      <c r="A24" s="77" t="s">
        <v>12</v>
      </c>
      <c r="B24" s="78" t="s">
        <v>65</v>
      </c>
      <c r="C24" s="68" t="s">
        <v>35</v>
      </c>
      <c r="D24" s="69">
        <v>0</v>
      </c>
      <c r="E24" s="70">
        <v>80</v>
      </c>
      <c r="F24" s="71">
        <v>0</v>
      </c>
      <c r="G24" s="72">
        <f t="shared" si="1"/>
        <v>0</v>
      </c>
      <c r="H24" s="73"/>
      <c r="I24" s="74"/>
      <c r="J24" s="75"/>
      <c r="K24" s="73"/>
      <c r="L24" s="74"/>
      <c r="M24" s="75"/>
      <c r="N24" s="111"/>
      <c r="O24" s="76">
        <f t="shared" si="0"/>
        <v>0</v>
      </c>
      <c r="P24" s="79"/>
      <c r="Q24" s="59"/>
    </row>
    <row r="25" spans="1:17" ht="15.6" x14ac:dyDescent="0.3">
      <c r="A25" s="77" t="s">
        <v>13</v>
      </c>
      <c r="B25" s="78" t="s">
        <v>66</v>
      </c>
      <c r="C25" s="68" t="s">
        <v>35</v>
      </c>
      <c r="D25" s="69">
        <v>0</v>
      </c>
      <c r="E25" s="70">
        <v>81</v>
      </c>
      <c r="F25" s="71">
        <v>0</v>
      </c>
      <c r="G25" s="72">
        <f t="shared" si="1"/>
        <v>0</v>
      </c>
      <c r="H25" s="73"/>
      <c r="I25" s="62"/>
      <c r="J25" s="63"/>
      <c r="K25" s="63"/>
      <c r="L25" s="63"/>
      <c r="M25" s="63"/>
      <c r="N25" s="111"/>
      <c r="O25" s="76">
        <f t="shared" si="0"/>
        <v>0</v>
      </c>
      <c r="P25" s="79"/>
      <c r="Q25" s="59"/>
    </row>
    <row r="26" spans="1:17" ht="15.6" x14ac:dyDescent="0.3">
      <c r="A26" s="77" t="s">
        <v>14</v>
      </c>
      <c r="B26" s="78" t="s">
        <v>67</v>
      </c>
      <c r="C26" s="68" t="s">
        <v>35</v>
      </c>
      <c r="D26" s="69">
        <v>0</v>
      </c>
      <c r="E26" s="70">
        <v>31</v>
      </c>
      <c r="F26" s="71">
        <v>0</v>
      </c>
      <c r="G26" s="72">
        <f t="shared" si="1"/>
        <v>0</v>
      </c>
      <c r="H26" s="73"/>
      <c r="I26" s="74"/>
      <c r="J26" s="75"/>
      <c r="K26" s="73"/>
      <c r="L26" s="74"/>
      <c r="M26" s="75"/>
      <c r="N26" s="111"/>
      <c r="O26" s="76">
        <f t="shared" si="0"/>
        <v>0</v>
      </c>
      <c r="P26" s="79"/>
      <c r="Q26" s="59"/>
    </row>
    <row r="27" spans="1:17" ht="15.6" x14ac:dyDescent="0.3">
      <c r="A27" s="77" t="s">
        <v>15</v>
      </c>
      <c r="B27" s="80" t="s">
        <v>68</v>
      </c>
      <c r="C27" s="68" t="s">
        <v>35</v>
      </c>
      <c r="D27" s="69">
        <v>0</v>
      </c>
      <c r="E27" s="70">
        <v>200</v>
      </c>
      <c r="F27" s="71">
        <v>0</v>
      </c>
      <c r="G27" s="72">
        <f t="shared" si="1"/>
        <v>0</v>
      </c>
      <c r="H27" s="73"/>
      <c r="I27" s="74"/>
      <c r="J27" s="75"/>
      <c r="K27" s="73"/>
      <c r="L27" s="74"/>
      <c r="M27" s="75"/>
      <c r="N27" s="111"/>
      <c r="O27" s="76">
        <f t="shared" si="0"/>
        <v>0</v>
      </c>
      <c r="P27" s="79"/>
      <c r="Q27" s="59"/>
    </row>
    <row r="28" spans="1:17" ht="15.6" x14ac:dyDescent="0.3">
      <c r="A28" s="77" t="s">
        <v>16</v>
      </c>
      <c r="B28" s="80" t="s">
        <v>69</v>
      </c>
      <c r="C28" s="68" t="s">
        <v>35</v>
      </c>
      <c r="D28" s="69">
        <v>0</v>
      </c>
      <c r="E28" s="70">
        <v>205</v>
      </c>
      <c r="F28" s="71">
        <v>0</v>
      </c>
      <c r="G28" s="72">
        <f t="shared" si="1"/>
        <v>0</v>
      </c>
      <c r="H28" s="73"/>
      <c r="I28" s="74"/>
      <c r="J28" s="75"/>
      <c r="K28" s="73"/>
      <c r="L28" s="74"/>
      <c r="M28" s="75"/>
      <c r="N28" s="111"/>
      <c r="O28" s="76">
        <f t="shared" ref="O28:O31" si="2">D28*G28</f>
        <v>0</v>
      </c>
      <c r="P28" s="79"/>
      <c r="Q28" s="59"/>
    </row>
    <row r="29" spans="1:17" ht="15.6" x14ac:dyDescent="0.3">
      <c r="A29" s="77" t="s">
        <v>45</v>
      </c>
      <c r="B29" s="80" t="s">
        <v>70</v>
      </c>
      <c r="C29" s="68" t="s">
        <v>40</v>
      </c>
      <c r="D29" s="69">
        <v>0</v>
      </c>
      <c r="E29" s="70">
        <v>1</v>
      </c>
      <c r="F29" s="71">
        <v>0</v>
      </c>
      <c r="G29" s="72">
        <f t="shared" si="1"/>
        <v>0</v>
      </c>
      <c r="H29" s="73"/>
      <c r="I29" s="74"/>
      <c r="J29" s="75"/>
      <c r="K29" s="73"/>
      <c r="L29" s="74"/>
      <c r="M29" s="75"/>
      <c r="N29" s="111"/>
      <c r="O29" s="76">
        <f t="shared" si="2"/>
        <v>0</v>
      </c>
      <c r="P29" s="79"/>
      <c r="Q29" s="59"/>
    </row>
    <row r="30" spans="1:17" ht="15.6" x14ac:dyDescent="0.3">
      <c r="A30" s="77">
        <v>2</v>
      </c>
      <c r="B30" s="60" t="s">
        <v>34</v>
      </c>
      <c r="C30" s="81"/>
      <c r="D30" s="82"/>
      <c r="E30" s="83"/>
      <c r="F30" s="84"/>
      <c r="G30" s="85">
        <f>SUM(G31:G32)</f>
        <v>0</v>
      </c>
      <c r="H30" s="73"/>
      <c r="I30" s="74"/>
      <c r="J30" s="75"/>
      <c r="K30" s="73"/>
      <c r="L30" s="74"/>
      <c r="M30" s="75"/>
      <c r="N30" s="55">
        <f>G30</f>
        <v>0</v>
      </c>
      <c r="O30" s="76">
        <f t="shared" si="2"/>
        <v>0</v>
      </c>
      <c r="P30" s="79"/>
      <c r="Q30" s="59"/>
    </row>
    <row r="31" spans="1:17" ht="15.6" x14ac:dyDescent="0.3">
      <c r="A31" s="77" t="s">
        <v>41</v>
      </c>
      <c r="B31" s="80" t="s">
        <v>55</v>
      </c>
      <c r="C31" s="68" t="s">
        <v>40</v>
      </c>
      <c r="D31" s="69">
        <v>0</v>
      </c>
      <c r="E31" s="86">
        <v>1</v>
      </c>
      <c r="F31" s="71">
        <v>0</v>
      </c>
      <c r="G31" s="72">
        <f t="shared" si="1"/>
        <v>0</v>
      </c>
      <c r="H31" s="73"/>
      <c r="I31" s="74"/>
      <c r="J31" s="75"/>
      <c r="K31" s="73"/>
      <c r="L31" s="74"/>
      <c r="M31" s="75"/>
      <c r="N31" s="111"/>
      <c r="O31" s="76">
        <f t="shared" si="2"/>
        <v>0</v>
      </c>
      <c r="P31" s="79"/>
      <c r="Q31" s="59"/>
    </row>
    <row r="32" spans="1:17" ht="16.2" thickBot="1" x14ac:dyDescent="0.35">
      <c r="A32" s="77" t="s">
        <v>42</v>
      </c>
      <c r="B32" s="80" t="s">
        <v>54</v>
      </c>
      <c r="C32" s="68" t="s">
        <v>57</v>
      </c>
      <c r="D32" s="69">
        <v>0</v>
      </c>
      <c r="E32" s="87">
        <v>12</v>
      </c>
      <c r="F32" s="71">
        <v>0</v>
      </c>
      <c r="G32" s="72">
        <f t="shared" si="1"/>
        <v>0</v>
      </c>
      <c r="H32" s="108">
        <v>12</v>
      </c>
      <c r="I32" s="71">
        <v>0</v>
      </c>
      <c r="J32" s="109">
        <f>H32*I32</f>
        <v>0</v>
      </c>
      <c r="K32" s="108">
        <v>12</v>
      </c>
      <c r="L32" s="71">
        <v>0</v>
      </c>
      <c r="M32" s="110">
        <f>K32*L32</f>
        <v>0</v>
      </c>
      <c r="N32" s="55">
        <f>M32+J32</f>
        <v>0</v>
      </c>
      <c r="O32" s="76">
        <f>D28*G28</f>
        <v>0</v>
      </c>
      <c r="P32" s="79"/>
      <c r="Q32" s="59"/>
    </row>
    <row r="33" spans="1:17" ht="15.6" x14ac:dyDescent="0.3">
      <c r="A33" s="88"/>
      <c r="B33" s="89" t="s">
        <v>23</v>
      </c>
      <c r="C33" s="90"/>
      <c r="D33" s="90"/>
      <c r="E33" s="91"/>
      <c r="F33" s="92"/>
      <c r="G33" s="93">
        <f>G20+G30</f>
        <v>0</v>
      </c>
      <c r="H33" s="94"/>
      <c r="I33" s="94"/>
      <c r="J33" s="93">
        <f>J32</f>
        <v>0</v>
      </c>
      <c r="K33" s="113"/>
      <c r="L33" s="114"/>
      <c r="M33" s="93">
        <f>M32</f>
        <v>0</v>
      </c>
      <c r="N33" s="112">
        <f>N20+N30+N32</f>
        <v>0</v>
      </c>
      <c r="O33" s="76">
        <f>D29*G29</f>
        <v>0</v>
      </c>
      <c r="P33" s="79"/>
      <c r="Q33" s="59"/>
    </row>
    <row r="34" spans="1:17" ht="15.6" x14ac:dyDescent="0.3">
      <c r="A34" s="96"/>
      <c r="B34" s="97" t="s">
        <v>2</v>
      </c>
      <c r="C34" s="90"/>
      <c r="D34" s="90"/>
      <c r="E34" s="91"/>
      <c r="F34" s="92"/>
      <c r="G34" s="98">
        <f>G33*0.15</f>
        <v>0</v>
      </c>
      <c r="H34" s="94"/>
      <c r="I34" s="95"/>
      <c r="J34" s="98">
        <f>J33*0.15</f>
        <v>0</v>
      </c>
      <c r="K34" s="113"/>
      <c r="L34" s="114"/>
      <c r="M34" s="98">
        <f>M33*0.15</f>
        <v>0</v>
      </c>
      <c r="N34" s="98">
        <f>N33*0.15</f>
        <v>0</v>
      </c>
      <c r="O34" s="76">
        <f>D30*G30</f>
        <v>0</v>
      </c>
      <c r="P34" s="79"/>
      <c r="Q34" s="59"/>
    </row>
    <row r="35" spans="1:17" ht="16.2" thickBot="1" x14ac:dyDescent="0.35">
      <c r="A35" s="96"/>
      <c r="B35" s="97" t="s">
        <v>24</v>
      </c>
      <c r="C35" s="90"/>
      <c r="D35" s="90"/>
      <c r="E35" s="91"/>
      <c r="F35" s="92"/>
      <c r="G35" s="99">
        <f>G33+G34</f>
        <v>0</v>
      </c>
      <c r="H35" s="94"/>
      <c r="I35" s="95"/>
      <c r="J35" s="99">
        <f>J33+J34</f>
        <v>0</v>
      </c>
      <c r="K35" s="113"/>
      <c r="L35" s="114"/>
      <c r="M35" s="99">
        <f>M33+M34</f>
        <v>0</v>
      </c>
      <c r="N35" s="99">
        <f>N33+N34</f>
        <v>0</v>
      </c>
      <c r="O35" s="76">
        <f>D31*G31</f>
        <v>0</v>
      </c>
      <c r="P35" s="79"/>
      <c r="Q35" s="59"/>
    </row>
    <row r="36" spans="1:17" x14ac:dyDescent="0.3">
      <c r="A36" s="100"/>
      <c r="B36" s="101"/>
      <c r="C36" s="102"/>
      <c r="D36" s="102"/>
      <c r="E36" s="102"/>
      <c r="F36" s="103"/>
      <c r="G36" s="103"/>
      <c r="H36" s="103"/>
      <c r="I36" s="103"/>
      <c r="J36" s="103"/>
    </row>
    <row r="37" spans="1:17" ht="15" thickBot="1" x14ac:dyDescent="0.35">
      <c r="A37" s="100"/>
      <c r="B37" s="103"/>
      <c r="C37" s="102"/>
      <c r="D37" s="102"/>
      <c r="E37" s="102"/>
      <c r="F37" s="103"/>
      <c r="G37" s="103"/>
      <c r="H37" s="103"/>
      <c r="I37" s="103"/>
      <c r="J37" s="103"/>
    </row>
    <row r="38" spans="1:17" ht="25.8" customHeight="1" x14ac:dyDescent="0.3">
      <c r="A38" s="100"/>
      <c r="B38" s="125" t="s">
        <v>30</v>
      </c>
      <c r="C38" s="123"/>
      <c r="D38" s="124"/>
      <c r="E38" s="130"/>
      <c r="F38" s="131"/>
      <c r="G38" s="103" t="s">
        <v>72</v>
      </c>
      <c r="H38" s="103"/>
      <c r="I38" s="103"/>
      <c r="J38" s="103"/>
    </row>
    <row r="39" spans="1:17" ht="17.399999999999999" customHeight="1" x14ac:dyDescent="0.3">
      <c r="A39" s="100"/>
      <c r="B39" s="126"/>
      <c r="C39" s="132" t="s">
        <v>25</v>
      </c>
      <c r="D39" s="133"/>
      <c r="E39" s="104" t="s">
        <v>27</v>
      </c>
      <c r="F39" s="105"/>
      <c r="G39" s="103" t="s">
        <v>73</v>
      </c>
      <c r="H39" s="103"/>
      <c r="I39" s="103"/>
      <c r="J39" s="103"/>
    </row>
    <row r="40" spans="1:17" ht="34.799999999999997" customHeight="1" x14ac:dyDescent="0.3">
      <c r="A40" s="100"/>
      <c r="B40" s="126"/>
      <c r="C40" s="134"/>
      <c r="D40" s="135"/>
      <c r="E40" s="128"/>
      <c r="F40" s="129"/>
      <c r="G40" s="103"/>
      <c r="H40" s="103"/>
      <c r="I40" s="103"/>
      <c r="J40" s="103"/>
    </row>
    <row r="41" spans="1:17" ht="19.2" customHeight="1" thickBot="1" x14ac:dyDescent="0.35">
      <c r="A41" s="100"/>
      <c r="B41" s="127"/>
      <c r="C41" s="136" t="s">
        <v>31</v>
      </c>
      <c r="D41" s="137"/>
      <c r="E41" s="138" t="s">
        <v>26</v>
      </c>
      <c r="F41" s="139"/>
      <c r="G41" s="115">
        <v>46273</v>
      </c>
      <c r="H41" s="103"/>
      <c r="I41" s="103"/>
      <c r="J41" s="103"/>
    </row>
    <row r="42" spans="1:17" x14ac:dyDescent="0.3">
      <c r="A42" s="100"/>
      <c r="B42" s="103"/>
      <c r="C42" s="102"/>
      <c r="D42" s="102"/>
      <c r="E42" s="102"/>
      <c r="F42" s="103"/>
      <c r="G42" s="103"/>
      <c r="H42" s="103"/>
      <c r="I42" s="103"/>
      <c r="J42" s="103"/>
    </row>
    <row r="43" spans="1:17" x14ac:dyDescent="0.3">
      <c r="A43" s="100"/>
      <c r="B43" s="103"/>
      <c r="C43" s="102"/>
      <c r="D43" s="102"/>
      <c r="E43" s="102"/>
      <c r="F43" s="103"/>
      <c r="G43" s="103"/>
      <c r="H43" s="103"/>
      <c r="I43" s="103"/>
      <c r="J43" s="103"/>
    </row>
  </sheetData>
  <sheetProtection formatCells="0" formatColumns="0" formatRows="0" insertRows="0"/>
  <protectedRanges>
    <protectedRange sqref="C38:F40" name="Range7"/>
    <protectedRange sqref="P19:Q31" name="Range6"/>
    <protectedRange sqref="B3:B5" name="Range1"/>
    <protectedRange sqref="B19:B21" name="Range3_1"/>
    <protectedRange sqref="B22:B32" name="Range3_2"/>
    <protectedRange sqref="E21:E32" name="Range3_3"/>
    <protectedRange sqref="K32:L32 H32 H20:H27 K20:L27" name="Range5_6"/>
    <protectedRange sqref="I32 I20:I27" name="Range4_6"/>
  </protectedRanges>
  <mergeCells count="16">
    <mergeCell ref="H17:J17"/>
    <mergeCell ref="K17:M17"/>
    <mergeCell ref="C38:D38"/>
    <mergeCell ref="B38:B41"/>
    <mergeCell ref="E40:F40"/>
    <mergeCell ref="E38:F38"/>
    <mergeCell ref="C39:D39"/>
    <mergeCell ref="C40:D40"/>
    <mergeCell ref="C41:D41"/>
    <mergeCell ref="E41:F41"/>
    <mergeCell ref="C12:D12"/>
    <mergeCell ref="C13:D13"/>
    <mergeCell ref="C14:D14"/>
    <mergeCell ref="C15:D15"/>
    <mergeCell ref="E17:G17"/>
    <mergeCell ref="F13:F15"/>
  </mergeCells>
  <phoneticPr fontId="2" type="noConversion"/>
  <dataValidations count="2">
    <dataValidation type="decimal" operator="greaterThanOrEqual" allowBlank="1" showInputMessage="1" showErrorMessage="1" sqref="C13:D15 E30 F21:F32 H32:I32 H20:I27 K32:L32 K20:L27" xr:uid="{8C15FC5A-F30C-4ABB-9E84-56D0A532AF68}">
      <formula1>0</formula1>
    </dataValidation>
    <dataValidation type="list" allowBlank="1" showInputMessage="1" showErrorMessage="1" sqref="E13:E15" xr:uid="{A2253CC2-115D-4BD6-BBDF-A56F3784C27D}">
      <formula1>" ,X"</formula1>
    </dataValidation>
  </dataValidations>
  <pageMargins left="0.70866141732283472" right="0.70866141732283472" top="0.74803149606299213" bottom="0.74803149606299213" header="0.31496062992125984" footer="0.31496062992125984"/>
  <pageSetup paperSize="8" scale="84" fitToHeight="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PRICING SCHEDULE</vt:lpstr>
      <vt:lpstr>'PRICING SCHEDULE'!Print_Area</vt:lpstr>
      <vt:lpstr>'PRICING SCHEDULE'!Print_Titles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Willie Needham</dc:creator>
  <cp:lastModifiedBy>Portia Mphela</cp:lastModifiedBy>
  <cp:lastPrinted>2020-07-02T18:44:36Z</cp:lastPrinted>
  <dcterms:created xsi:type="dcterms:W3CDTF">2017-06-15T23:28:53Z</dcterms:created>
  <dcterms:modified xsi:type="dcterms:W3CDTF">2026-09-09T10:00:13Z</dcterms:modified>
</cp:coreProperties>
</file>