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dbsaorg-my.sharepoint.com/personal/nokuthulas_dbsa_org/Documents/Documents/Thando Magabuko - Renovations and Refurbishment of BLD76 in the  NAVAL BASE/Re-Building 76/"/>
    </mc:Choice>
  </mc:AlternateContent>
  <xr:revisionPtr revIDLastSave="1" documentId="8_{439CE551-7569-4AC6-9B3D-CC2C53F5E8B7}" xr6:coauthVersionLast="47" xr6:coauthVersionMax="47" xr10:uidLastSave="{691E8D24-7574-41B7-80F0-0F42EAB3EFC3}"/>
  <bookViews>
    <workbookView xWindow="-110" yWindow="-110" windowWidth="19420" windowHeight="11620" xr2:uid="{F52E9CE9-9F4F-4387-A099-B92F1459890E}"/>
  </bookViews>
  <sheets>
    <sheet name="Building 76" sheetId="3" r:id="rId1"/>
  </sheets>
  <definedNames>
    <definedName name="_Hlk173394654" localSheetId="0">'Building 76'!$B$34</definedName>
    <definedName name="_xlnm.Print_Area" localSheetId="0">'Building 76'!$A$1:$E$203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5" i="3" l="1"/>
  <c r="D170" i="3"/>
  <c r="E170" i="3" s="1"/>
  <c r="D168" i="3"/>
  <c r="E168" i="3" s="1"/>
  <c r="A168" i="3"/>
  <c r="A170" i="3" s="1"/>
  <c r="A172" i="3" s="1"/>
  <c r="A175" i="3" s="1"/>
  <c r="D166" i="3"/>
  <c r="E166" i="3" s="1"/>
  <c r="A139" i="3"/>
  <c r="A141" i="3" s="1"/>
  <c r="A143" i="3" s="1"/>
  <c r="A122" i="3"/>
  <c r="A123" i="3" s="1"/>
  <c r="A124" i="3" s="1"/>
  <c r="A125" i="3" s="1"/>
  <c r="A126" i="3" s="1"/>
  <c r="A127" i="3" s="1"/>
  <c r="A113" i="3"/>
  <c r="A114" i="3" s="1"/>
  <c r="A115" i="3" s="1"/>
  <c r="A106" i="3"/>
  <c r="A94" i="3"/>
  <c r="A95" i="3" s="1"/>
  <c r="A96" i="3" s="1"/>
  <c r="A97" i="3" s="1"/>
  <c r="A98" i="3" s="1"/>
  <c r="A99" i="3" s="1"/>
  <c r="A87" i="3"/>
  <c r="A86" i="3"/>
  <c r="A71" i="3"/>
  <c r="A72" i="3" s="1"/>
  <c r="A73" i="3" s="1"/>
  <c r="A74" i="3" s="1"/>
  <c r="A75" i="3" s="1"/>
  <c r="A76" i="3" s="1"/>
  <c r="A77" i="3" s="1"/>
  <c r="A78" i="3" s="1"/>
  <c r="A79" i="3" s="1"/>
  <c r="A63" i="3"/>
  <c r="A64" i="3" s="1"/>
  <c r="A29" i="3"/>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9" i="3"/>
  <c r="A10" i="3" s="1"/>
  <c r="A11" i="3" s="1"/>
  <c r="A12" i="3" s="1"/>
  <c r="A13" i="3" s="1"/>
  <c r="A14" i="3" s="1"/>
  <c r="A15" i="3" s="1"/>
  <c r="A16" i="3" s="1"/>
  <c r="A17" i="3" s="1"/>
  <c r="A18" i="3" s="1"/>
  <c r="A19" i="3" s="1"/>
  <c r="A20" i="3" s="1"/>
  <c r="A21" i="3" s="1"/>
  <c r="A22" i="3" s="1"/>
  <c r="E108" i="3" l="1"/>
  <c r="E117" i="3"/>
  <c r="E89" i="3"/>
  <c r="E58" i="3"/>
  <c r="E101" i="3"/>
  <c r="E66" i="3"/>
  <c r="E129" i="3"/>
  <c r="E24" i="3" l="1"/>
  <c r="E81" i="3"/>
</calcChain>
</file>

<file path=xl/sharedStrings.xml><?xml version="1.0" encoding="utf-8"?>
<sst xmlns="http://schemas.openxmlformats.org/spreadsheetml/2006/main" count="232" uniqueCount="145">
  <si>
    <t>Dormitory Rooms:</t>
  </si>
  <si>
    <t>Replace all damaged timber doors with solid timber doors</t>
  </si>
  <si>
    <t>Supply and install new ironmongery to all doors (4 lever)</t>
  </si>
  <si>
    <t>Replace burglars to all ground floor windows</t>
  </si>
  <si>
    <t>All broken windowpanes to be replaced</t>
  </si>
  <si>
    <t xml:space="preserve">All internal windowsills to be re-vanished with coat. Number of coats as per manufacturer’s instructions. </t>
  </si>
  <si>
    <t>Door light glass to be replaced (possibly with frosted or translucent glass)</t>
  </si>
  <si>
    <t>Replace damaged wire mesh on door light glasses</t>
  </si>
  <si>
    <t>Repaint existing walls and soffits/ceilings</t>
  </si>
  <si>
    <t>Replace vinyl floor tiles in room where there is damage (entire room)</t>
  </si>
  <si>
    <t>Seal and polish vinyl floor tiles (where vinyl floor tiles are not replaced)</t>
  </si>
  <si>
    <t>Final finish for floor to be non-slip granolithic floor screed</t>
  </si>
  <si>
    <t>Replace shower heads with new</t>
  </si>
  <si>
    <t>Supply and install new timber toilet doors</t>
  </si>
  <si>
    <t>Supply and install aluminium shower doors</t>
  </si>
  <si>
    <t>Replace floor drain outlets</t>
  </si>
  <si>
    <t>Replace all missing windowpanes frames, stays and handles</t>
  </si>
  <si>
    <t xml:space="preserve">Replace hot and cold-water taps </t>
  </si>
  <si>
    <t>Replace leaking pipes (Both main water supply and drainage pipes including sewer)</t>
  </si>
  <si>
    <t>Add coat hooks to each door</t>
  </si>
  <si>
    <t>Supply and install bathroom mirrors per handwash basin</t>
  </si>
  <si>
    <t>Supply and install splash backs on all basins</t>
  </si>
  <si>
    <t>Make good all plumbing</t>
  </si>
  <si>
    <t>Replace vinyl tiles</t>
  </si>
  <si>
    <t>Repaint previously painted walls</t>
  </si>
  <si>
    <t>Replace and repair damaged aluminium balustrade including cleaning and making good</t>
  </si>
  <si>
    <t>Change opening windows to fixed windows</t>
  </si>
  <si>
    <t xml:space="preserve">Replace broken items and repair where necessary to achieve COC compliance </t>
  </si>
  <si>
    <t>Complete assessment of electrical reticulation including changing of passage lighting to LED and replacement of damaged wiring.</t>
  </si>
  <si>
    <t>Unit</t>
  </si>
  <si>
    <t>Rate</t>
  </si>
  <si>
    <t>Amount</t>
  </si>
  <si>
    <t>Sum</t>
  </si>
  <si>
    <t>Preliminaries and General</t>
  </si>
  <si>
    <t>Item</t>
  </si>
  <si>
    <t>Sub Total 1</t>
  </si>
  <si>
    <t>Sub Total 2</t>
  </si>
  <si>
    <t>Carried to Form of Offer</t>
  </si>
  <si>
    <t>DESIGN CONSULTANTS</t>
  </si>
  <si>
    <t>Note: Design team to be managed by and paid by the contractor. All disciplines are perform from stage 1 to stage 7 of the FIPDM. All tendered resources must be Professionally Registered</t>
  </si>
  <si>
    <t>MONITORING CONSULTANTS:</t>
  </si>
  <si>
    <t>Quantity Surveyor/PA [PrQS]</t>
  </si>
  <si>
    <t>OHS Consultant [SACPMP Professionally Registered]</t>
  </si>
  <si>
    <t>Clerk of Works [Diploma or B. Degree Built Environment_ Civil or Building with 5years min experience]</t>
  </si>
  <si>
    <t>BUDGETARY ALLOWANCE</t>
  </si>
  <si>
    <t>Note: Monitoring team to be managed by and represent the client and be independent from the contractor and paid via the contractor or directly by the client. All disciplines are to perform from stage 1 to stage 7 of the FIPDM. All resources must be Professionally Registered</t>
  </si>
  <si>
    <t>PROVISSIONAL SUMS</t>
  </si>
  <si>
    <t>Total Construction Cost  _ (Section Totals)</t>
  </si>
  <si>
    <t>%</t>
  </si>
  <si>
    <t>Mechanical &amp; Fire Engineer [Pr Eng or Pr Tech Eng]</t>
  </si>
  <si>
    <t>Electrical Engineer [Pr Eng or Pr Tech Eng]</t>
  </si>
  <si>
    <t>Civil and Structural Engineer [Pr Eng or Pr Tech Eng]</t>
  </si>
  <si>
    <t>Architect [Pr Arch or Pr Tech Arch]</t>
  </si>
  <si>
    <t>Allow for the preliminaries and general. Prices to include all applicable contract clauses, fixed, time based and value related components. All applicable and relevant OHS items as per the prevailing latest regulations must be adhered to and priced for accordingly.</t>
  </si>
  <si>
    <t xml:space="preserve">Building 76 </t>
  </si>
  <si>
    <t>Building layout has 38 cabins per floor over 3 floors totalling to 114 cabins at 12m2 per cabin. Each floor has its own bathroom with showers, toilets and bath tubs serviced by (2) two gysers per bathroom. Each floor has two linen rooms, 2 store rooms and 1 assistant room (en-suite).</t>
  </si>
  <si>
    <t>A</t>
  </si>
  <si>
    <t>Replace aluminium doors with Solid timber Doors</t>
  </si>
  <si>
    <t>Replace burglar gates for doors</t>
  </si>
  <si>
    <t>Replace and repair damaged aluminium window stays and handles</t>
  </si>
  <si>
    <t xml:space="preserve">Cupboards: to be repaired and missing fittings to be replaced </t>
  </si>
  <si>
    <t>Light switches and Wall sockets to be replaced or repaired where applicable (COC required upon completion)</t>
  </si>
  <si>
    <t>B</t>
  </si>
  <si>
    <t>Bathrooms:</t>
  </si>
  <si>
    <t>Supply and install towel hooks – to be non-metal (polypropylene or PVC)</t>
  </si>
  <si>
    <t>Install new hot and cold-water piping and embed into wall.</t>
  </si>
  <si>
    <t xml:space="preserve">All existing wall tiling to be replaced </t>
  </si>
  <si>
    <t>Replace existing floor tiling in showers</t>
  </si>
  <si>
    <t>Convert existing bath to a disabled shower to include at least glass screen, ceramic wall and floor tiles, applicable handles, shower head and taps etc. (only applicable to ground floor)</t>
  </si>
  <si>
    <t>Convert existing toilet and remove 3 handwash basins to a disabled ablution toilet to comply to SANS (only applicable to ground floor)</t>
  </si>
  <si>
    <t>Increase width of secondary doorframe for paraplegic access and add new door (only applicable to ground floor)</t>
  </si>
  <si>
    <t xml:space="preserve">Wooden bench seating to be sanded off and re-vanished </t>
  </si>
  <si>
    <t>Walls and ceiling to be repainted with waterproof paint</t>
  </si>
  <si>
    <t>Convert 3 bathrooms to showers (first and second floor)</t>
  </si>
  <si>
    <t xml:space="preserve">Convert 2 bathrooms to showers (ground floor) </t>
  </si>
  <si>
    <t xml:space="preserve">Replace existing urinal trough with 5 single urinals </t>
  </si>
  <si>
    <t>Replace broken WC’s and cisterns with similar spec</t>
  </si>
  <si>
    <t>Replace toilet roll holders with brushed stainless steel roll holder or similar approved</t>
  </si>
  <si>
    <t>Supply and install extractor fans for moisture control</t>
  </si>
  <si>
    <t>Supply and install and repair (where applicable) geyser cages including locksets</t>
  </si>
  <si>
    <t>Repair/service existing geysers</t>
  </si>
  <si>
    <t>C</t>
  </si>
  <si>
    <t>Drying Areas:</t>
  </si>
  <si>
    <t>Repaint Walls and Ceilings/soffits</t>
  </si>
  <si>
    <t>Supply and install new epoxy coated washing lines in existing structure</t>
  </si>
  <si>
    <t>Repair washing line structure where broken or corroded</t>
  </si>
  <si>
    <t>sum</t>
  </si>
  <si>
    <t xml:space="preserve"> </t>
  </si>
  <si>
    <t>D</t>
  </si>
  <si>
    <t>Laundry Rooms:</t>
  </si>
  <si>
    <t>Supply and install power skirting complete with wiring and plug points for washing and drying machines (minimum 5 sockets)</t>
  </si>
  <si>
    <t xml:space="preserve">Construct disabled access ramp </t>
  </si>
  <si>
    <t>Repair/reposition built-in ironboards</t>
  </si>
  <si>
    <t>Replace water taps</t>
  </si>
  <si>
    <t>Investigate, repair and replace leaking pipes</t>
  </si>
  <si>
    <t>Supply and install two extraction fans above windows</t>
  </si>
  <si>
    <t>Add additional drainage pipes for washing machines</t>
  </si>
  <si>
    <t>Supply and install splash backs on basins/water troughs to window height</t>
  </si>
  <si>
    <t>Seal cracks and apply epoxy where applicable and make good</t>
  </si>
  <si>
    <t>Replace damaged windowpanes, stays and handles on aluminium windows</t>
  </si>
  <si>
    <t>E</t>
  </si>
  <si>
    <t>Stores :</t>
  </si>
  <si>
    <t>Refurbish and restore fire damaged room (paint walls and ceilings, supply and install vinyl tiles, replace timber door frame and door complete with ironmongery, remove damaged cistern and water trough, demolish internal walls (ground floor)</t>
  </si>
  <si>
    <t xml:space="preserve">Paint walls and ceilings </t>
  </si>
  <si>
    <t>Replace doors with solid timber doors complete with ironmongery.</t>
  </si>
  <si>
    <t>F</t>
  </si>
  <si>
    <t>Passage:</t>
  </si>
  <si>
    <t>Remove and replace meranti quadrant</t>
  </si>
  <si>
    <t xml:space="preserve"> Repaint previously painted ceilings/soffits</t>
  </si>
  <si>
    <t xml:space="preserve"> Investigate and repair fire fighting and detection system</t>
  </si>
  <si>
    <t>G</t>
  </si>
  <si>
    <t>Electrical Distribution Board:</t>
  </si>
  <si>
    <t>H</t>
  </si>
  <si>
    <t>Roof space:</t>
  </si>
  <si>
    <t>Supply and install burglar gate to roof access</t>
  </si>
  <si>
    <t>Access to roof space door to be replaced with new door and burglar gate</t>
  </si>
  <si>
    <t>Replace damaged gutters and downpipes.</t>
  </si>
  <si>
    <t>Investigate and repair roof for leaks</t>
  </si>
  <si>
    <t>I</t>
  </si>
  <si>
    <t>General items:</t>
  </si>
  <si>
    <t>New signage all around</t>
  </si>
  <si>
    <t>Replace damaged concrete aprons and v-drains</t>
  </si>
  <si>
    <t>Strip and seal apron joints</t>
  </si>
  <si>
    <t xml:space="preserve">Repair piping where necessary </t>
  </si>
  <si>
    <t>supply and install 2 new solid timber double doors</t>
  </si>
  <si>
    <t>supply and install a new fire rated double door.</t>
  </si>
  <si>
    <t>investigate and repair sewer line for blockages.</t>
  </si>
  <si>
    <t>Section Total 1_ Dormitory Rooms</t>
  </si>
  <si>
    <t>Section Total 2_ Bathrooms</t>
  </si>
  <si>
    <t>Section Total 3_ Drying Areas</t>
  </si>
  <si>
    <t>Section Total 4_ Laundry</t>
  </si>
  <si>
    <t>Section Total 5_ Stores</t>
  </si>
  <si>
    <t>Section Total 6_ Passage</t>
  </si>
  <si>
    <t>Section Total 7_ Electrical Distribution Board</t>
  </si>
  <si>
    <t>Section Total 8_ Roof Space</t>
  </si>
  <si>
    <t>Section Total 9_ General Items</t>
  </si>
  <si>
    <t>Section Total 10 – Budgetary Allowances</t>
  </si>
  <si>
    <t>Section Total 11– Provisional Sums</t>
  </si>
  <si>
    <t>FIRE DETECTION and FIREFIGHTING</t>
  </si>
  <si>
    <t>Provide an amount of R 150 000.00 (One Hundred and Fifty Thousand rands) for the Investigation and Repair Fire Detection and Firefigting system complete</t>
  </si>
  <si>
    <t xml:space="preserve">Profit </t>
  </si>
  <si>
    <t>Attendance</t>
  </si>
  <si>
    <t>Handling Fee for the above resources (only applicable if payment is by the contractor)</t>
  </si>
  <si>
    <t>DURBAN NAVAL BASE: NOTES ON SCOPE OF WORKS</t>
  </si>
  <si>
    <t>Contractor to allow for Contingecy at 10% of Total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</si>
</sst>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1" x14ac:knownFonts="1">
    <font>
      <sz val="11"/>
      <color theme="1"/>
      <name val="Aptos Narrow"/>
      <family val="2"/>
      <scheme val="minor"/>
    </font>
    <font>
      <sz val="11"/>
      <color theme="1"/>
      <name val="Aptos Narrow"/>
      <family val="2"/>
      <scheme val="minor"/>
    </font>
    <font>
      <sz val="10"/>
      <color theme="1"/>
      <name val="Arial"/>
      <family val="2"/>
    </font>
    <font>
      <b/>
      <sz val="10"/>
      <color theme="1"/>
      <name val="Arial"/>
      <family val="2"/>
    </font>
    <font>
      <b/>
      <sz val="11"/>
      <color theme="1"/>
      <name val="Arial"/>
      <family val="2"/>
    </font>
    <font>
      <sz val="10"/>
      <color theme="1"/>
      <name val="Aptos Narrow"/>
      <family val="2"/>
      <scheme val="minor"/>
    </font>
    <font>
      <b/>
      <sz val="10"/>
      <color theme="1"/>
      <name val="Aptos Narrow"/>
      <family val="2"/>
      <scheme val="minor"/>
    </font>
    <font>
      <sz val="11"/>
      <color theme="1"/>
      <name val="Arial"/>
      <family val="2"/>
    </font>
    <font>
      <sz val="9"/>
      <color theme="1"/>
      <name val="Arial"/>
      <family val="2"/>
    </font>
    <font>
      <sz val="10"/>
      <color theme="0"/>
      <name val="Arial"/>
      <family val="2"/>
    </font>
    <font>
      <b/>
      <sz val="10"/>
      <color theme="0"/>
      <name val="Arial"/>
      <family val="2"/>
    </font>
  </fonts>
  <fills count="2">
    <fill>
      <patternFill patternType="none"/>
    </fill>
    <fill>
      <patternFill patternType="gray125"/>
    </fill>
  </fills>
  <borders count="13">
    <border>
      <left/>
      <right/>
      <top/>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style="thin">
        <color auto="1"/>
      </left>
      <right/>
      <top style="double">
        <color auto="1"/>
      </top>
      <bottom style="medium">
        <color auto="1"/>
      </bottom>
      <diagonal/>
    </border>
    <border>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top/>
      <bottom style="medium">
        <color indexed="64"/>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right/>
      <top/>
      <bottom style="medium">
        <color indexed="64"/>
      </bottom>
      <diagonal/>
    </border>
    <border>
      <left style="thin">
        <color auto="1"/>
      </left>
      <right/>
      <top style="thin">
        <color auto="1"/>
      </top>
      <bottom style="medium">
        <color auto="1"/>
      </bottom>
      <diagonal/>
    </border>
  </borders>
  <cellStyleXfs count="2">
    <xf numFmtId="0" fontId="0" fillId="0" borderId="0"/>
    <xf numFmtId="43" fontId="1" fillId="0" borderId="0" applyFont="0" applyFill="0" applyBorder="0" applyAlignment="0" applyProtection="0"/>
  </cellStyleXfs>
  <cellXfs count="94">
    <xf numFmtId="0" fontId="0" fillId="0" borderId="0" xfId="0"/>
    <xf numFmtId="0" fontId="2" fillId="0" borderId="0" xfId="0" applyFont="1" applyProtection="1">
      <protection locked="0"/>
    </xf>
    <xf numFmtId="43" fontId="2" fillId="0" borderId="2" xfId="1" applyFont="1" applyBorder="1" applyAlignment="1" applyProtection="1">
      <alignment horizontal="center" wrapText="1"/>
      <protection locked="0"/>
    </xf>
    <xf numFmtId="0" fontId="2" fillId="0" borderId="2" xfId="0" applyFont="1" applyBorder="1" applyProtection="1">
      <protection locked="0"/>
    </xf>
    <xf numFmtId="0" fontId="2" fillId="0" borderId="2" xfId="0" applyFont="1" applyBorder="1" applyAlignment="1" applyProtection="1">
      <alignment vertical="center" wrapText="1"/>
      <protection locked="0"/>
    </xf>
    <xf numFmtId="43" fontId="2" fillId="0" borderId="2" xfId="1" applyFont="1" applyBorder="1" applyProtection="1">
      <protection locked="0"/>
    </xf>
    <xf numFmtId="43" fontId="2" fillId="0" borderId="3" xfId="1" applyFont="1" applyBorder="1" applyProtection="1">
      <protection locked="0"/>
    </xf>
    <xf numFmtId="43" fontId="3" fillId="0" borderId="2" xfId="1" applyFont="1" applyBorder="1" applyProtection="1">
      <protection locked="0"/>
    </xf>
    <xf numFmtId="0" fontId="3" fillId="0" borderId="0" xfId="0" applyFont="1" applyProtection="1">
      <protection locked="0"/>
    </xf>
    <xf numFmtId="43" fontId="3" fillId="0" borderId="6" xfId="1" applyFont="1" applyBorder="1" applyProtection="1">
      <protection locked="0"/>
    </xf>
    <xf numFmtId="0" fontId="2" fillId="0" borderId="0" xfId="0" applyFont="1" applyAlignment="1" applyProtection="1">
      <alignment horizontal="left"/>
      <protection locked="0"/>
    </xf>
    <xf numFmtId="43" fontId="4" fillId="0" borderId="6" xfId="1" applyFont="1" applyBorder="1" applyProtection="1">
      <protection locked="0"/>
    </xf>
    <xf numFmtId="0" fontId="4" fillId="0" borderId="0" xfId="0" applyFont="1" applyProtection="1">
      <protection locked="0"/>
    </xf>
    <xf numFmtId="0" fontId="5" fillId="0" borderId="0" xfId="0" applyFont="1" applyProtection="1">
      <protection locked="0"/>
    </xf>
    <xf numFmtId="43" fontId="2" fillId="0" borderId="0" xfId="1" applyFont="1" applyProtection="1">
      <protection locked="0"/>
    </xf>
    <xf numFmtId="43" fontId="5" fillId="0" borderId="3" xfId="1" applyFont="1" applyBorder="1" applyProtection="1">
      <protection locked="0"/>
    </xf>
    <xf numFmtId="43" fontId="3" fillId="0" borderId="9" xfId="1" applyFont="1" applyBorder="1" applyProtection="1">
      <protection locked="0"/>
    </xf>
    <xf numFmtId="43" fontId="2" fillId="0" borderId="3" xfId="1" applyFont="1" applyBorder="1" applyAlignment="1" applyProtection="1">
      <alignment vertical="center" wrapText="1"/>
      <protection locked="0"/>
    </xf>
    <xf numFmtId="43" fontId="3" fillId="0" borderId="10" xfId="1" applyFont="1" applyBorder="1" applyProtection="1">
      <protection locked="0"/>
    </xf>
    <xf numFmtId="0" fontId="2" fillId="0" borderId="6" xfId="0" applyFont="1" applyBorder="1" applyAlignment="1" applyProtection="1">
      <alignment vertical="center" wrapText="1"/>
      <protection locked="0"/>
    </xf>
    <xf numFmtId="43" fontId="2" fillId="0" borderId="7" xfId="1" applyFont="1" applyBorder="1" applyAlignment="1" applyProtection="1">
      <alignment vertical="center" wrapText="1"/>
      <protection locked="0"/>
    </xf>
    <xf numFmtId="43" fontId="4" fillId="0" borderId="2" xfId="1" applyFont="1" applyBorder="1" applyProtection="1">
      <protection locked="0"/>
    </xf>
    <xf numFmtId="43" fontId="4" fillId="0" borderId="4" xfId="1" applyFont="1" applyBorder="1" applyProtection="1">
      <protection locked="0"/>
    </xf>
    <xf numFmtId="43" fontId="7" fillId="0" borderId="2" xfId="1" applyFont="1" applyBorder="1" applyProtection="1">
      <protection locked="0"/>
    </xf>
    <xf numFmtId="0" fontId="7" fillId="0" borderId="0" xfId="0" applyFont="1" applyProtection="1">
      <protection locked="0"/>
    </xf>
    <xf numFmtId="43" fontId="4" fillId="0" borderId="3" xfId="1" applyFont="1" applyBorder="1" applyProtection="1">
      <protection locked="0"/>
    </xf>
    <xf numFmtId="43" fontId="7" fillId="0" borderId="3" xfId="1" applyFont="1" applyBorder="1" applyProtection="1">
      <protection locked="0"/>
    </xf>
    <xf numFmtId="43" fontId="4" fillId="0" borderId="12" xfId="1" applyFont="1" applyBorder="1" applyProtection="1">
      <protection locked="0"/>
    </xf>
    <xf numFmtId="43" fontId="3" fillId="0" borderId="0" xfId="1" applyFont="1" applyBorder="1" applyProtection="1">
      <protection locked="0"/>
    </xf>
    <xf numFmtId="43" fontId="3" fillId="0" borderId="11" xfId="1" applyFont="1" applyBorder="1" applyProtection="1">
      <protection locked="0"/>
    </xf>
    <xf numFmtId="0" fontId="2" fillId="0" borderId="3" xfId="0" applyFont="1" applyBorder="1" applyAlignment="1" applyProtection="1">
      <alignment vertical="center" wrapText="1"/>
      <protection locked="0"/>
    </xf>
    <xf numFmtId="43" fontId="2" fillId="0" borderId="2" xfId="1" applyFont="1" applyBorder="1" applyAlignment="1" applyProtection="1">
      <alignment vertical="center" wrapText="1"/>
      <protection locked="0"/>
    </xf>
    <xf numFmtId="0" fontId="9" fillId="0" borderId="0" xfId="0" applyFont="1" applyProtection="1">
      <protection locked="0"/>
    </xf>
    <xf numFmtId="0" fontId="2" fillId="0" borderId="0" xfId="0" applyFont="1" applyAlignment="1" applyProtection="1">
      <alignment horizontal="center" wrapText="1"/>
      <protection locked="0"/>
    </xf>
    <xf numFmtId="43" fontId="2" fillId="0" borderId="0" xfId="0" applyNumberFormat="1" applyFont="1" applyProtection="1">
      <protection locked="0"/>
    </xf>
    <xf numFmtId="43" fontId="9" fillId="0" borderId="0" xfId="1" applyFont="1" applyProtection="1">
      <protection locked="0"/>
    </xf>
    <xf numFmtId="0" fontId="9" fillId="0" borderId="0" xfId="0" applyFont="1" applyAlignment="1" applyProtection="1">
      <alignment horizontal="center"/>
      <protection locked="0"/>
    </xf>
    <xf numFmtId="43" fontId="3" fillId="0" borderId="12" xfId="0" applyNumberFormat="1" applyFont="1" applyBorder="1" applyProtection="1">
      <protection locked="0"/>
    </xf>
    <xf numFmtId="0" fontId="10" fillId="0" borderId="0" xfId="0" applyFont="1" applyProtection="1">
      <protection locked="0"/>
    </xf>
    <xf numFmtId="43" fontId="3" fillId="0" borderId="11" xfId="0" applyNumberFormat="1" applyFont="1" applyBorder="1" applyProtection="1">
      <protection locked="0"/>
    </xf>
    <xf numFmtId="43" fontId="3" fillId="0" borderId="12" xfId="1" applyFont="1" applyBorder="1" applyProtection="1">
      <protection locked="0"/>
    </xf>
    <xf numFmtId="0" fontId="2" fillId="0" borderId="11" xfId="0" applyFont="1" applyBorder="1" applyProtection="1">
      <protection locked="0"/>
    </xf>
    <xf numFmtId="43" fontId="2" fillId="0" borderId="6" xfId="1" applyFont="1" applyBorder="1" applyProtection="1">
      <protection locked="0"/>
    </xf>
    <xf numFmtId="0" fontId="2" fillId="0" borderId="0" xfId="0" applyFont="1" applyBorder="1" applyProtection="1">
      <protection locked="0"/>
    </xf>
    <xf numFmtId="0" fontId="5" fillId="0" borderId="2" xfId="0" applyFont="1" applyBorder="1" applyAlignment="1" applyProtection="1">
      <alignment horizontal="left"/>
      <protection locked="0"/>
    </xf>
    <xf numFmtId="0" fontId="2" fillId="0" borderId="0" xfId="0" applyFont="1" applyProtection="1"/>
    <xf numFmtId="0" fontId="2" fillId="0" borderId="2" xfId="0" applyFont="1" applyBorder="1" applyProtection="1"/>
    <xf numFmtId="0" fontId="3" fillId="0" borderId="2" xfId="0" applyFont="1" applyBorder="1" applyAlignment="1" applyProtection="1">
      <alignment vertical="center"/>
    </xf>
    <xf numFmtId="0" fontId="2" fillId="0" borderId="0" xfId="0" applyFont="1" applyAlignment="1" applyProtection="1">
      <alignment horizontal="left" vertical="center"/>
    </xf>
    <xf numFmtId="0" fontId="2" fillId="0" borderId="0" xfId="0" applyFont="1" applyAlignment="1" applyProtection="1">
      <alignment horizontal="left"/>
    </xf>
    <xf numFmtId="0" fontId="2" fillId="0" borderId="2" xfId="0" applyFont="1" applyBorder="1" applyAlignment="1" applyProtection="1">
      <alignment horizontal="center" vertical="center" wrapText="1"/>
    </xf>
    <xf numFmtId="0" fontId="2" fillId="0" borderId="2" xfId="0" applyFont="1" applyBorder="1" applyAlignment="1" applyProtection="1">
      <alignment horizontal="center" wrapText="1"/>
    </xf>
    <xf numFmtId="0" fontId="2" fillId="0" borderId="2" xfId="0" applyFont="1" applyBorder="1" applyAlignment="1" applyProtection="1">
      <alignment vertical="center"/>
    </xf>
    <xf numFmtId="0" fontId="2" fillId="0" borderId="0" xfId="0" applyFont="1" applyAlignment="1" applyProtection="1">
      <alignment horizontal="center"/>
    </xf>
    <xf numFmtId="0" fontId="2" fillId="0" borderId="2" xfId="0" applyFont="1" applyBorder="1" applyAlignment="1" applyProtection="1">
      <alignment vertical="center" wrapText="1"/>
    </xf>
    <xf numFmtId="0" fontId="3" fillId="0" borderId="0" xfId="0" applyFont="1" applyBorder="1" applyProtection="1"/>
    <xf numFmtId="0" fontId="3" fillId="0" borderId="2" xfId="0" applyFont="1" applyBorder="1" applyAlignment="1" applyProtection="1">
      <alignment horizontal="right" vertical="center" wrapText="1"/>
    </xf>
    <xf numFmtId="0" fontId="3" fillId="0" borderId="2" xfId="0" applyFont="1" applyBorder="1" applyProtection="1"/>
    <xf numFmtId="0" fontId="3" fillId="0" borderId="11" xfId="0" applyFont="1" applyBorder="1" applyProtection="1"/>
    <xf numFmtId="0" fontId="3" fillId="0" borderId="6" xfId="0" applyFont="1" applyBorder="1" applyAlignment="1" applyProtection="1">
      <alignment horizontal="right" vertical="center" wrapText="1"/>
    </xf>
    <xf numFmtId="0" fontId="3" fillId="0" borderId="6" xfId="0" applyFont="1" applyBorder="1" applyProtection="1"/>
    <xf numFmtId="0" fontId="2" fillId="0" borderId="2" xfId="0" applyFont="1" applyBorder="1" applyAlignment="1" applyProtection="1">
      <alignment horizontal="left" vertical="center" indent="6"/>
    </xf>
    <xf numFmtId="0" fontId="2" fillId="0" borderId="11" xfId="0" applyFont="1" applyBorder="1" applyProtection="1"/>
    <xf numFmtId="0" fontId="2" fillId="0" borderId="6" xfId="0" applyFont="1" applyBorder="1" applyAlignment="1" applyProtection="1">
      <alignment horizontal="left" vertical="center" indent="6"/>
    </xf>
    <xf numFmtId="0" fontId="2" fillId="0" borderId="6" xfId="0" applyFont="1" applyBorder="1" applyProtection="1"/>
    <xf numFmtId="0" fontId="2" fillId="0" borderId="0" xfId="0" applyFont="1" applyBorder="1" applyProtection="1"/>
    <xf numFmtId="0" fontId="2" fillId="0" borderId="2" xfId="0" applyFont="1" applyBorder="1" applyAlignment="1" applyProtection="1">
      <alignment vertical="top"/>
    </xf>
    <xf numFmtId="0" fontId="3" fillId="0" borderId="11" xfId="0" applyFont="1" applyBorder="1" applyAlignment="1" applyProtection="1">
      <alignment horizontal="center"/>
    </xf>
    <xf numFmtId="0" fontId="3" fillId="0" borderId="6" xfId="0" applyFont="1" applyBorder="1" applyAlignment="1" applyProtection="1">
      <alignment horizontal="right" vertical="center"/>
    </xf>
    <xf numFmtId="0" fontId="3" fillId="0" borderId="0" xfId="0" applyFont="1" applyBorder="1" applyAlignment="1" applyProtection="1">
      <alignment horizontal="center"/>
    </xf>
    <xf numFmtId="0" fontId="3" fillId="0" borderId="2" xfId="0" applyFont="1" applyBorder="1" applyAlignment="1" applyProtection="1">
      <alignment horizontal="right" vertical="center"/>
    </xf>
    <xf numFmtId="0" fontId="6" fillId="0" borderId="1" xfId="0" applyFont="1" applyBorder="1" applyProtection="1"/>
    <xf numFmtId="0" fontId="5" fillId="0" borderId="2" xfId="0" applyFont="1" applyBorder="1" applyProtection="1"/>
    <xf numFmtId="0" fontId="5" fillId="0" borderId="1" xfId="0" applyFont="1" applyBorder="1" applyProtection="1"/>
    <xf numFmtId="0" fontId="8" fillId="0" borderId="2" xfId="0" applyFont="1" applyBorder="1" applyAlignment="1" applyProtection="1">
      <alignment vertical="center" wrapText="1"/>
    </xf>
    <xf numFmtId="0" fontId="2" fillId="0" borderId="1" xfId="0" applyFont="1" applyBorder="1" applyAlignment="1" applyProtection="1">
      <alignment vertical="center" wrapText="1"/>
    </xf>
    <xf numFmtId="0" fontId="4" fillId="0" borderId="1" xfId="0" applyFont="1" applyBorder="1" applyAlignment="1" applyProtection="1">
      <alignment horizontal="center"/>
    </xf>
    <xf numFmtId="0" fontId="4" fillId="0" borderId="2" xfId="0" applyFont="1" applyBorder="1" applyAlignment="1" applyProtection="1">
      <alignment horizontal="right" vertical="center"/>
    </xf>
    <xf numFmtId="0" fontId="4" fillId="0" borderId="2" xfId="0" applyFont="1" applyBorder="1" applyProtection="1"/>
    <xf numFmtId="0" fontId="2" fillId="0" borderId="5" xfId="0" applyFont="1" applyBorder="1" applyAlignment="1" applyProtection="1">
      <alignment vertical="center" wrapText="1"/>
    </xf>
    <xf numFmtId="0" fontId="2" fillId="0" borderId="6" xfId="0" applyFont="1" applyBorder="1" applyAlignment="1" applyProtection="1">
      <alignment vertical="center" wrapText="1"/>
    </xf>
    <xf numFmtId="0" fontId="2" fillId="0" borderId="2" xfId="0" applyFont="1" applyBorder="1" applyAlignment="1" applyProtection="1">
      <alignment horizontal="right" vertical="center" wrapText="1"/>
    </xf>
    <xf numFmtId="0" fontId="3" fillId="0" borderId="8" xfId="0" applyFont="1" applyBorder="1" applyAlignment="1" applyProtection="1">
      <alignment horizontal="center"/>
    </xf>
    <xf numFmtId="0" fontId="3" fillId="0" borderId="9" xfId="0" applyFont="1" applyBorder="1" applyAlignment="1" applyProtection="1">
      <alignment horizontal="right" vertical="center"/>
    </xf>
    <xf numFmtId="0" fontId="3" fillId="0" borderId="9" xfId="0" applyFont="1" applyBorder="1" applyProtection="1"/>
    <xf numFmtId="0" fontId="2" fillId="0" borderId="1" xfId="0" applyFont="1" applyBorder="1" applyAlignment="1" applyProtection="1">
      <alignment horizontal="center"/>
    </xf>
    <xf numFmtId="0" fontId="7" fillId="0" borderId="1" xfId="0" applyFont="1" applyBorder="1" applyAlignment="1" applyProtection="1">
      <alignment horizontal="center"/>
    </xf>
    <xf numFmtId="0" fontId="4" fillId="0" borderId="2" xfId="0" applyFont="1" applyBorder="1" applyAlignment="1" applyProtection="1">
      <alignment horizontal="right"/>
    </xf>
    <xf numFmtId="0" fontId="7" fillId="0" borderId="2" xfId="0" applyFont="1" applyBorder="1" applyProtection="1"/>
    <xf numFmtId="0" fontId="4" fillId="0" borderId="2" xfId="0" applyFont="1" applyBorder="1" applyAlignment="1" applyProtection="1">
      <alignment horizontal="left"/>
    </xf>
    <xf numFmtId="0" fontId="7" fillId="0" borderId="2" xfId="0" applyFont="1" applyBorder="1" applyAlignment="1" applyProtection="1">
      <alignment horizontal="right"/>
    </xf>
    <xf numFmtId="0" fontId="4" fillId="0" borderId="5" xfId="0" applyFont="1" applyBorder="1" applyAlignment="1" applyProtection="1">
      <alignment horizontal="center"/>
    </xf>
    <xf numFmtId="0" fontId="4" fillId="0" borderId="6" xfId="0" applyFont="1" applyBorder="1" applyAlignment="1" applyProtection="1">
      <alignment horizontal="center"/>
    </xf>
    <xf numFmtId="0" fontId="4" fillId="0" borderId="6" xfId="0" applyFont="1" applyBorder="1" applyProtection="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89634-4367-4550-A12D-A4F3182DDD9E}">
  <dimension ref="A1:I203"/>
  <sheetViews>
    <sheetView tabSelected="1" view="pageBreakPreview" zoomScale="80" zoomScaleNormal="80" zoomScaleSheetLayoutView="80" workbookViewId="0">
      <pane ySplit="5" topLeftCell="A6" activePane="bottomLeft" state="frozen"/>
      <selection pane="bottomLeft" activeCell="G8" sqref="G8:H203"/>
    </sheetView>
  </sheetViews>
  <sheetFormatPr defaultRowHeight="12.5" x14ac:dyDescent="0.25"/>
  <cols>
    <col min="1" max="1" width="8.7265625" style="45"/>
    <col min="2" max="2" width="78.90625" style="45" customWidth="1"/>
    <col min="3" max="3" width="8.7265625" style="45"/>
    <col min="4" max="4" width="15.81640625" style="14" customWidth="1"/>
    <col min="5" max="5" width="22.1796875" style="1" customWidth="1"/>
    <col min="6" max="6" width="8.7265625" style="1"/>
    <col min="7" max="7" width="8.7265625" style="32"/>
    <col min="8" max="16384" width="8.7265625" style="1"/>
  </cols>
  <sheetData>
    <row r="1" spans="1:9" x14ac:dyDescent="0.25">
      <c r="B1" s="46"/>
      <c r="C1" s="46"/>
      <c r="D1" s="5"/>
    </row>
    <row r="2" spans="1:9" ht="13" x14ac:dyDescent="0.25">
      <c r="B2" s="47" t="s">
        <v>143</v>
      </c>
      <c r="C2" s="46"/>
      <c r="D2" s="5"/>
    </row>
    <row r="3" spans="1:9" ht="13" x14ac:dyDescent="0.25">
      <c r="B3" s="47" t="s">
        <v>54</v>
      </c>
      <c r="C3" s="46"/>
      <c r="D3" s="5"/>
    </row>
    <row r="4" spans="1:9" ht="45.5" customHeight="1" x14ac:dyDescent="0.25">
      <c r="B4" s="48" t="s">
        <v>55</v>
      </c>
      <c r="C4" s="49"/>
      <c r="D4" s="10"/>
      <c r="E4" s="10"/>
    </row>
    <row r="5" spans="1:9" ht="14" customHeight="1" x14ac:dyDescent="0.25">
      <c r="B5" s="50"/>
      <c r="C5" s="51" t="s">
        <v>29</v>
      </c>
      <c r="D5" s="2" t="s">
        <v>30</v>
      </c>
      <c r="E5" s="33" t="s">
        <v>31</v>
      </c>
    </row>
    <row r="6" spans="1:9" x14ac:dyDescent="0.25">
      <c r="B6" s="52"/>
      <c r="C6" s="46"/>
      <c r="D6" s="5"/>
    </row>
    <row r="7" spans="1:9" ht="13" x14ac:dyDescent="0.25">
      <c r="A7" s="53" t="s">
        <v>56</v>
      </c>
      <c r="B7" s="47" t="s">
        <v>0</v>
      </c>
      <c r="C7" s="46"/>
      <c r="D7" s="5"/>
    </row>
    <row r="8" spans="1:9" x14ac:dyDescent="0.25">
      <c r="A8" s="45">
        <v>1</v>
      </c>
      <c r="B8" s="54" t="s">
        <v>57</v>
      </c>
      <c r="C8" s="46" t="s">
        <v>32</v>
      </c>
      <c r="D8" s="5"/>
      <c r="E8" s="14"/>
    </row>
    <row r="9" spans="1:9" x14ac:dyDescent="0.25">
      <c r="A9" s="45">
        <f>A8+1</f>
        <v>2</v>
      </c>
      <c r="B9" s="54" t="s">
        <v>1</v>
      </c>
      <c r="C9" s="46" t="s">
        <v>32</v>
      </c>
      <c r="D9" s="5"/>
      <c r="E9" s="14"/>
    </row>
    <row r="10" spans="1:9" x14ac:dyDescent="0.25">
      <c r="A10" s="45">
        <f t="shared" ref="A10:A22" si="0">A9+1</f>
        <v>3</v>
      </c>
      <c r="B10" s="54" t="s">
        <v>2</v>
      </c>
      <c r="C10" s="46" t="s">
        <v>32</v>
      </c>
      <c r="D10" s="5"/>
      <c r="E10" s="14"/>
    </row>
    <row r="11" spans="1:9" x14ac:dyDescent="0.25">
      <c r="A11" s="45">
        <f t="shared" si="0"/>
        <v>4</v>
      </c>
      <c r="B11" s="54" t="s">
        <v>3</v>
      </c>
      <c r="C11" s="46" t="s">
        <v>32</v>
      </c>
      <c r="D11" s="5"/>
      <c r="E11" s="14"/>
    </row>
    <row r="12" spans="1:9" x14ac:dyDescent="0.25">
      <c r="A12" s="45">
        <f t="shared" si="0"/>
        <v>5</v>
      </c>
      <c r="B12" s="54" t="s">
        <v>58</v>
      </c>
      <c r="C12" s="46" t="s">
        <v>32</v>
      </c>
      <c r="D12" s="5"/>
      <c r="E12" s="14"/>
    </row>
    <row r="13" spans="1:9" x14ac:dyDescent="0.25">
      <c r="A13" s="45">
        <f t="shared" si="0"/>
        <v>6</v>
      </c>
      <c r="B13" s="54" t="s">
        <v>4</v>
      </c>
      <c r="C13" s="46" t="s">
        <v>32</v>
      </c>
      <c r="D13" s="5"/>
      <c r="E13" s="14"/>
      <c r="I13" s="34"/>
    </row>
    <row r="14" spans="1:9" x14ac:dyDescent="0.25">
      <c r="A14" s="45">
        <f t="shared" si="0"/>
        <v>7</v>
      </c>
      <c r="B14" s="54" t="s">
        <v>59</v>
      </c>
      <c r="C14" s="46" t="s">
        <v>32</v>
      </c>
      <c r="D14" s="5"/>
      <c r="E14" s="14"/>
    </row>
    <row r="15" spans="1:9" ht="25" x14ac:dyDescent="0.25">
      <c r="A15" s="45">
        <f t="shared" si="0"/>
        <v>8</v>
      </c>
      <c r="B15" s="54" t="s">
        <v>5</v>
      </c>
      <c r="C15" s="46" t="s">
        <v>32</v>
      </c>
      <c r="D15" s="5"/>
      <c r="E15" s="14"/>
      <c r="G15" s="35"/>
    </row>
    <row r="16" spans="1:9" x14ac:dyDescent="0.25">
      <c r="A16" s="45">
        <f t="shared" si="0"/>
        <v>9</v>
      </c>
      <c r="B16" s="54" t="s">
        <v>60</v>
      </c>
      <c r="C16" s="46" t="s">
        <v>32</v>
      </c>
      <c r="D16" s="5"/>
      <c r="E16" s="14"/>
    </row>
    <row r="17" spans="1:7" ht="25" x14ac:dyDescent="0.25">
      <c r="A17" s="45">
        <f t="shared" si="0"/>
        <v>10</v>
      </c>
      <c r="B17" s="54" t="s">
        <v>61</v>
      </c>
      <c r="C17" s="46" t="s">
        <v>32</v>
      </c>
      <c r="D17" s="5"/>
      <c r="E17" s="14"/>
    </row>
    <row r="18" spans="1:7" x14ac:dyDescent="0.25">
      <c r="A18" s="45">
        <f t="shared" si="0"/>
        <v>11</v>
      </c>
      <c r="B18" s="54" t="s">
        <v>6</v>
      </c>
      <c r="C18" s="46" t="s">
        <v>32</v>
      </c>
      <c r="D18" s="5"/>
      <c r="E18" s="14"/>
    </row>
    <row r="19" spans="1:7" x14ac:dyDescent="0.25">
      <c r="A19" s="45">
        <f t="shared" si="0"/>
        <v>12</v>
      </c>
      <c r="B19" s="54" t="s">
        <v>7</v>
      </c>
      <c r="C19" s="46" t="s">
        <v>32</v>
      </c>
      <c r="D19" s="5"/>
      <c r="E19" s="14"/>
      <c r="G19" s="36"/>
    </row>
    <row r="20" spans="1:7" x14ac:dyDescent="0.25">
      <c r="A20" s="45">
        <f t="shared" si="0"/>
        <v>13</v>
      </c>
      <c r="B20" s="54" t="s">
        <v>8</v>
      </c>
      <c r="C20" s="46" t="s">
        <v>32</v>
      </c>
      <c r="D20" s="5"/>
      <c r="E20" s="14"/>
    </row>
    <row r="21" spans="1:7" x14ac:dyDescent="0.25">
      <c r="A21" s="45">
        <f t="shared" si="0"/>
        <v>14</v>
      </c>
      <c r="B21" s="54" t="s">
        <v>9</v>
      </c>
      <c r="C21" s="46" t="s">
        <v>32</v>
      </c>
      <c r="D21" s="5"/>
      <c r="E21" s="14"/>
    </row>
    <row r="22" spans="1:7" x14ac:dyDescent="0.25">
      <c r="A22" s="45">
        <f t="shared" si="0"/>
        <v>15</v>
      </c>
      <c r="B22" s="54" t="s">
        <v>10</v>
      </c>
      <c r="C22" s="46" t="s">
        <v>32</v>
      </c>
      <c r="D22" s="5"/>
      <c r="E22" s="14"/>
    </row>
    <row r="23" spans="1:7" x14ac:dyDescent="0.25">
      <c r="B23" s="54"/>
      <c r="C23" s="46"/>
      <c r="D23" s="5"/>
    </row>
    <row r="24" spans="1:7" s="8" customFormat="1" ht="13.5" thickBot="1" x14ac:dyDescent="0.35">
      <c r="A24" s="55"/>
      <c r="B24" s="56" t="s">
        <v>127</v>
      </c>
      <c r="C24" s="57"/>
      <c r="D24" s="7"/>
      <c r="E24" s="37">
        <f>SUM(E8:E23)</f>
        <v>0</v>
      </c>
      <c r="G24" s="38"/>
    </row>
    <row r="25" spans="1:7" s="8" customFormat="1" ht="13.5" thickBot="1" x14ac:dyDescent="0.35">
      <c r="A25" s="58"/>
      <c r="B25" s="59"/>
      <c r="C25" s="60"/>
      <c r="D25" s="9"/>
      <c r="E25" s="39"/>
      <c r="G25" s="38"/>
    </row>
    <row r="26" spans="1:7" x14ac:dyDescent="0.25">
      <c r="B26" s="52"/>
      <c r="C26" s="46"/>
      <c r="D26" s="5"/>
    </row>
    <row r="27" spans="1:7" ht="13" x14ac:dyDescent="0.25">
      <c r="A27" s="53" t="s">
        <v>62</v>
      </c>
      <c r="B27" s="47" t="s">
        <v>63</v>
      </c>
      <c r="C27" s="46"/>
      <c r="D27" s="5"/>
    </row>
    <row r="28" spans="1:7" x14ac:dyDescent="0.25">
      <c r="A28" s="45">
        <v>1</v>
      </c>
      <c r="B28" s="54" t="s">
        <v>11</v>
      </c>
      <c r="C28" s="46" t="s">
        <v>32</v>
      </c>
      <c r="D28" s="5"/>
      <c r="E28" s="14"/>
    </row>
    <row r="29" spans="1:7" x14ac:dyDescent="0.25">
      <c r="A29" s="45">
        <f>A28+1</f>
        <v>2</v>
      </c>
      <c r="B29" s="54" t="s">
        <v>64</v>
      </c>
      <c r="C29" s="46" t="s">
        <v>32</v>
      </c>
      <c r="D29" s="5"/>
      <c r="E29" s="14"/>
    </row>
    <row r="30" spans="1:7" x14ac:dyDescent="0.25">
      <c r="A30" s="45">
        <f t="shared" ref="A30:A56" si="1">A29+1</f>
        <v>3</v>
      </c>
      <c r="B30" s="54" t="s">
        <v>65</v>
      </c>
      <c r="C30" s="46" t="s">
        <v>32</v>
      </c>
      <c r="D30" s="5"/>
      <c r="E30" s="14"/>
    </row>
    <row r="31" spans="1:7" x14ac:dyDescent="0.25">
      <c r="A31" s="45">
        <f t="shared" si="1"/>
        <v>4</v>
      </c>
      <c r="B31" s="54" t="s">
        <v>12</v>
      </c>
      <c r="C31" s="46" t="s">
        <v>32</v>
      </c>
      <c r="D31" s="5"/>
      <c r="E31" s="14"/>
    </row>
    <row r="32" spans="1:7" x14ac:dyDescent="0.25">
      <c r="A32" s="45">
        <f t="shared" si="1"/>
        <v>5</v>
      </c>
      <c r="B32" s="54" t="s">
        <v>66</v>
      </c>
      <c r="C32" s="46" t="s">
        <v>32</v>
      </c>
      <c r="D32" s="5"/>
      <c r="E32" s="14"/>
    </row>
    <row r="33" spans="1:5" x14ac:dyDescent="0.25">
      <c r="A33" s="45">
        <f t="shared" si="1"/>
        <v>6</v>
      </c>
      <c r="B33" s="54" t="s">
        <v>67</v>
      </c>
      <c r="C33" s="46" t="s">
        <v>32</v>
      </c>
      <c r="D33" s="5"/>
      <c r="E33" s="14"/>
    </row>
    <row r="34" spans="1:5" ht="25" x14ac:dyDescent="0.25">
      <c r="A34" s="45">
        <f t="shared" si="1"/>
        <v>7</v>
      </c>
      <c r="B34" s="54" t="s">
        <v>68</v>
      </c>
      <c r="C34" s="46" t="s">
        <v>32</v>
      </c>
      <c r="D34" s="5"/>
      <c r="E34" s="14"/>
    </row>
    <row r="35" spans="1:5" ht="25" x14ac:dyDescent="0.25">
      <c r="A35" s="45">
        <f t="shared" si="1"/>
        <v>8</v>
      </c>
      <c r="B35" s="54" t="s">
        <v>69</v>
      </c>
      <c r="C35" s="46" t="s">
        <v>32</v>
      </c>
      <c r="D35" s="5"/>
      <c r="E35" s="14"/>
    </row>
    <row r="36" spans="1:5" x14ac:dyDescent="0.25">
      <c r="A36" s="45">
        <f t="shared" si="1"/>
        <v>9</v>
      </c>
      <c r="B36" s="54" t="s">
        <v>13</v>
      </c>
      <c r="C36" s="46" t="s">
        <v>32</v>
      </c>
      <c r="D36" s="5"/>
      <c r="E36" s="14"/>
    </row>
    <row r="37" spans="1:5" x14ac:dyDescent="0.25">
      <c r="A37" s="45">
        <f t="shared" si="1"/>
        <v>10</v>
      </c>
      <c r="B37" s="54" t="s">
        <v>14</v>
      </c>
      <c r="C37" s="46" t="s">
        <v>32</v>
      </c>
      <c r="D37" s="5"/>
      <c r="E37" s="14"/>
    </row>
    <row r="38" spans="1:5" x14ac:dyDescent="0.25">
      <c r="A38" s="45">
        <f t="shared" si="1"/>
        <v>11</v>
      </c>
      <c r="B38" s="54" t="s">
        <v>15</v>
      </c>
      <c r="C38" s="46" t="s">
        <v>32</v>
      </c>
      <c r="D38" s="5"/>
      <c r="E38" s="14"/>
    </row>
    <row r="39" spans="1:5" ht="25" x14ac:dyDescent="0.25">
      <c r="A39" s="45">
        <f t="shared" si="1"/>
        <v>12</v>
      </c>
      <c r="B39" s="54" t="s">
        <v>70</v>
      </c>
      <c r="C39" s="46" t="s">
        <v>32</v>
      </c>
      <c r="D39" s="5"/>
      <c r="E39" s="14"/>
    </row>
    <row r="40" spans="1:5" x14ac:dyDescent="0.25">
      <c r="A40" s="45">
        <f t="shared" si="1"/>
        <v>13</v>
      </c>
      <c r="B40" s="54" t="s">
        <v>71</v>
      </c>
      <c r="C40" s="46" t="s">
        <v>32</v>
      </c>
      <c r="D40" s="5"/>
      <c r="E40" s="14"/>
    </row>
    <row r="41" spans="1:5" x14ac:dyDescent="0.25">
      <c r="A41" s="45">
        <f t="shared" si="1"/>
        <v>14</v>
      </c>
      <c r="B41" s="54" t="s">
        <v>72</v>
      </c>
      <c r="C41" s="46" t="s">
        <v>32</v>
      </c>
      <c r="D41" s="5"/>
      <c r="E41" s="14"/>
    </row>
    <row r="42" spans="1:5" x14ac:dyDescent="0.25">
      <c r="A42" s="45">
        <f t="shared" si="1"/>
        <v>15</v>
      </c>
      <c r="B42" s="54" t="s">
        <v>16</v>
      </c>
      <c r="C42" s="46" t="s">
        <v>32</v>
      </c>
      <c r="D42" s="5"/>
      <c r="E42" s="14"/>
    </row>
    <row r="43" spans="1:5" x14ac:dyDescent="0.25">
      <c r="A43" s="45">
        <f t="shared" si="1"/>
        <v>16</v>
      </c>
      <c r="B43" s="54" t="s">
        <v>17</v>
      </c>
      <c r="C43" s="46" t="s">
        <v>32</v>
      </c>
      <c r="D43" s="5"/>
      <c r="E43" s="14"/>
    </row>
    <row r="44" spans="1:5" x14ac:dyDescent="0.25">
      <c r="A44" s="45">
        <f t="shared" si="1"/>
        <v>17</v>
      </c>
      <c r="B44" s="54" t="s">
        <v>18</v>
      </c>
      <c r="C44" s="46" t="s">
        <v>32</v>
      </c>
      <c r="D44" s="5"/>
      <c r="E44" s="14"/>
    </row>
    <row r="45" spans="1:5" x14ac:dyDescent="0.25">
      <c r="A45" s="45">
        <f t="shared" si="1"/>
        <v>18</v>
      </c>
      <c r="B45" s="54" t="s">
        <v>73</v>
      </c>
      <c r="C45" s="46" t="s">
        <v>32</v>
      </c>
      <c r="D45" s="5"/>
      <c r="E45" s="14"/>
    </row>
    <row r="46" spans="1:5" x14ac:dyDescent="0.25">
      <c r="A46" s="45">
        <f t="shared" si="1"/>
        <v>19</v>
      </c>
      <c r="B46" s="54" t="s">
        <v>74</v>
      </c>
      <c r="C46" s="46" t="s">
        <v>32</v>
      </c>
      <c r="D46" s="5"/>
      <c r="E46" s="14"/>
    </row>
    <row r="47" spans="1:5" x14ac:dyDescent="0.25">
      <c r="A47" s="45">
        <f t="shared" si="1"/>
        <v>20</v>
      </c>
      <c r="B47" s="54" t="s">
        <v>75</v>
      </c>
      <c r="C47" s="46" t="s">
        <v>32</v>
      </c>
      <c r="D47" s="5"/>
      <c r="E47" s="14"/>
    </row>
    <row r="48" spans="1:5" x14ac:dyDescent="0.25">
      <c r="A48" s="45">
        <f t="shared" si="1"/>
        <v>21</v>
      </c>
      <c r="B48" s="54" t="s">
        <v>76</v>
      </c>
      <c r="C48" s="46" t="s">
        <v>32</v>
      </c>
      <c r="D48" s="5"/>
      <c r="E48" s="14"/>
    </row>
    <row r="49" spans="1:7" x14ac:dyDescent="0.25">
      <c r="A49" s="45">
        <f t="shared" si="1"/>
        <v>22</v>
      </c>
      <c r="B49" s="54" t="s">
        <v>77</v>
      </c>
      <c r="C49" s="46" t="s">
        <v>32</v>
      </c>
      <c r="D49" s="5"/>
      <c r="E49" s="14"/>
    </row>
    <row r="50" spans="1:7" x14ac:dyDescent="0.25">
      <c r="A50" s="45">
        <f t="shared" si="1"/>
        <v>23</v>
      </c>
      <c r="B50" s="54" t="s">
        <v>19</v>
      </c>
      <c r="C50" s="46" t="s">
        <v>32</v>
      </c>
      <c r="D50" s="5"/>
      <c r="E50" s="14"/>
    </row>
    <row r="51" spans="1:7" x14ac:dyDescent="0.25">
      <c r="A51" s="45">
        <f t="shared" si="1"/>
        <v>24</v>
      </c>
      <c r="B51" s="54" t="s">
        <v>78</v>
      </c>
      <c r="C51" s="46" t="s">
        <v>32</v>
      </c>
      <c r="D51" s="5"/>
      <c r="E51" s="14"/>
    </row>
    <row r="52" spans="1:7" x14ac:dyDescent="0.25">
      <c r="A52" s="45">
        <f t="shared" si="1"/>
        <v>25</v>
      </c>
      <c r="B52" s="54" t="s">
        <v>79</v>
      </c>
      <c r="C52" s="46" t="s">
        <v>32</v>
      </c>
      <c r="D52" s="5"/>
      <c r="E52" s="14"/>
    </row>
    <row r="53" spans="1:7" x14ac:dyDescent="0.25">
      <c r="A53" s="45">
        <f t="shared" si="1"/>
        <v>26</v>
      </c>
      <c r="B53" s="54" t="s">
        <v>20</v>
      </c>
      <c r="C53" s="46" t="s">
        <v>32</v>
      </c>
      <c r="D53" s="5"/>
      <c r="E53" s="14"/>
    </row>
    <row r="54" spans="1:7" x14ac:dyDescent="0.25">
      <c r="A54" s="45">
        <f t="shared" si="1"/>
        <v>27</v>
      </c>
      <c r="B54" s="54" t="s">
        <v>21</v>
      </c>
      <c r="C54" s="46" t="s">
        <v>32</v>
      </c>
      <c r="D54" s="5"/>
      <c r="E54" s="14"/>
    </row>
    <row r="55" spans="1:7" x14ac:dyDescent="0.25">
      <c r="A55" s="45">
        <f t="shared" si="1"/>
        <v>28</v>
      </c>
      <c r="B55" s="54" t="s">
        <v>80</v>
      </c>
      <c r="C55" s="46" t="s">
        <v>32</v>
      </c>
      <c r="D55" s="5"/>
      <c r="E55" s="14"/>
    </row>
    <row r="56" spans="1:7" x14ac:dyDescent="0.25">
      <c r="A56" s="45">
        <f t="shared" si="1"/>
        <v>29</v>
      </c>
      <c r="B56" s="54" t="s">
        <v>22</v>
      </c>
      <c r="C56" s="46" t="s">
        <v>32</v>
      </c>
      <c r="D56" s="5"/>
      <c r="E56" s="14"/>
    </row>
    <row r="57" spans="1:7" x14ac:dyDescent="0.25">
      <c r="B57" s="61"/>
      <c r="C57" s="46"/>
      <c r="D57" s="5"/>
    </row>
    <row r="58" spans="1:7" s="8" customFormat="1" ht="13.5" thickBot="1" x14ac:dyDescent="0.35">
      <c r="A58" s="55"/>
      <c r="B58" s="56" t="s">
        <v>128</v>
      </c>
      <c r="C58" s="57"/>
      <c r="D58" s="7"/>
      <c r="E58" s="37">
        <f>SUM(E28:E57)</f>
        <v>0</v>
      </c>
      <c r="G58" s="38"/>
    </row>
    <row r="59" spans="1:7" s="8" customFormat="1" ht="13.5" thickBot="1" x14ac:dyDescent="0.35">
      <c r="A59" s="58"/>
      <c r="B59" s="59"/>
      <c r="C59" s="60"/>
      <c r="D59" s="9"/>
      <c r="E59" s="39"/>
      <c r="G59" s="38"/>
    </row>
    <row r="60" spans="1:7" x14ac:dyDescent="0.25">
      <c r="B60" s="52"/>
      <c r="C60" s="46"/>
      <c r="D60" s="5"/>
    </row>
    <row r="61" spans="1:7" ht="13" x14ac:dyDescent="0.25">
      <c r="A61" s="53" t="s">
        <v>81</v>
      </c>
      <c r="B61" s="47" t="s">
        <v>82</v>
      </c>
      <c r="C61" s="46"/>
      <c r="D61" s="5"/>
    </row>
    <row r="62" spans="1:7" x14ac:dyDescent="0.25">
      <c r="A62" s="45">
        <v>1</v>
      </c>
      <c r="B62" s="54" t="s">
        <v>83</v>
      </c>
      <c r="C62" s="46" t="s">
        <v>86</v>
      </c>
      <c r="D62" s="5"/>
      <c r="E62" s="14"/>
    </row>
    <row r="63" spans="1:7" x14ac:dyDescent="0.25">
      <c r="A63" s="45">
        <f>A62+1</f>
        <v>2</v>
      </c>
      <c r="B63" s="54" t="s">
        <v>84</v>
      </c>
      <c r="C63" s="46" t="s">
        <v>86</v>
      </c>
      <c r="D63" s="5"/>
      <c r="E63" s="14"/>
    </row>
    <row r="64" spans="1:7" x14ac:dyDescent="0.25">
      <c r="A64" s="45">
        <f>A63+1</f>
        <v>3</v>
      </c>
      <c r="B64" s="54" t="s">
        <v>85</v>
      </c>
      <c r="C64" s="46" t="s">
        <v>86</v>
      </c>
      <c r="D64" s="5"/>
      <c r="E64" s="14"/>
    </row>
    <row r="65" spans="1:7" x14ac:dyDescent="0.25">
      <c r="B65" s="54"/>
      <c r="C65" s="46"/>
      <c r="D65" s="5"/>
    </row>
    <row r="66" spans="1:7" s="8" customFormat="1" ht="13.5" thickBot="1" x14ac:dyDescent="0.35">
      <c r="A66" s="55"/>
      <c r="B66" s="56" t="s">
        <v>129</v>
      </c>
      <c r="C66" s="57"/>
      <c r="D66" s="7"/>
      <c r="E66" s="40">
        <f>SUM(E61:E64)</f>
        <v>0</v>
      </c>
      <c r="G66" s="38"/>
    </row>
    <row r="67" spans="1:7" ht="13" thickBot="1" x14ac:dyDescent="0.3">
      <c r="A67" s="62"/>
      <c r="B67" s="63" t="s">
        <v>87</v>
      </c>
      <c r="C67" s="64"/>
      <c r="D67" s="42"/>
      <c r="E67" s="41"/>
    </row>
    <row r="68" spans="1:7" x14ac:dyDescent="0.25">
      <c r="A68" s="65"/>
      <c r="B68" s="61"/>
      <c r="C68" s="46"/>
      <c r="D68" s="5"/>
      <c r="E68" s="43"/>
    </row>
    <row r="69" spans="1:7" ht="13" x14ac:dyDescent="0.25">
      <c r="A69" s="53" t="s">
        <v>88</v>
      </c>
      <c r="B69" s="47" t="s">
        <v>89</v>
      </c>
      <c r="C69" s="46"/>
      <c r="D69" s="5"/>
    </row>
    <row r="70" spans="1:7" ht="25" x14ac:dyDescent="0.25">
      <c r="A70" s="45">
        <v>1</v>
      </c>
      <c r="B70" s="54" t="s">
        <v>90</v>
      </c>
      <c r="C70" s="46" t="s">
        <v>86</v>
      </c>
      <c r="D70" s="5"/>
      <c r="E70" s="14"/>
    </row>
    <row r="71" spans="1:7" x14ac:dyDescent="0.25">
      <c r="A71" s="45">
        <f>A70+1</f>
        <v>2</v>
      </c>
      <c r="B71" s="54" t="s">
        <v>91</v>
      </c>
      <c r="C71" s="46" t="s">
        <v>86</v>
      </c>
      <c r="D71" s="5"/>
      <c r="E71" s="14"/>
    </row>
    <row r="72" spans="1:7" x14ac:dyDescent="0.25">
      <c r="A72" s="45">
        <f t="shared" ref="A72:A79" si="2">A71+1</f>
        <v>3</v>
      </c>
      <c r="B72" s="54" t="s">
        <v>92</v>
      </c>
      <c r="C72" s="46" t="s">
        <v>86</v>
      </c>
      <c r="D72" s="5"/>
      <c r="E72" s="14"/>
    </row>
    <row r="73" spans="1:7" x14ac:dyDescent="0.25">
      <c r="A73" s="45">
        <f t="shared" si="2"/>
        <v>4</v>
      </c>
      <c r="B73" s="54" t="s">
        <v>93</v>
      </c>
      <c r="C73" s="46" t="s">
        <v>86</v>
      </c>
      <c r="D73" s="5"/>
      <c r="E73" s="14"/>
    </row>
    <row r="74" spans="1:7" x14ac:dyDescent="0.25">
      <c r="A74" s="45">
        <f t="shared" si="2"/>
        <v>5</v>
      </c>
      <c r="B74" s="54" t="s">
        <v>94</v>
      </c>
      <c r="C74" s="46" t="s">
        <v>86</v>
      </c>
      <c r="D74" s="5"/>
      <c r="E74" s="14"/>
    </row>
    <row r="75" spans="1:7" x14ac:dyDescent="0.25">
      <c r="A75" s="45">
        <f t="shared" si="2"/>
        <v>6</v>
      </c>
      <c r="B75" s="54" t="s">
        <v>95</v>
      </c>
      <c r="C75" s="46" t="s">
        <v>86</v>
      </c>
      <c r="D75" s="5"/>
      <c r="E75" s="14"/>
    </row>
    <row r="76" spans="1:7" x14ac:dyDescent="0.25">
      <c r="A76" s="45">
        <f t="shared" si="2"/>
        <v>7</v>
      </c>
      <c r="B76" s="54" t="s">
        <v>96</v>
      </c>
      <c r="C76" s="46" t="s">
        <v>86</v>
      </c>
      <c r="D76" s="5"/>
      <c r="E76" s="14"/>
    </row>
    <row r="77" spans="1:7" x14ac:dyDescent="0.25">
      <c r="A77" s="45">
        <f t="shared" si="2"/>
        <v>8</v>
      </c>
      <c r="B77" s="54" t="s">
        <v>97</v>
      </c>
      <c r="C77" s="46" t="s">
        <v>86</v>
      </c>
      <c r="D77" s="5"/>
      <c r="E77" s="14"/>
    </row>
    <row r="78" spans="1:7" x14ac:dyDescent="0.25">
      <c r="A78" s="45">
        <f t="shared" si="2"/>
        <v>9</v>
      </c>
      <c r="B78" s="54" t="s">
        <v>98</v>
      </c>
      <c r="C78" s="46" t="s">
        <v>86</v>
      </c>
      <c r="D78" s="5"/>
      <c r="E78" s="14"/>
    </row>
    <row r="79" spans="1:7" x14ac:dyDescent="0.25">
      <c r="A79" s="45">
        <f t="shared" si="2"/>
        <v>10</v>
      </c>
      <c r="B79" s="54" t="s">
        <v>99</v>
      </c>
      <c r="C79" s="46" t="s">
        <v>86</v>
      </c>
      <c r="D79" s="5"/>
      <c r="E79" s="14"/>
    </row>
    <row r="80" spans="1:7" x14ac:dyDescent="0.25">
      <c r="B80" s="54"/>
      <c r="C80" s="46"/>
      <c r="D80" s="5"/>
    </row>
    <row r="81" spans="1:7" s="8" customFormat="1" ht="13.5" thickBot="1" x14ac:dyDescent="0.35">
      <c r="A81" s="55"/>
      <c r="B81" s="56" t="s">
        <v>130</v>
      </c>
      <c r="C81" s="57"/>
      <c r="D81" s="7"/>
      <c r="E81" s="40">
        <f>SUM(E70:E79)</f>
        <v>0</v>
      </c>
      <c r="G81" s="38"/>
    </row>
    <row r="82" spans="1:7" s="8" customFormat="1" ht="13.5" thickBot="1" x14ac:dyDescent="0.35">
      <c r="A82" s="58"/>
      <c r="B82" s="59"/>
      <c r="C82" s="60"/>
      <c r="D82" s="9"/>
      <c r="E82" s="29"/>
      <c r="G82" s="38"/>
    </row>
    <row r="83" spans="1:7" x14ac:dyDescent="0.25">
      <c r="B83" s="61"/>
      <c r="C83" s="46"/>
      <c r="D83" s="5"/>
    </row>
    <row r="84" spans="1:7" ht="13" x14ac:dyDescent="0.25">
      <c r="A84" s="53" t="s">
        <v>100</v>
      </c>
      <c r="B84" s="47" t="s">
        <v>101</v>
      </c>
      <c r="C84" s="46"/>
      <c r="D84" s="5"/>
    </row>
    <row r="85" spans="1:7" ht="64.5" customHeight="1" x14ac:dyDescent="0.25">
      <c r="A85" s="45">
        <v>1</v>
      </c>
      <c r="B85" s="54" t="s">
        <v>102</v>
      </c>
      <c r="C85" s="46" t="s">
        <v>86</v>
      </c>
      <c r="D85" s="5"/>
      <c r="E85" s="14"/>
    </row>
    <row r="86" spans="1:7" x14ac:dyDescent="0.25">
      <c r="A86" s="45">
        <f>1+1</f>
        <v>2</v>
      </c>
      <c r="B86" s="66" t="s">
        <v>103</v>
      </c>
      <c r="C86" s="46" t="s">
        <v>86</v>
      </c>
      <c r="D86" s="5"/>
      <c r="E86" s="14"/>
    </row>
    <row r="87" spans="1:7" x14ac:dyDescent="0.25">
      <c r="A87" s="45">
        <f>1+1</f>
        <v>2</v>
      </c>
      <c r="B87" s="52" t="s">
        <v>104</v>
      </c>
      <c r="C87" s="46" t="s">
        <v>86</v>
      </c>
      <c r="D87" s="5"/>
      <c r="E87" s="14"/>
    </row>
    <row r="88" spans="1:7" x14ac:dyDescent="0.25">
      <c r="B88" s="52"/>
      <c r="C88" s="46"/>
      <c r="D88" s="5"/>
    </row>
    <row r="89" spans="1:7" ht="13.5" thickBot="1" x14ac:dyDescent="0.35">
      <c r="A89" s="65"/>
      <c r="B89" s="56" t="s">
        <v>131</v>
      </c>
      <c r="C89" s="46"/>
      <c r="D89" s="5"/>
      <c r="E89" s="40">
        <f>SUM(E85:E87)</f>
        <v>0</v>
      </c>
    </row>
    <row r="90" spans="1:7" ht="13.5" thickBot="1" x14ac:dyDescent="0.35">
      <c r="A90" s="62"/>
      <c r="B90" s="59"/>
      <c r="C90" s="64"/>
      <c r="D90" s="42"/>
      <c r="E90" s="29"/>
    </row>
    <row r="91" spans="1:7" x14ac:dyDescent="0.25">
      <c r="B91" s="52"/>
      <c r="C91" s="46"/>
      <c r="D91" s="5"/>
    </row>
    <row r="92" spans="1:7" ht="13" x14ac:dyDescent="0.25">
      <c r="A92" s="53" t="s">
        <v>105</v>
      </c>
      <c r="B92" s="47" t="s">
        <v>106</v>
      </c>
      <c r="C92" s="46"/>
      <c r="D92" s="5"/>
    </row>
    <row r="93" spans="1:7" x14ac:dyDescent="0.25">
      <c r="A93" s="45">
        <v>1</v>
      </c>
      <c r="B93" s="52" t="s">
        <v>23</v>
      </c>
      <c r="C93" s="46" t="s">
        <v>86</v>
      </c>
      <c r="D93" s="5"/>
      <c r="E93" s="14"/>
    </row>
    <row r="94" spans="1:7" x14ac:dyDescent="0.25">
      <c r="A94" s="45">
        <f>A93+1</f>
        <v>2</v>
      </c>
      <c r="B94" s="52" t="s">
        <v>107</v>
      </c>
      <c r="C94" s="46" t="s">
        <v>86</v>
      </c>
      <c r="D94" s="5"/>
      <c r="E94" s="14"/>
    </row>
    <row r="95" spans="1:7" x14ac:dyDescent="0.25">
      <c r="A95" s="45">
        <f t="shared" ref="A95:A99" si="3">A94+1</f>
        <v>3</v>
      </c>
      <c r="B95" s="52" t="s">
        <v>24</v>
      </c>
      <c r="C95" s="46" t="s">
        <v>86</v>
      </c>
      <c r="D95" s="5"/>
      <c r="E95" s="14"/>
    </row>
    <row r="96" spans="1:7" x14ac:dyDescent="0.25">
      <c r="A96" s="45">
        <f t="shared" si="3"/>
        <v>4</v>
      </c>
      <c r="B96" s="52" t="s">
        <v>108</v>
      </c>
      <c r="C96" s="46" t="s">
        <v>86</v>
      </c>
      <c r="D96" s="5"/>
      <c r="E96" s="14"/>
    </row>
    <row r="97" spans="1:7" x14ac:dyDescent="0.25">
      <c r="A97" s="45">
        <f t="shared" si="3"/>
        <v>5</v>
      </c>
      <c r="B97" s="54" t="s">
        <v>25</v>
      </c>
      <c r="C97" s="46" t="s">
        <v>86</v>
      </c>
      <c r="D97" s="5"/>
      <c r="E97" s="14"/>
    </row>
    <row r="98" spans="1:7" x14ac:dyDescent="0.25">
      <c r="A98" s="45">
        <f t="shared" si="3"/>
        <v>6</v>
      </c>
      <c r="B98" s="52" t="s">
        <v>26</v>
      </c>
      <c r="C98" s="46" t="s">
        <v>86</v>
      </c>
      <c r="D98" s="5"/>
      <c r="E98" s="14"/>
    </row>
    <row r="99" spans="1:7" x14ac:dyDescent="0.25">
      <c r="A99" s="45">
        <f t="shared" si="3"/>
        <v>7</v>
      </c>
      <c r="B99" s="54" t="s">
        <v>109</v>
      </c>
      <c r="C99" s="46" t="s">
        <v>86</v>
      </c>
      <c r="D99" s="5"/>
      <c r="E99" s="14"/>
    </row>
    <row r="100" spans="1:7" x14ac:dyDescent="0.25">
      <c r="B100" s="54"/>
      <c r="C100" s="46"/>
      <c r="D100" s="5"/>
    </row>
    <row r="101" spans="1:7" ht="13.5" thickBot="1" x14ac:dyDescent="0.35">
      <c r="A101" s="65"/>
      <c r="B101" s="56" t="s">
        <v>132</v>
      </c>
      <c r="C101" s="46"/>
      <c r="D101" s="5"/>
      <c r="E101" s="37">
        <f>SUM(E93:E99)</f>
        <v>0</v>
      </c>
    </row>
    <row r="102" spans="1:7" ht="13.5" thickBot="1" x14ac:dyDescent="0.35">
      <c r="A102" s="62"/>
      <c r="B102" s="59"/>
      <c r="C102" s="64"/>
      <c r="D102" s="42"/>
      <c r="E102" s="39"/>
    </row>
    <row r="103" spans="1:7" x14ac:dyDescent="0.25">
      <c r="B103" s="52"/>
      <c r="C103" s="46"/>
      <c r="D103" s="5"/>
    </row>
    <row r="104" spans="1:7" ht="13" x14ac:dyDescent="0.25">
      <c r="A104" s="45" t="s">
        <v>110</v>
      </c>
      <c r="B104" s="47" t="s">
        <v>111</v>
      </c>
      <c r="C104" s="46"/>
      <c r="D104" s="5"/>
    </row>
    <row r="105" spans="1:7" x14ac:dyDescent="0.25">
      <c r="A105" s="45">
        <v>1</v>
      </c>
      <c r="B105" s="52" t="s">
        <v>27</v>
      </c>
      <c r="C105" s="46" t="s">
        <v>32</v>
      </c>
      <c r="D105" s="5"/>
      <c r="E105" s="34"/>
    </row>
    <row r="106" spans="1:7" ht="25" x14ac:dyDescent="0.25">
      <c r="A106" s="45">
        <f>1+1</f>
        <v>2</v>
      </c>
      <c r="B106" s="54" t="s">
        <v>28</v>
      </c>
      <c r="C106" s="46" t="s">
        <v>32</v>
      </c>
      <c r="D106" s="5"/>
      <c r="E106" s="34"/>
    </row>
    <row r="107" spans="1:7" x14ac:dyDescent="0.25">
      <c r="B107" s="54"/>
      <c r="C107" s="46"/>
      <c r="D107" s="5"/>
    </row>
    <row r="108" spans="1:7" s="8" customFormat="1" ht="13.5" thickBot="1" x14ac:dyDescent="0.35">
      <c r="A108" s="55"/>
      <c r="B108" s="56" t="s">
        <v>133</v>
      </c>
      <c r="C108" s="57"/>
      <c r="D108" s="7"/>
      <c r="E108" s="37">
        <f>SUM(E105:E107)</f>
        <v>0</v>
      </c>
      <c r="G108" s="38"/>
    </row>
    <row r="109" spans="1:7" s="8" customFormat="1" ht="13.5" thickBot="1" x14ac:dyDescent="0.35">
      <c r="A109" s="58"/>
      <c r="B109" s="59"/>
      <c r="C109" s="60"/>
      <c r="D109" s="9"/>
      <c r="E109" s="39"/>
      <c r="G109" s="38"/>
    </row>
    <row r="110" spans="1:7" x14ac:dyDescent="0.25">
      <c r="B110" s="52"/>
      <c r="C110" s="46"/>
      <c r="D110" s="5"/>
    </row>
    <row r="111" spans="1:7" ht="13" x14ac:dyDescent="0.25">
      <c r="A111" s="53" t="s">
        <v>112</v>
      </c>
      <c r="B111" s="47" t="s">
        <v>113</v>
      </c>
      <c r="C111" s="46"/>
      <c r="D111" s="5"/>
    </row>
    <row r="112" spans="1:7" x14ac:dyDescent="0.25">
      <c r="A112" s="45">
        <v>1</v>
      </c>
      <c r="B112" s="52" t="s">
        <v>114</v>
      </c>
      <c r="C112" s="46" t="s">
        <v>86</v>
      </c>
      <c r="D112" s="5"/>
      <c r="E112" s="34"/>
    </row>
    <row r="113" spans="1:5" x14ac:dyDescent="0.25">
      <c r="A113" s="45">
        <f>1+A112</f>
        <v>2</v>
      </c>
      <c r="B113" s="52" t="s">
        <v>115</v>
      </c>
      <c r="C113" s="46" t="s">
        <v>86</v>
      </c>
      <c r="D113" s="5"/>
      <c r="E113" s="34"/>
    </row>
    <row r="114" spans="1:5" x14ac:dyDescent="0.25">
      <c r="A114" s="45">
        <f t="shared" ref="A114:A115" si="4">1+A113</f>
        <v>3</v>
      </c>
      <c r="B114" s="52" t="s">
        <v>116</v>
      </c>
      <c r="C114" s="46" t="s">
        <v>86</v>
      </c>
      <c r="D114" s="5"/>
      <c r="E114" s="34"/>
    </row>
    <row r="115" spans="1:5" x14ac:dyDescent="0.25">
      <c r="A115" s="45">
        <f t="shared" si="4"/>
        <v>4</v>
      </c>
      <c r="B115" s="52" t="s">
        <v>117</v>
      </c>
      <c r="C115" s="46" t="s">
        <v>86</v>
      </c>
      <c r="D115" s="5"/>
      <c r="E115" s="34"/>
    </row>
    <row r="116" spans="1:5" x14ac:dyDescent="0.25">
      <c r="B116" s="52"/>
      <c r="C116" s="46"/>
      <c r="D116" s="5"/>
    </row>
    <row r="117" spans="1:5" ht="13.5" thickBot="1" x14ac:dyDescent="0.35">
      <c r="A117" s="65"/>
      <c r="B117" s="56" t="s">
        <v>134</v>
      </c>
      <c r="C117" s="46"/>
      <c r="D117" s="5"/>
      <c r="E117" s="40">
        <f>SUM(E112:E115)</f>
        <v>0</v>
      </c>
    </row>
    <row r="118" spans="1:5" ht="13.5" thickBot="1" x14ac:dyDescent="0.35">
      <c r="A118" s="62"/>
      <c r="B118" s="59"/>
      <c r="C118" s="64"/>
      <c r="D118" s="42"/>
      <c r="E118" s="29"/>
    </row>
    <row r="119" spans="1:5" x14ac:dyDescent="0.25">
      <c r="B119" s="52"/>
      <c r="C119" s="46"/>
      <c r="D119" s="5"/>
    </row>
    <row r="120" spans="1:5" ht="13" x14ac:dyDescent="0.25">
      <c r="A120" s="53" t="s">
        <v>118</v>
      </c>
      <c r="B120" s="47" t="s">
        <v>119</v>
      </c>
      <c r="C120" s="46"/>
      <c r="D120" s="5"/>
    </row>
    <row r="121" spans="1:5" x14ac:dyDescent="0.25">
      <c r="A121" s="45">
        <v>1</v>
      </c>
      <c r="B121" s="52" t="s">
        <v>120</v>
      </c>
      <c r="C121" s="46" t="s">
        <v>86</v>
      </c>
      <c r="D121" s="5"/>
      <c r="E121" s="34"/>
    </row>
    <row r="122" spans="1:5" x14ac:dyDescent="0.25">
      <c r="A122" s="45">
        <f>A121+1</f>
        <v>2</v>
      </c>
      <c r="B122" s="52" t="s">
        <v>121</v>
      </c>
      <c r="C122" s="46" t="s">
        <v>86</v>
      </c>
      <c r="D122" s="5"/>
      <c r="E122" s="34"/>
    </row>
    <row r="123" spans="1:5" x14ac:dyDescent="0.25">
      <c r="A123" s="45">
        <f t="shared" ref="A123:A127" si="5">A122+1</f>
        <v>3</v>
      </c>
      <c r="B123" s="52" t="s">
        <v>122</v>
      </c>
      <c r="C123" s="46" t="s">
        <v>86</v>
      </c>
      <c r="D123" s="5"/>
      <c r="E123" s="34"/>
    </row>
    <row r="124" spans="1:5" x14ac:dyDescent="0.25">
      <c r="A124" s="45">
        <f t="shared" si="5"/>
        <v>4</v>
      </c>
      <c r="B124" s="52" t="s">
        <v>123</v>
      </c>
      <c r="C124" s="46" t="s">
        <v>86</v>
      </c>
      <c r="D124" s="5"/>
      <c r="E124" s="34"/>
    </row>
    <row r="125" spans="1:5" x14ac:dyDescent="0.25">
      <c r="A125" s="45">
        <f t="shared" si="5"/>
        <v>5</v>
      </c>
      <c r="B125" s="52" t="s">
        <v>124</v>
      </c>
      <c r="C125" s="46" t="s">
        <v>86</v>
      </c>
      <c r="D125" s="5"/>
      <c r="E125" s="34"/>
    </row>
    <row r="126" spans="1:5" x14ac:dyDescent="0.25">
      <c r="A126" s="45">
        <f t="shared" si="5"/>
        <v>6</v>
      </c>
      <c r="B126" s="52" t="s">
        <v>125</v>
      </c>
      <c r="C126" s="46" t="s">
        <v>86</v>
      </c>
      <c r="D126" s="5"/>
      <c r="E126" s="34"/>
    </row>
    <row r="127" spans="1:5" x14ac:dyDescent="0.25">
      <c r="A127" s="45">
        <f t="shared" si="5"/>
        <v>7</v>
      </c>
      <c r="B127" s="52" t="s">
        <v>126</v>
      </c>
      <c r="C127" s="46" t="s">
        <v>86</v>
      </c>
      <c r="D127" s="5"/>
      <c r="E127" s="34"/>
    </row>
    <row r="128" spans="1:5" x14ac:dyDescent="0.25">
      <c r="B128" s="61"/>
      <c r="C128" s="46"/>
      <c r="D128" s="5"/>
    </row>
    <row r="129" spans="1:5" ht="13.5" thickBot="1" x14ac:dyDescent="0.35">
      <c r="A129" s="65"/>
      <c r="B129" s="56" t="s">
        <v>135</v>
      </c>
      <c r="C129" s="46"/>
      <c r="D129" s="5"/>
      <c r="E129" s="40">
        <f>SUM(E121:E127)</f>
        <v>0</v>
      </c>
    </row>
    <row r="130" spans="1:5" s="8" customFormat="1" ht="13.5" thickBot="1" x14ac:dyDescent="0.35">
      <c r="A130" s="67"/>
      <c r="B130" s="68"/>
      <c r="C130" s="60"/>
      <c r="D130" s="9"/>
      <c r="E130" s="29"/>
    </row>
    <row r="131" spans="1:5" s="8" customFormat="1" ht="13" x14ac:dyDescent="0.3">
      <c r="A131" s="69"/>
      <c r="B131" s="70"/>
      <c r="C131" s="57"/>
      <c r="D131" s="7"/>
      <c r="E131" s="28"/>
    </row>
    <row r="132" spans="1:5" s="13" customFormat="1" ht="13" x14ac:dyDescent="0.3">
      <c r="A132" s="71" t="s">
        <v>44</v>
      </c>
      <c r="B132" s="72"/>
      <c r="C132" s="72"/>
      <c r="D132" s="44"/>
      <c r="E132" s="15"/>
    </row>
    <row r="133" spans="1:5" s="13" customFormat="1" ht="13" x14ac:dyDescent="0.3">
      <c r="A133" s="73"/>
      <c r="B133" s="72"/>
      <c r="C133" s="72"/>
      <c r="D133" s="44"/>
      <c r="E133" s="15"/>
    </row>
    <row r="134" spans="1:5" s="13" customFormat="1" ht="13" x14ac:dyDescent="0.3">
      <c r="A134" s="73"/>
      <c r="B134" s="54" t="s">
        <v>38</v>
      </c>
      <c r="C134" s="72"/>
      <c r="D134" s="44"/>
      <c r="E134" s="15"/>
    </row>
    <row r="135" spans="1:5" s="13" customFormat="1" ht="53.5" customHeight="1" x14ac:dyDescent="0.3">
      <c r="A135" s="73"/>
      <c r="B135" s="74" t="s">
        <v>39</v>
      </c>
      <c r="C135" s="72"/>
      <c r="D135" s="44"/>
      <c r="E135" s="15"/>
    </row>
    <row r="136" spans="1:5" s="13" customFormat="1" ht="13" x14ac:dyDescent="0.3">
      <c r="A136" s="73"/>
      <c r="B136" s="72"/>
      <c r="C136" s="72"/>
      <c r="D136" s="44"/>
      <c r="E136" s="15"/>
    </row>
    <row r="137" spans="1:5" s="13" customFormat="1" ht="30" customHeight="1" x14ac:dyDescent="0.3">
      <c r="A137" s="75">
        <v>1</v>
      </c>
      <c r="B137" s="54" t="s">
        <v>52</v>
      </c>
      <c r="C137" s="54" t="s">
        <v>34</v>
      </c>
      <c r="D137" s="4"/>
      <c r="E137" s="17"/>
    </row>
    <row r="138" spans="1:5" s="13" customFormat="1" ht="13" x14ac:dyDescent="0.3">
      <c r="A138" s="75"/>
      <c r="B138" s="54"/>
      <c r="C138" s="54"/>
      <c r="D138" s="4"/>
      <c r="E138" s="17"/>
    </row>
    <row r="139" spans="1:5" s="13" customFormat="1" ht="13" x14ac:dyDescent="0.3">
      <c r="A139" s="75">
        <f>A137+1</f>
        <v>2</v>
      </c>
      <c r="B139" s="54" t="s">
        <v>51</v>
      </c>
      <c r="C139" s="54" t="s">
        <v>34</v>
      </c>
      <c r="D139" s="4"/>
      <c r="E139" s="17"/>
    </row>
    <row r="140" spans="1:5" s="13" customFormat="1" ht="13" x14ac:dyDescent="0.3">
      <c r="A140" s="75"/>
      <c r="B140" s="54"/>
      <c r="C140" s="54"/>
      <c r="D140" s="4"/>
      <c r="E140" s="17"/>
    </row>
    <row r="141" spans="1:5" s="13" customFormat="1" ht="13" x14ac:dyDescent="0.3">
      <c r="A141" s="75">
        <f>A139+1</f>
        <v>3</v>
      </c>
      <c r="B141" s="54" t="s">
        <v>50</v>
      </c>
      <c r="C141" s="54" t="s">
        <v>34</v>
      </c>
      <c r="D141" s="4"/>
      <c r="E141" s="17"/>
    </row>
    <row r="142" spans="1:5" s="13" customFormat="1" ht="13" x14ac:dyDescent="0.3">
      <c r="A142" s="75"/>
      <c r="B142" s="54"/>
      <c r="C142" s="54"/>
      <c r="D142" s="4"/>
      <c r="E142" s="17"/>
    </row>
    <row r="143" spans="1:5" s="13" customFormat="1" ht="13" x14ac:dyDescent="0.3">
      <c r="A143" s="75">
        <f>A141+1</f>
        <v>4</v>
      </c>
      <c r="B143" s="54" t="s">
        <v>49</v>
      </c>
      <c r="C143" s="54" t="s">
        <v>34</v>
      </c>
      <c r="D143" s="4"/>
      <c r="E143" s="17"/>
    </row>
    <row r="144" spans="1:5" s="13" customFormat="1" ht="13" x14ac:dyDescent="0.3">
      <c r="A144" s="75"/>
      <c r="B144" s="54"/>
      <c r="C144" s="54"/>
      <c r="D144" s="4"/>
      <c r="E144" s="17"/>
    </row>
    <row r="145" spans="1:5" s="13" customFormat="1" ht="13" x14ac:dyDescent="0.3">
      <c r="A145" s="75"/>
      <c r="B145" s="54"/>
      <c r="C145" s="54"/>
      <c r="D145" s="4"/>
      <c r="E145" s="17"/>
    </row>
    <row r="146" spans="1:5" s="13" customFormat="1" ht="13" x14ac:dyDescent="0.3">
      <c r="A146" s="75"/>
      <c r="B146" s="54"/>
      <c r="C146" s="54"/>
      <c r="D146" s="4"/>
      <c r="E146" s="17"/>
    </row>
    <row r="147" spans="1:5" s="13" customFormat="1" ht="13" x14ac:dyDescent="0.3">
      <c r="A147" s="75"/>
      <c r="B147" s="54"/>
      <c r="C147" s="54"/>
      <c r="D147" s="4"/>
      <c r="E147" s="17"/>
    </row>
    <row r="148" spans="1:5" s="13" customFormat="1" ht="13" x14ac:dyDescent="0.3">
      <c r="A148" s="75"/>
      <c r="B148" s="54"/>
      <c r="C148" s="54"/>
      <c r="D148" s="4"/>
      <c r="E148" s="17"/>
    </row>
    <row r="149" spans="1:5" s="13" customFormat="1" ht="13" x14ac:dyDescent="0.3">
      <c r="A149" s="75"/>
      <c r="B149" s="54"/>
      <c r="C149" s="54"/>
      <c r="D149" s="4"/>
      <c r="E149" s="17"/>
    </row>
    <row r="150" spans="1:5" s="13" customFormat="1" ht="13" x14ac:dyDescent="0.3">
      <c r="A150" s="75"/>
      <c r="B150" s="54"/>
      <c r="C150" s="54"/>
      <c r="D150" s="4"/>
      <c r="E150" s="17"/>
    </row>
    <row r="151" spans="1:5" s="13" customFormat="1" ht="13" x14ac:dyDescent="0.3">
      <c r="A151" s="75"/>
      <c r="B151" s="54"/>
      <c r="C151" s="54"/>
      <c r="D151" s="4"/>
      <c r="E151" s="17"/>
    </row>
    <row r="152" spans="1:5" s="13" customFormat="1" ht="13" x14ac:dyDescent="0.3">
      <c r="A152" s="75"/>
      <c r="B152" s="54"/>
      <c r="C152" s="54"/>
      <c r="D152" s="4"/>
      <c r="E152" s="17"/>
    </row>
    <row r="153" spans="1:5" s="13" customFormat="1" ht="13" x14ac:dyDescent="0.3">
      <c r="A153" s="75"/>
      <c r="B153" s="54"/>
      <c r="C153" s="54"/>
      <c r="D153" s="4"/>
      <c r="E153" s="17"/>
    </row>
    <row r="154" spans="1:5" s="13" customFormat="1" ht="13" x14ac:dyDescent="0.3">
      <c r="A154" s="75"/>
      <c r="B154" s="54"/>
      <c r="C154" s="54"/>
      <c r="D154" s="4"/>
      <c r="E154" s="17"/>
    </row>
    <row r="155" spans="1:5" s="13" customFormat="1" ht="13" x14ac:dyDescent="0.3">
      <c r="A155" s="75"/>
      <c r="B155" s="54"/>
      <c r="C155" s="54"/>
      <c r="D155" s="4"/>
      <c r="E155" s="17"/>
    </row>
    <row r="156" spans="1:5" s="13" customFormat="1" ht="13" x14ac:dyDescent="0.3">
      <c r="A156" s="75"/>
      <c r="B156" s="54"/>
      <c r="C156" s="54"/>
      <c r="D156" s="4"/>
      <c r="E156" s="17"/>
    </row>
    <row r="157" spans="1:5" s="13" customFormat="1" ht="13" x14ac:dyDescent="0.3">
      <c r="A157" s="75"/>
      <c r="B157" s="54"/>
      <c r="C157" s="54"/>
      <c r="D157" s="4"/>
      <c r="E157" s="17"/>
    </row>
    <row r="158" spans="1:5" s="12" customFormat="1" ht="14.5" thickBot="1" x14ac:dyDescent="0.35">
      <c r="A158" s="76"/>
      <c r="B158" s="77" t="s">
        <v>136</v>
      </c>
      <c r="C158" s="78"/>
      <c r="D158" s="21"/>
      <c r="E158" s="27"/>
    </row>
    <row r="159" spans="1:5" s="8" customFormat="1" ht="13.5" thickBot="1" x14ac:dyDescent="0.35">
      <c r="A159" s="79"/>
      <c r="B159" s="80"/>
      <c r="C159" s="80"/>
      <c r="D159" s="19"/>
      <c r="E159" s="20"/>
    </row>
    <row r="160" spans="1:5" s="13" customFormat="1" ht="13" x14ac:dyDescent="0.3">
      <c r="A160" s="75"/>
      <c r="B160" s="54"/>
      <c r="C160" s="54"/>
      <c r="D160" s="4"/>
      <c r="E160" s="17"/>
    </row>
    <row r="161" spans="1:5" s="13" customFormat="1" ht="13" x14ac:dyDescent="0.3">
      <c r="A161" s="71" t="s">
        <v>46</v>
      </c>
      <c r="B161" s="72"/>
      <c r="C161" s="72"/>
      <c r="D161" s="44"/>
      <c r="E161" s="15"/>
    </row>
    <row r="162" spans="1:5" s="13" customFormat="1" ht="13" x14ac:dyDescent="0.3">
      <c r="A162" s="75"/>
      <c r="B162" s="54"/>
      <c r="C162" s="54"/>
      <c r="D162" s="4"/>
      <c r="E162" s="17"/>
    </row>
    <row r="163" spans="1:5" s="13" customFormat="1" ht="13" x14ac:dyDescent="0.3">
      <c r="A163" s="75"/>
      <c r="B163" s="54" t="s">
        <v>40</v>
      </c>
      <c r="C163" s="54"/>
      <c r="D163" s="4"/>
      <c r="E163" s="17"/>
    </row>
    <row r="164" spans="1:5" s="13" customFormat="1" ht="34.5" x14ac:dyDescent="0.3">
      <c r="A164" s="75"/>
      <c r="B164" s="74" t="s">
        <v>45</v>
      </c>
      <c r="C164" s="54"/>
      <c r="D164" s="4"/>
      <c r="E164" s="17"/>
    </row>
    <row r="165" spans="1:5" s="13" customFormat="1" ht="13" x14ac:dyDescent="0.3">
      <c r="A165" s="75"/>
      <c r="B165" s="54"/>
      <c r="C165" s="54"/>
      <c r="D165" s="4"/>
      <c r="E165" s="17"/>
    </row>
    <row r="166" spans="1:5" s="13" customFormat="1" ht="13" x14ac:dyDescent="0.3">
      <c r="A166" s="75">
        <v>1</v>
      </c>
      <c r="B166" s="54" t="s">
        <v>41</v>
      </c>
      <c r="C166" s="54" t="s">
        <v>34</v>
      </c>
      <c r="D166" s="17">
        <f>55000*6</f>
        <v>330000</v>
      </c>
      <c r="E166" s="17">
        <f>D166</f>
        <v>330000</v>
      </c>
    </row>
    <row r="167" spans="1:5" s="13" customFormat="1" ht="13" x14ac:dyDescent="0.3">
      <c r="A167" s="75"/>
      <c r="B167" s="54"/>
      <c r="C167" s="54"/>
      <c r="D167" s="17"/>
      <c r="E167" s="17"/>
    </row>
    <row r="168" spans="1:5" s="13" customFormat="1" ht="13" x14ac:dyDescent="0.3">
      <c r="A168" s="75">
        <f>A166+1</f>
        <v>2</v>
      </c>
      <c r="B168" s="54" t="s">
        <v>42</v>
      </c>
      <c r="C168" s="54" t="s">
        <v>34</v>
      </c>
      <c r="D168" s="17">
        <f>25000*6</f>
        <v>150000</v>
      </c>
      <c r="E168" s="17">
        <f>D168</f>
        <v>150000</v>
      </c>
    </row>
    <row r="169" spans="1:5" s="13" customFormat="1" ht="13" x14ac:dyDescent="0.3">
      <c r="A169" s="75"/>
      <c r="B169" s="54"/>
      <c r="C169" s="54"/>
      <c r="D169" s="17"/>
      <c r="E169" s="17"/>
    </row>
    <row r="170" spans="1:5" s="13" customFormat="1" ht="25" x14ac:dyDescent="0.3">
      <c r="A170" s="75">
        <f t="shared" ref="A170" si="6">A168+1</f>
        <v>3</v>
      </c>
      <c r="B170" s="54" t="s">
        <v>43</v>
      </c>
      <c r="C170" s="54" t="s">
        <v>34</v>
      </c>
      <c r="D170" s="17">
        <f>25000*5</f>
        <v>125000</v>
      </c>
      <c r="E170" s="17">
        <f>D170</f>
        <v>125000</v>
      </c>
    </row>
    <row r="171" spans="1:5" s="13" customFormat="1" ht="13" x14ac:dyDescent="0.3">
      <c r="A171" s="75"/>
      <c r="B171" s="54"/>
      <c r="C171" s="54"/>
      <c r="D171" s="17"/>
      <c r="E171" s="17"/>
    </row>
    <row r="172" spans="1:5" s="13" customFormat="1" ht="13" x14ac:dyDescent="0.3">
      <c r="A172" s="75">
        <f t="shared" ref="A172" si="7">A170+1</f>
        <v>4</v>
      </c>
      <c r="B172" s="54" t="s">
        <v>142</v>
      </c>
      <c r="C172" s="81" t="s">
        <v>48</v>
      </c>
      <c r="D172" s="17"/>
      <c r="E172" s="17"/>
    </row>
    <row r="173" spans="1:5" s="13" customFormat="1" ht="13" x14ac:dyDescent="0.3">
      <c r="A173" s="75"/>
      <c r="B173" s="54"/>
      <c r="C173" s="81"/>
      <c r="D173" s="17"/>
      <c r="E173" s="17"/>
    </row>
    <row r="174" spans="1:5" s="13" customFormat="1" ht="13" x14ac:dyDescent="0.3">
      <c r="A174" s="75"/>
      <c r="B174" s="54" t="s">
        <v>138</v>
      </c>
      <c r="C174" s="81"/>
      <c r="D174" s="4"/>
      <c r="E174" s="17"/>
    </row>
    <row r="175" spans="1:5" s="13" customFormat="1" ht="25" x14ac:dyDescent="0.3">
      <c r="A175" s="75">
        <f>A172+1</f>
        <v>5</v>
      </c>
      <c r="B175" s="54" t="s">
        <v>139</v>
      </c>
      <c r="C175" s="54" t="s">
        <v>34</v>
      </c>
      <c r="D175" s="31">
        <v>150000</v>
      </c>
      <c r="E175" s="17">
        <f>D175</f>
        <v>150000</v>
      </c>
    </row>
    <row r="176" spans="1:5" s="13" customFormat="1" ht="13" x14ac:dyDescent="0.3">
      <c r="A176" s="75"/>
      <c r="B176" s="50" t="s">
        <v>140</v>
      </c>
      <c r="C176" s="81" t="s">
        <v>48</v>
      </c>
      <c r="D176" s="30"/>
      <c r="E176" s="17"/>
    </row>
    <row r="177" spans="1:5" s="13" customFormat="1" ht="13" x14ac:dyDescent="0.3">
      <c r="A177" s="75"/>
      <c r="B177" s="50" t="s">
        <v>141</v>
      </c>
      <c r="C177" s="81" t="s">
        <v>48</v>
      </c>
      <c r="D177" s="30"/>
      <c r="E177" s="17"/>
    </row>
    <row r="178" spans="1:5" s="13" customFormat="1" ht="13" x14ac:dyDescent="0.3">
      <c r="A178" s="75"/>
      <c r="B178" s="54"/>
      <c r="C178" s="54"/>
      <c r="D178" s="30"/>
      <c r="E178" s="17"/>
    </row>
    <row r="179" spans="1:5" s="13" customFormat="1" ht="13" x14ac:dyDescent="0.3">
      <c r="A179" s="75"/>
      <c r="B179" s="54"/>
      <c r="C179" s="54"/>
      <c r="D179" s="17"/>
      <c r="E179" s="17"/>
    </row>
    <row r="180" spans="1:5" s="12" customFormat="1" ht="14.5" thickBot="1" x14ac:dyDescent="0.35">
      <c r="A180" s="76"/>
      <c r="B180" s="77" t="s">
        <v>137</v>
      </c>
      <c r="C180" s="78"/>
      <c r="D180" s="21"/>
      <c r="E180" s="27"/>
    </row>
    <row r="181" spans="1:5" s="8" customFormat="1" ht="13.5" thickBot="1" x14ac:dyDescent="0.35">
      <c r="A181" s="75"/>
      <c r="B181" s="54"/>
      <c r="C181" s="54"/>
      <c r="D181" s="4"/>
      <c r="E181" s="17"/>
    </row>
    <row r="182" spans="1:5" s="8" customFormat="1" ht="13" x14ac:dyDescent="0.3">
      <c r="A182" s="82"/>
      <c r="B182" s="83"/>
      <c r="C182" s="84"/>
      <c r="D182" s="16"/>
      <c r="E182" s="18"/>
    </row>
    <row r="183" spans="1:5" s="1" customFormat="1" ht="13" thickBot="1" x14ac:dyDescent="0.3">
      <c r="A183" s="85"/>
      <c r="B183" s="46"/>
      <c r="C183" s="46"/>
      <c r="D183" s="3"/>
      <c r="E183" s="6"/>
    </row>
    <row r="184" spans="1:5" s="24" customFormat="1" ht="15" thickTop="1" thickBot="1" x14ac:dyDescent="0.35">
      <c r="A184" s="86"/>
      <c r="B184" s="87" t="s">
        <v>47</v>
      </c>
      <c r="C184" s="88"/>
      <c r="D184" s="23"/>
      <c r="E184" s="22"/>
    </row>
    <row r="185" spans="1:5" s="24" customFormat="1" ht="14" x14ac:dyDescent="0.3">
      <c r="A185" s="86"/>
      <c r="B185" s="87"/>
      <c r="C185" s="88"/>
      <c r="D185" s="23"/>
      <c r="E185" s="25"/>
    </row>
    <row r="186" spans="1:5" s="24" customFormat="1" ht="14" x14ac:dyDescent="0.3">
      <c r="A186" s="86"/>
      <c r="B186" s="89" t="s">
        <v>33</v>
      </c>
      <c r="C186" s="88"/>
      <c r="D186" s="23"/>
      <c r="E186" s="26"/>
    </row>
    <row r="187" spans="1:5" s="24" customFormat="1" ht="14" x14ac:dyDescent="0.3">
      <c r="A187" s="86"/>
      <c r="B187" s="90"/>
      <c r="C187" s="88"/>
      <c r="D187" s="23"/>
      <c r="E187" s="26"/>
    </row>
    <row r="188" spans="1:5" s="24" customFormat="1" ht="49.5" customHeight="1" x14ac:dyDescent="0.3">
      <c r="A188" s="86"/>
      <c r="B188" s="74" t="s">
        <v>53</v>
      </c>
      <c r="C188" s="88"/>
      <c r="D188" s="23"/>
      <c r="E188" s="26"/>
    </row>
    <row r="189" spans="1:5" s="24" customFormat="1" ht="14" customHeight="1" x14ac:dyDescent="0.3">
      <c r="A189" s="86"/>
      <c r="B189" s="54"/>
      <c r="C189" s="88"/>
      <c r="D189" s="23"/>
      <c r="E189" s="26"/>
    </row>
    <row r="190" spans="1:5" s="24" customFormat="1" ht="14.5" thickBot="1" x14ac:dyDescent="0.35">
      <c r="A190" s="86"/>
      <c r="B190" s="87" t="s">
        <v>35</v>
      </c>
      <c r="C190" s="78"/>
      <c r="D190" s="21"/>
      <c r="E190" s="27"/>
    </row>
    <row r="191" spans="1:5" s="24" customFormat="1" ht="14" x14ac:dyDescent="0.3">
      <c r="A191" s="86"/>
      <c r="B191" s="87"/>
      <c r="C191" s="78"/>
      <c r="D191" s="21"/>
      <c r="E191" s="25"/>
    </row>
    <row r="192" spans="1:5" s="24" customFormat="1" ht="14" x14ac:dyDescent="0.3">
      <c r="A192" s="86"/>
      <c r="B192" s="90" t="s">
        <v>144</v>
      </c>
      <c r="C192" s="88"/>
      <c r="D192" s="23"/>
      <c r="E192" s="26"/>
    </row>
    <row r="193" spans="1:5" s="24" customFormat="1" ht="14" x14ac:dyDescent="0.3">
      <c r="A193" s="86"/>
      <c r="B193" s="90"/>
      <c r="C193" s="88"/>
      <c r="D193" s="23"/>
      <c r="E193" s="26"/>
    </row>
    <row r="194" spans="1:5" s="24" customFormat="1" ht="14" x14ac:dyDescent="0.3">
      <c r="A194" s="86"/>
      <c r="B194" s="88"/>
      <c r="C194" s="88"/>
      <c r="D194" s="23"/>
      <c r="E194" s="26"/>
    </row>
    <row r="195" spans="1:5" s="24" customFormat="1" ht="14.5" thickBot="1" x14ac:dyDescent="0.35">
      <c r="A195" s="86"/>
      <c r="B195" s="87" t="s">
        <v>36</v>
      </c>
      <c r="C195" s="78"/>
      <c r="D195" s="21"/>
      <c r="E195" s="27"/>
    </row>
    <row r="196" spans="1:5" s="24" customFormat="1" ht="14" x14ac:dyDescent="0.3">
      <c r="A196" s="86"/>
      <c r="B196" s="87"/>
      <c r="C196" s="78"/>
      <c r="D196" s="21"/>
      <c r="E196" s="25"/>
    </row>
    <row r="197" spans="1:5" s="24" customFormat="1" ht="14" x14ac:dyDescent="0.3">
      <c r="A197" s="86"/>
      <c r="B197" s="87"/>
      <c r="C197" s="78"/>
      <c r="D197" s="21"/>
      <c r="E197" s="25"/>
    </row>
    <row r="198" spans="1:5" s="24" customFormat="1" ht="14" x14ac:dyDescent="0.3">
      <c r="A198" s="86"/>
      <c r="B198" s="87"/>
      <c r="C198" s="78"/>
      <c r="D198" s="21"/>
      <c r="E198" s="25"/>
    </row>
    <row r="199" spans="1:5" s="24" customFormat="1" ht="14" x14ac:dyDescent="0.3">
      <c r="A199" s="86"/>
      <c r="B199" s="87"/>
      <c r="C199" s="78"/>
      <c r="D199" s="21"/>
      <c r="E199" s="25"/>
    </row>
    <row r="200" spans="1:5" s="24" customFormat="1" ht="14" x14ac:dyDescent="0.3">
      <c r="A200" s="86"/>
      <c r="B200" s="87"/>
      <c r="C200" s="78"/>
      <c r="D200" s="21"/>
      <c r="E200" s="25"/>
    </row>
    <row r="201" spans="1:5" s="24" customFormat="1" ht="14" x14ac:dyDescent="0.3">
      <c r="A201" s="86"/>
      <c r="B201" s="90"/>
      <c r="C201" s="88"/>
      <c r="D201" s="23"/>
      <c r="E201" s="26"/>
    </row>
    <row r="202" spans="1:5" s="24" customFormat="1" ht="14.5" thickBot="1" x14ac:dyDescent="0.35">
      <c r="A202" s="86"/>
      <c r="B202" s="88"/>
      <c r="C202" s="88"/>
      <c r="D202" s="23"/>
      <c r="E202" s="26"/>
    </row>
    <row r="203" spans="1:5" s="12" customFormat="1" ht="21" customHeight="1" thickTop="1" thickBot="1" x14ac:dyDescent="0.35">
      <c r="A203" s="91"/>
      <c r="B203" s="92" t="s">
        <v>37</v>
      </c>
      <c r="C203" s="93"/>
      <c r="D203" s="11"/>
      <c r="E203" s="22"/>
    </row>
  </sheetData>
  <sheetProtection algorithmName="SHA-512" hashValue="Sd35IM7+agy4PR/gQwCk9cCols8ZiSZtNWzbOG6qpSSUHVAgFdkNWjTyCWxNmQTNcxwgRfG2WFK1qtyyV8W9tw==" saltValue="2IKstaiiAdsJtEC+BD80OA==" spinCount="100000" sheet="1" objects="1" scenarios="1"/>
  <pageMargins left="0.7" right="0.7" top="0.75" bottom="0.75" header="0.3" footer="0.3"/>
  <pageSetup paperSize="9" scale="61" orientation="portrait" r:id="rId1"/>
  <rowBreaks count="1" manualBreakCount="1">
    <brk id="15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Building 76</vt:lpstr>
      <vt:lpstr>'Building 76'!_Hlk173394654</vt:lpstr>
      <vt:lpstr>'Building 76'!Print_Area</vt:lpstr>
    </vt:vector>
  </TitlesOfParts>
  <Company>Development Bank Of Southern Africa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Lwazi</dc:creator>
  <cp:lastModifiedBy>Nokuthula Sangweni</cp:lastModifiedBy>
  <cp:lastPrinted>2024-10-17T13:35:08Z</cp:lastPrinted>
  <dcterms:created xsi:type="dcterms:W3CDTF">2024-08-01T13:16:05Z</dcterms:created>
  <dcterms:modified xsi:type="dcterms:W3CDTF">2024-10-29T12:18:32Z</dcterms:modified>
</cp:coreProperties>
</file>