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banyNS\Desktop\Group Commercial\Transmission Buying 2024\Contracts for 2024\Oil spill - Vuyo\Documents to be Published\"/>
    </mc:Choice>
  </mc:AlternateContent>
  <xr:revisionPtr revIDLastSave="0" documentId="8_{2CAE96BC-5A53-4E4A-AAB3-6D7A60BE9F37}" xr6:coauthVersionLast="47" xr6:coauthVersionMax="47" xr10:uidLastSave="{00000000-0000-0000-0000-000000000000}"/>
  <bookViews>
    <workbookView xWindow="-108" yWindow="-108" windowWidth="23256" windowHeight="12576" xr2:uid="{B541A373-FB65-4AAA-BEAF-E49CCB0CA9B0}"/>
  </bookViews>
  <sheets>
    <sheet name="Summary" sheetId="3" r:id="rId1"/>
    <sheet name="BOQ_Security Repairs" sheetId="5" r:id="rId2"/>
  </sheets>
  <externalReferences>
    <externalReference r:id="rId3"/>
    <externalReference r:id="rId4"/>
  </externalReferences>
  <definedNames>
    <definedName name="\a">#N/A</definedName>
    <definedName name="\b" localSheetId="1">[1]DCF!#REF!</definedName>
    <definedName name="\b" localSheetId="0">[1]DCF!#REF!</definedName>
    <definedName name="\b">[1]DCF!#REF!</definedName>
    <definedName name="\c" localSheetId="1">[1]DCF!#REF!</definedName>
    <definedName name="\c" localSheetId="0">[1]DCF!#REF!</definedName>
    <definedName name="\c">[1]DCF!#REF!</definedName>
    <definedName name="\d">#N/A</definedName>
    <definedName name="\e" localSheetId="1">[1]DCF!#REF!</definedName>
    <definedName name="\e" localSheetId="0">[1]DCF!#REF!</definedName>
    <definedName name="\e">[1]DCF!#REF!</definedName>
    <definedName name="\f" localSheetId="1">[1]DCF!#REF!</definedName>
    <definedName name="\f" localSheetId="0">[1]DCF!#REF!</definedName>
    <definedName name="\f">[1]DCF!#REF!</definedName>
    <definedName name="\g" localSheetId="1">[1]DCF!#REF!</definedName>
    <definedName name="\g" localSheetId="0">[1]DCF!#REF!</definedName>
    <definedName name="\g">[1]DCF!#REF!</definedName>
    <definedName name="\h">[1]DCF!#REF!</definedName>
    <definedName name="\i">[1]DCF!#REF!</definedName>
    <definedName name="_17_">[1]DCF!#REF!</definedName>
    <definedName name="_19_0">[2]DCF!#REF!</definedName>
    <definedName name="_28L">[1]DCF!#REF!</definedName>
    <definedName name="_30P_0Print_Area">[2]DCF!#REF!</definedName>
    <definedName name="_38P__Print_Area">[1]DCF!#REF!</definedName>
    <definedName name="_9_">[1]DCF!#REF!</definedName>
    <definedName name="_C8" localSheetId="1">#REF!</definedName>
    <definedName name="_C8" localSheetId="0">#REF!</definedName>
    <definedName name="_C8">#REF!</definedName>
    <definedName name="_J" localSheetId="0">[1]DCF!#REF!</definedName>
    <definedName name="_J">[1]DCF!#REF!</definedName>
    <definedName name="_Order1" hidden="1">255</definedName>
    <definedName name="_Z" localSheetId="1">#REF!</definedName>
    <definedName name="_Z" localSheetId="0">#REF!</definedName>
    <definedName name="_Z">#REF!</definedName>
    <definedName name="ACwvu.all." localSheetId="1" hidden="1">#REF!</definedName>
    <definedName name="ACwvu.all." localSheetId="0" hidden="1">#REF!</definedName>
    <definedName name="ACwvu.all." hidden="1">#REF!</definedName>
    <definedName name="ACwvu.prices." localSheetId="1" hidden="1">#REF!</definedName>
    <definedName name="ACwvu.prices." localSheetId="0" hidden="1">#REF!</definedName>
    <definedName name="ACwvu.prices." hidden="1">#REF!</definedName>
    <definedName name="ACwvu.summary." localSheetId="0" hidden="1">#REF!</definedName>
    <definedName name="ACwvu.summary." hidden="1">#REF!</definedName>
    <definedName name="Cwvu.summary." localSheetId="0" hidden="1">#REF!</definedName>
    <definedName name="Cwvu.summary." hidden="1">#REF!</definedName>
    <definedName name="p" localSheetId="1">'BOQ_Security Repairs'!$B$62:$G$67</definedName>
    <definedName name="PAGE1">#N/A</definedName>
    <definedName name="_xlnm.Print_Area" localSheetId="1">'BOQ_Security Repairs'!$A$1:$H$63</definedName>
    <definedName name="_xlnm.Print_Area" localSheetId="0">Summary!$A$1:$E$29</definedName>
    <definedName name="Print_Area_MI" localSheetId="1">'BOQ_Security Repairs'!$B$62:$G$62</definedName>
    <definedName name="Print_Area_MI" localSheetId="0">#REF!</definedName>
    <definedName name="Print_Area_MI">#REF!</definedName>
    <definedName name="_xlnm.Print_Titles" localSheetId="1">'BOQ_Security Repairs'!$1:$7</definedName>
    <definedName name="_xlnm.Print_Titles" localSheetId="0">Summary!$1:$9</definedName>
    <definedName name="Rwvu.all." localSheetId="1" hidden="1">#REF!,#REF!</definedName>
    <definedName name="Rwvu.all." localSheetId="0" hidden="1">#REF!,#REF!</definedName>
    <definedName name="Rwvu.all." hidden="1">#REF!,#REF!</definedName>
    <definedName name="Rwvu.prices." localSheetId="1" hidden="1">#REF!,#REF!</definedName>
    <definedName name="Rwvu.prices." localSheetId="0" hidden="1">#REF!,#REF!</definedName>
    <definedName name="Rwvu.prices." hidden="1">#REF!,#REF!</definedName>
    <definedName name="Rwvu.summary." localSheetId="1" hidden="1">#REF!</definedName>
    <definedName name="Rwvu.summary." localSheetId="0" hidden="1">#REF!</definedName>
    <definedName name="Rwvu.summary." hidden="1">#REF!</definedName>
    <definedName name="solver_adj" localSheetId="1" hidden="1">#REF!</definedName>
    <definedName name="solver_adj" localSheetId="0" hidden="1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localSheetId="1" hidden="1">#REF!</definedName>
    <definedName name="solver_opt" localSheetId="0" hidden="1">#REF!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wvu.all." localSheetId="1" hidden="1">#REF!</definedName>
    <definedName name="Swvu.all." localSheetId="0" hidden="1">#REF!</definedName>
    <definedName name="Swvu.all." hidden="1">#REF!</definedName>
    <definedName name="Swvu.prices." localSheetId="1" hidden="1">#REF!</definedName>
    <definedName name="Swvu.prices." localSheetId="0" hidden="1">#REF!</definedName>
    <definedName name="Swvu.prices." hidden="1">#REF!</definedName>
    <definedName name="Swvu.summary." localSheetId="1" hidden="1">#REF!</definedName>
    <definedName name="Swvu.summary." localSheetId="0" hidden="1">#REF!</definedName>
    <definedName name="Swvu.summary." hidden="1">#REF!</definedName>
    <definedName name="THAT">[1]DCF!$CB$3:$CC$88</definedName>
    <definedName name="THIS">[1]DCF!$CB$3:$CB$90</definedName>
    <definedName name="wvu.all." localSheetId="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Z_07E28E77_F6FA_11D1_8C51_444553540000_.wvu.Cols" localSheetId="1" hidden="1">#REF!,#REF!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localSheetId="1" hidden="1">#REF!,#REF!</definedName>
    <definedName name="Z_07E28E80_F6FA_11D1_8C51_444553540000_.wvu.Cols" localSheetId="0" hidden="1">#REF!,#REF!</definedName>
    <definedName name="Z_07E28E80_F6FA_11D1_8C51_444553540000_.wvu.Cols" hidden="1">#REF!,#REF!</definedName>
    <definedName name="Z_07E28E85_F6FA_11D1_8C51_444553540000_.wvu.Cols" localSheetId="1" hidden="1">#REF!</definedName>
    <definedName name="Z_07E28E85_F6FA_11D1_8C51_444553540000_.wvu.Cols" localSheetId="0" hidden="1">#REF!</definedName>
    <definedName name="Z_07E28E85_F6FA_11D1_8C51_444553540000_.wvu.Cols" hidden="1">#REF!</definedName>
    <definedName name="Z_0F778F74_F6F1_11D1_8C51_444553540000_.wvu.Cols" localSheetId="1" hidden="1">#REF!,#REF!</definedName>
    <definedName name="Z_0F778F74_F6F1_11D1_8C51_444553540000_.wvu.Cols" localSheetId="0" hidden="1">#REF!,#REF!</definedName>
    <definedName name="Z_0F778F74_F6F1_11D1_8C51_444553540000_.wvu.Cols" hidden="1">#REF!,#REF!</definedName>
    <definedName name="Z_0F778F7D_F6F1_11D1_8C51_444553540000_.wvu.Cols" localSheetId="1" hidden="1">#REF!,#REF!</definedName>
    <definedName name="Z_0F778F7D_F6F1_11D1_8C51_444553540000_.wvu.Cols" localSheetId="0" hidden="1">#REF!,#REF!</definedName>
    <definedName name="Z_0F778F7D_F6F1_11D1_8C51_444553540000_.wvu.Cols" hidden="1">#REF!,#REF!</definedName>
    <definedName name="Z_0F778F82_F6F1_11D1_8C51_444553540000_.wvu.Cols" localSheetId="1" hidden="1">#REF!</definedName>
    <definedName name="Z_0F778F82_F6F1_11D1_8C51_444553540000_.wvu.Cols" localSheetId="0" hidden="1">#REF!</definedName>
    <definedName name="Z_0F778F82_F6F1_11D1_8C51_444553540000_.wvu.Cols" hidden="1">#REF!</definedName>
    <definedName name="Z_1BB37995_F9EC_11D1_8C51_444553540000_.wvu.Cols" localSheetId="1" hidden="1">#REF!,#REF!</definedName>
    <definedName name="Z_1BB37995_F9EC_11D1_8C51_444553540000_.wvu.Cols" localSheetId="0" hidden="1">#REF!,#REF!</definedName>
    <definedName name="Z_1BB37995_F9EC_11D1_8C51_444553540000_.wvu.Cols" hidden="1">#REF!,#REF!</definedName>
    <definedName name="Z_1BB3799E_F9EC_11D1_8C51_444553540000_.wvu.Cols" localSheetId="1" hidden="1">#REF!,#REF!</definedName>
    <definedName name="Z_1BB3799E_F9EC_11D1_8C51_444553540000_.wvu.Cols" localSheetId="0" hidden="1">#REF!,#REF!</definedName>
    <definedName name="Z_1BB3799E_F9EC_11D1_8C51_444553540000_.wvu.Cols" hidden="1">#REF!,#REF!</definedName>
    <definedName name="Z_1BB379A3_F9EC_11D1_8C51_444553540000_.wvu.Cols" localSheetId="1" hidden="1">#REF!</definedName>
    <definedName name="Z_1BB379A3_F9EC_11D1_8C51_444553540000_.wvu.Cols" localSheetId="0" hidden="1">#REF!</definedName>
    <definedName name="Z_1BB379A3_F9EC_11D1_8C51_444553540000_.wvu.Cols" hidden="1">#REF!</definedName>
    <definedName name="Z_1C8D1AB5_F70D_11D1_8C51_444553540000_.wvu.Cols" localSheetId="1" hidden="1">#REF!,#REF!</definedName>
    <definedName name="Z_1C8D1AB5_F70D_11D1_8C51_444553540000_.wvu.Cols" localSheetId="0" hidden="1">#REF!,#REF!</definedName>
    <definedName name="Z_1C8D1AB5_F70D_11D1_8C51_444553540000_.wvu.Cols" hidden="1">#REF!,#REF!</definedName>
    <definedName name="Z_1C8D1ABE_F70D_11D1_8C51_444553540000_.wvu.Cols" localSheetId="1" hidden="1">#REF!,#REF!</definedName>
    <definedName name="Z_1C8D1ABE_F70D_11D1_8C51_444553540000_.wvu.Cols" localSheetId="0" hidden="1">#REF!,#REF!</definedName>
    <definedName name="Z_1C8D1ABE_F70D_11D1_8C51_444553540000_.wvu.Cols" hidden="1">#REF!,#REF!</definedName>
    <definedName name="Z_1C8D1AC3_F70D_11D1_8C51_444553540000_.wvu.Cols" localSheetId="1" hidden="1">#REF!</definedName>
    <definedName name="Z_1C8D1AC3_F70D_11D1_8C51_444553540000_.wvu.Cols" localSheetId="0" hidden="1">#REF!</definedName>
    <definedName name="Z_1C8D1AC3_F70D_11D1_8C51_444553540000_.wvu.Cols" hidden="1">#REF!</definedName>
    <definedName name="Z_201040E3_EFFE_11D1_A0B0_00A0246C5A5D_.wvu.Cols" localSheetId="1" hidden="1">#REF!,#REF!</definedName>
    <definedName name="Z_201040E3_EFFE_11D1_A0B0_00A0246C5A5D_.wvu.Cols" localSheetId="0" hidden="1">#REF!,#REF!</definedName>
    <definedName name="Z_201040E3_EFFE_11D1_A0B0_00A0246C5A5D_.wvu.Cols" hidden="1">#REF!,#REF!</definedName>
    <definedName name="Z_201040EC_EFFE_11D1_A0B0_00A0246C5A5D_.wvu.Cols" localSheetId="1" hidden="1">#REF!,#REF!</definedName>
    <definedName name="Z_201040EC_EFFE_11D1_A0B0_00A0246C5A5D_.wvu.Cols" localSheetId="0" hidden="1">#REF!,#REF!</definedName>
    <definedName name="Z_201040EC_EFFE_11D1_A0B0_00A0246C5A5D_.wvu.Cols" hidden="1">#REF!,#REF!</definedName>
    <definedName name="Z_201040F1_EFFE_11D1_A0B0_00A0246C5A5D_.wvu.Cols" localSheetId="1" hidden="1">#REF!</definedName>
    <definedName name="Z_201040F1_EFFE_11D1_A0B0_00A0246C5A5D_.wvu.Cols" localSheetId="0" hidden="1">#REF!</definedName>
    <definedName name="Z_201040F1_EFFE_11D1_A0B0_00A0246C5A5D_.wvu.Cols" hidden="1">#REF!</definedName>
    <definedName name="Z_2F9A8219_FAB3_11D1_8C51_444553540000_.wvu.Cols" localSheetId="1" hidden="1">#REF!,#REF!</definedName>
    <definedName name="Z_2F9A8219_FAB3_11D1_8C51_444553540000_.wvu.Cols" localSheetId="0" hidden="1">#REF!,#REF!</definedName>
    <definedName name="Z_2F9A8219_FAB3_11D1_8C51_444553540000_.wvu.Cols" hidden="1">#REF!,#REF!</definedName>
    <definedName name="Z_2F9A8222_FAB3_11D1_8C51_444553540000_.wvu.Cols" localSheetId="1" hidden="1">#REF!,#REF!</definedName>
    <definedName name="Z_2F9A8222_FAB3_11D1_8C51_444553540000_.wvu.Cols" localSheetId="0" hidden="1">#REF!,#REF!</definedName>
    <definedName name="Z_2F9A8222_FAB3_11D1_8C51_444553540000_.wvu.Cols" hidden="1">#REF!,#REF!</definedName>
    <definedName name="Z_2F9A8227_FAB3_11D1_8C51_444553540000_.wvu.Cols" localSheetId="1" hidden="1">#REF!</definedName>
    <definedName name="Z_2F9A8227_FAB3_11D1_8C51_444553540000_.wvu.Cols" localSheetId="0" hidden="1">#REF!</definedName>
    <definedName name="Z_2F9A8227_FAB3_11D1_8C51_444553540000_.wvu.Cols" hidden="1">#REF!</definedName>
    <definedName name="Z_36EC52B6_F657_11D1_8C51_444553540000_.wvu.Cols" localSheetId="1" hidden="1">#REF!,#REF!</definedName>
    <definedName name="Z_36EC52B6_F657_11D1_8C51_444553540000_.wvu.Cols" localSheetId="0" hidden="1">#REF!,#REF!</definedName>
    <definedName name="Z_36EC52B6_F657_11D1_8C51_444553540000_.wvu.Cols" hidden="1">#REF!,#REF!</definedName>
    <definedName name="Z_36EC52C0_F657_11D1_8C51_444553540000_.wvu.Cols" localSheetId="1" hidden="1">#REF!,#REF!</definedName>
    <definedName name="Z_36EC52C0_F657_11D1_8C51_444553540000_.wvu.Cols" localSheetId="0" hidden="1">#REF!,#REF!</definedName>
    <definedName name="Z_36EC52C0_F657_11D1_8C51_444553540000_.wvu.Cols" hidden="1">#REF!,#REF!</definedName>
    <definedName name="Z_36EC52C6_F657_11D1_8C51_444553540000_.wvu.Cols" localSheetId="1" hidden="1">#REF!</definedName>
    <definedName name="Z_36EC52C6_F657_11D1_8C51_444553540000_.wvu.Cols" localSheetId="0" hidden="1">#REF!</definedName>
    <definedName name="Z_36EC52C6_F657_11D1_8C51_444553540000_.wvu.Cols" hidden="1">#REF!</definedName>
    <definedName name="Z_42D42DD2_F3CA_11D1_8C51_444553540000_.wvu.Cols" localSheetId="1" hidden="1">#REF!,#REF!</definedName>
    <definedName name="Z_42D42DD2_F3CA_11D1_8C51_444553540000_.wvu.Cols" localSheetId="0" hidden="1">#REF!,#REF!</definedName>
    <definedName name="Z_42D42DD2_F3CA_11D1_8C51_444553540000_.wvu.Cols" hidden="1">#REF!,#REF!</definedName>
    <definedName name="Z_42D42DDB_F3CA_11D1_8C51_444553540000_.wvu.Cols" localSheetId="1" hidden="1">#REF!,#REF!</definedName>
    <definedName name="Z_42D42DDB_F3CA_11D1_8C51_444553540000_.wvu.Cols" localSheetId="0" hidden="1">#REF!,#REF!</definedName>
    <definedName name="Z_42D42DDB_F3CA_11D1_8C51_444553540000_.wvu.Cols" hidden="1">#REF!,#REF!</definedName>
    <definedName name="Z_42D42DE0_F3CA_11D1_8C51_444553540000_.wvu.Cols" localSheetId="1" hidden="1">#REF!</definedName>
    <definedName name="Z_42D42DE0_F3CA_11D1_8C51_444553540000_.wvu.Cols" localSheetId="0" hidden="1">#REF!</definedName>
    <definedName name="Z_42D42DE0_F3CA_11D1_8C51_444553540000_.wvu.Cols" hidden="1">#REF!</definedName>
    <definedName name="Z_5488E252_F3A7_11D1_8C51_444553540000_.wvu.Cols" localSheetId="1" hidden="1">#REF!,#REF!</definedName>
    <definedName name="Z_5488E252_F3A7_11D1_8C51_444553540000_.wvu.Cols" localSheetId="0" hidden="1">#REF!,#REF!</definedName>
    <definedName name="Z_5488E252_F3A7_11D1_8C51_444553540000_.wvu.Cols" hidden="1">#REF!,#REF!</definedName>
    <definedName name="Z_5488E25B_F3A7_11D1_8C51_444553540000_.wvu.Cols" localSheetId="1" hidden="1">#REF!,#REF!</definedName>
    <definedName name="Z_5488E25B_F3A7_11D1_8C51_444553540000_.wvu.Cols" localSheetId="0" hidden="1">#REF!,#REF!</definedName>
    <definedName name="Z_5488E25B_F3A7_11D1_8C51_444553540000_.wvu.Cols" hidden="1">#REF!,#REF!</definedName>
    <definedName name="Z_5488E260_F3A7_11D1_8C51_444553540000_.wvu.Cols" localSheetId="1" hidden="1">#REF!</definedName>
    <definedName name="Z_5488E260_F3A7_11D1_8C51_444553540000_.wvu.Cols" localSheetId="0" hidden="1">#REF!</definedName>
    <definedName name="Z_5488E260_F3A7_11D1_8C51_444553540000_.wvu.Cols" hidden="1">#REF!</definedName>
    <definedName name="Z_57011824_F624_11D1_8C51_444553540000_.wvu.Cols" localSheetId="1" hidden="1">#REF!,#REF!</definedName>
    <definedName name="Z_57011824_F624_11D1_8C51_444553540000_.wvu.Cols" localSheetId="0" hidden="1">#REF!,#REF!</definedName>
    <definedName name="Z_57011824_F624_11D1_8C51_444553540000_.wvu.Cols" hidden="1">#REF!,#REF!</definedName>
    <definedName name="Z_5701182E_F624_11D1_8C51_444553540000_.wvu.Cols" localSheetId="1" hidden="1">#REF!,#REF!</definedName>
    <definedName name="Z_5701182E_F624_11D1_8C51_444553540000_.wvu.Cols" localSheetId="0" hidden="1">#REF!,#REF!</definedName>
    <definedName name="Z_5701182E_F624_11D1_8C51_444553540000_.wvu.Cols" hidden="1">#REF!,#REF!</definedName>
    <definedName name="Z_57011834_F624_11D1_8C51_444553540000_.wvu.Cols" localSheetId="1" hidden="1">#REF!</definedName>
    <definedName name="Z_57011834_F624_11D1_8C51_444553540000_.wvu.Cols" localSheetId="0" hidden="1">#REF!</definedName>
    <definedName name="Z_57011834_F624_11D1_8C51_444553540000_.wvu.Cols" hidden="1">#REF!</definedName>
    <definedName name="Z_7C7048D6_F613_11D1_8C51_444553540000_.wvu.Cols" localSheetId="1" hidden="1">#REF!,#REF!</definedName>
    <definedName name="Z_7C7048D6_F613_11D1_8C51_444553540000_.wvu.Cols" localSheetId="0" hidden="1">#REF!,#REF!</definedName>
    <definedName name="Z_7C7048D6_F613_11D1_8C51_444553540000_.wvu.Cols" hidden="1">#REF!,#REF!</definedName>
    <definedName name="Z_7C7048E0_F613_11D1_8C51_444553540000_.wvu.Cols" localSheetId="1" hidden="1">#REF!,#REF!</definedName>
    <definedName name="Z_7C7048E0_F613_11D1_8C51_444553540000_.wvu.Cols" localSheetId="0" hidden="1">#REF!,#REF!</definedName>
    <definedName name="Z_7C7048E0_F613_11D1_8C51_444553540000_.wvu.Cols" hidden="1">#REF!,#REF!</definedName>
    <definedName name="Z_7C7048E6_F613_11D1_8C51_444553540000_.wvu.Cols" localSheetId="1" hidden="1">#REF!</definedName>
    <definedName name="Z_7C7048E6_F613_11D1_8C51_444553540000_.wvu.Cols" localSheetId="0" hidden="1">#REF!</definedName>
    <definedName name="Z_7C7048E6_F613_11D1_8C51_444553540000_.wvu.Cols" hidden="1">#REF!</definedName>
    <definedName name="Z_88CD029A_F928_11D1_8C51_444553540000_.wvu.Cols" localSheetId="1" hidden="1">#REF!,#REF!</definedName>
    <definedName name="Z_88CD029A_F928_11D1_8C51_444553540000_.wvu.Cols" localSheetId="0" hidden="1">#REF!,#REF!</definedName>
    <definedName name="Z_88CD029A_F928_11D1_8C51_444553540000_.wvu.Cols" hidden="1">#REF!,#REF!</definedName>
    <definedName name="Z_88CD02A3_F928_11D1_8C51_444553540000_.wvu.Cols" localSheetId="1" hidden="1">#REF!,#REF!</definedName>
    <definedName name="Z_88CD02A3_F928_11D1_8C51_444553540000_.wvu.Cols" localSheetId="0" hidden="1">#REF!,#REF!</definedName>
    <definedName name="Z_88CD02A3_F928_11D1_8C51_444553540000_.wvu.Cols" hidden="1">#REF!,#REF!</definedName>
    <definedName name="Z_88CD02A8_F928_11D1_8C51_444553540000_.wvu.Cols" localSheetId="1" hidden="1">#REF!</definedName>
    <definedName name="Z_88CD02A8_F928_11D1_8C51_444553540000_.wvu.Cols" localSheetId="0" hidden="1">#REF!</definedName>
    <definedName name="Z_88CD02A8_F928_11D1_8C51_444553540000_.wvu.Cols" hidden="1">#REF!</definedName>
    <definedName name="Z_96929736_F6C3_11D1_8C51_444553540000_.wvu.Cols" localSheetId="1" hidden="1">#REF!,#REF!</definedName>
    <definedName name="Z_96929736_F6C3_11D1_8C51_444553540000_.wvu.Cols" localSheetId="0" hidden="1">#REF!,#REF!</definedName>
    <definedName name="Z_96929736_F6C3_11D1_8C51_444553540000_.wvu.Cols" hidden="1">#REF!,#REF!</definedName>
    <definedName name="Z_96929740_F6C3_11D1_8C51_444553540000_.wvu.Cols" localSheetId="1" hidden="1">#REF!,#REF!</definedName>
    <definedName name="Z_96929740_F6C3_11D1_8C51_444553540000_.wvu.Cols" localSheetId="0" hidden="1">#REF!,#REF!</definedName>
    <definedName name="Z_96929740_F6C3_11D1_8C51_444553540000_.wvu.Cols" hidden="1">#REF!,#REF!</definedName>
    <definedName name="Z_96929746_F6C3_11D1_8C51_444553540000_.wvu.Cols" localSheetId="1" hidden="1">#REF!</definedName>
    <definedName name="Z_96929746_F6C3_11D1_8C51_444553540000_.wvu.Cols" localSheetId="0" hidden="1">#REF!</definedName>
    <definedName name="Z_96929746_F6C3_11D1_8C51_444553540000_.wvu.Cols" hidden="1">#REF!</definedName>
    <definedName name="Z_98F27197_11A4_11D2_8C51_444553540000_.wvu.Cols" localSheetId="1" hidden="1">#REF!,#REF!</definedName>
    <definedName name="Z_98F27197_11A4_11D2_8C51_444553540000_.wvu.Cols" localSheetId="0" hidden="1">#REF!,#REF!</definedName>
    <definedName name="Z_98F27197_11A4_11D2_8C51_444553540000_.wvu.Cols" hidden="1">#REF!,#REF!</definedName>
    <definedName name="Z_98F271A0_11A4_11D2_8C51_444553540000_.wvu.Cols" localSheetId="1" hidden="1">#REF!,#REF!</definedName>
    <definedName name="Z_98F271A0_11A4_11D2_8C51_444553540000_.wvu.Cols" localSheetId="0" hidden="1">#REF!,#REF!</definedName>
    <definedName name="Z_98F271A0_11A4_11D2_8C51_444553540000_.wvu.Cols" hidden="1">#REF!,#REF!</definedName>
    <definedName name="Z_98F271A5_11A4_11D2_8C51_444553540000_.wvu.Cols" localSheetId="1" hidden="1">#REF!</definedName>
    <definedName name="Z_98F271A5_11A4_11D2_8C51_444553540000_.wvu.Cols" localSheetId="0" hidden="1">#REF!</definedName>
    <definedName name="Z_98F271A5_11A4_11D2_8C51_444553540000_.wvu.Cols" hidden="1">#REF!</definedName>
    <definedName name="Z_AD5D9037_FB84_11D1_8C51_444553540000_.wvu.Cols" localSheetId="1" hidden="1">#REF!,#REF!</definedName>
    <definedName name="Z_AD5D9037_FB84_11D1_8C51_444553540000_.wvu.Cols" localSheetId="0" hidden="1">#REF!,#REF!</definedName>
    <definedName name="Z_AD5D9037_FB84_11D1_8C51_444553540000_.wvu.Cols" hidden="1">#REF!,#REF!</definedName>
    <definedName name="Z_AD5D9040_FB84_11D1_8C51_444553540000_.wvu.Cols" localSheetId="1" hidden="1">#REF!,#REF!</definedName>
    <definedName name="Z_AD5D9040_FB84_11D1_8C51_444553540000_.wvu.Cols" localSheetId="0" hidden="1">#REF!,#REF!</definedName>
    <definedName name="Z_AD5D9040_FB84_11D1_8C51_444553540000_.wvu.Cols" hidden="1">#REF!,#REF!</definedName>
    <definedName name="Z_AD5D9045_FB84_11D1_8C51_444553540000_.wvu.Cols" localSheetId="1" hidden="1">#REF!</definedName>
    <definedName name="Z_AD5D9045_FB84_11D1_8C51_444553540000_.wvu.Cols" localSheetId="0" hidden="1">#REF!</definedName>
    <definedName name="Z_AD5D9045_FB84_11D1_8C51_444553540000_.wvu.Cols" hidden="1">#REF!</definedName>
    <definedName name="Z_ADC94474_F55C_11D1_8C51_444553540000_.wvu.Cols" localSheetId="1" hidden="1">#REF!,#REF!</definedName>
    <definedName name="Z_ADC94474_F55C_11D1_8C51_444553540000_.wvu.Cols" localSheetId="0" hidden="1">#REF!,#REF!</definedName>
    <definedName name="Z_ADC94474_F55C_11D1_8C51_444553540000_.wvu.Cols" hidden="1">#REF!,#REF!</definedName>
    <definedName name="Z_ADC9447D_F55C_11D1_8C51_444553540000_.wvu.Cols" localSheetId="1" hidden="1">#REF!,#REF!</definedName>
    <definedName name="Z_ADC9447D_F55C_11D1_8C51_444553540000_.wvu.Cols" localSheetId="0" hidden="1">#REF!,#REF!</definedName>
    <definedName name="Z_ADC9447D_F55C_11D1_8C51_444553540000_.wvu.Cols" hidden="1">#REF!,#REF!</definedName>
    <definedName name="Z_ADC94482_F55C_11D1_8C51_444553540000_.wvu.Cols" localSheetId="1" hidden="1">#REF!</definedName>
    <definedName name="Z_ADC94482_F55C_11D1_8C51_444553540000_.wvu.Cols" localSheetId="0" hidden="1">#REF!</definedName>
    <definedName name="Z_ADC94482_F55C_11D1_8C51_444553540000_.wvu.Cols" hidden="1">#REF!</definedName>
    <definedName name="Z_C772F4DA_F46C_11D1_8C51_444553540000_.wvu.Cols" localSheetId="1" hidden="1">#REF!,#REF!</definedName>
    <definedName name="Z_C772F4DA_F46C_11D1_8C51_444553540000_.wvu.Cols" localSheetId="0" hidden="1">#REF!,#REF!</definedName>
    <definedName name="Z_C772F4DA_F46C_11D1_8C51_444553540000_.wvu.Cols" hidden="1">#REF!,#REF!</definedName>
    <definedName name="Z_C772F4E3_F46C_11D1_8C51_444553540000_.wvu.Cols" localSheetId="1" hidden="1">#REF!,#REF!</definedName>
    <definedName name="Z_C772F4E3_F46C_11D1_8C51_444553540000_.wvu.Cols" localSheetId="0" hidden="1">#REF!,#REF!</definedName>
    <definedName name="Z_C772F4E3_F46C_11D1_8C51_444553540000_.wvu.Cols" hidden="1">#REF!,#REF!</definedName>
    <definedName name="Z_C772F4E8_F46C_11D1_8C51_444553540000_.wvu.Cols" localSheetId="1" hidden="1">#REF!</definedName>
    <definedName name="Z_C772F4E8_F46C_11D1_8C51_444553540000_.wvu.Cols" localSheetId="0" hidden="1">#REF!</definedName>
    <definedName name="Z_C772F4E8_F46C_11D1_8C51_444553540000_.wvu.Cols" hidden="1">#REF!</definedName>
    <definedName name="Z_DD23A3E7_1197_11D2_8C51_444553540000_.wvu.Cols" localSheetId="1" hidden="1">#REF!,#REF!</definedName>
    <definedName name="Z_DD23A3E7_1197_11D2_8C51_444553540000_.wvu.Cols" localSheetId="0" hidden="1">#REF!,#REF!</definedName>
    <definedName name="Z_DD23A3E7_1197_11D2_8C51_444553540000_.wvu.Cols" hidden="1">#REF!,#REF!</definedName>
    <definedName name="Z_DD23A3F0_1197_11D2_8C51_444553540000_.wvu.Cols" localSheetId="1" hidden="1">#REF!,#REF!</definedName>
    <definedName name="Z_DD23A3F0_1197_11D2_8C51_444553540000_.wvu.Cols" localSheetId="0" hidden="1">#REF!,#REF!</definedName>
    <definedName name="Z_DD23A3F0_1197_11D2_8C51_444553540000_.wvu.Cols" hidden="1">#REF!,#REF!</definedName>
    <definedName name="Z_DD23A3F5_1197_11D2_8C51_444553540000_.wvu.Cols" localSheetId="1" hidden="1">#REF!</definedName>
    <definedName name="Z_DD23A3F5_1197_11D2_8C51_444553540000_.wvu.Cols" localSheetId="0" hidden="1">#REF!</definedName>
    <definedName name="Z_DD23A3F5_1197_11D2_8C51_444553540000_.wvu.Cols" hidden="1">#REF!</definedName>
    <definedName name="Z_E1908297_FB98_11D1_8C51_444553540000_.wvu.Cols" localSheetId="1" hidden="1">#REF!,#REF!</definedName>
    <definedName name="Z_E1908297_FB98_11D1_8C51_444553540000_.wvu.Cols" localSheetId="0" hidden="1">#REF!,#REF!</definedName>
    <definedName name="Z_E1908297_FB98_11D1_8C51_444553540000_.wvu.Cols" hidden="1">#REF!,#REF!</definedName>
    <definedName name="Z_E19082A0_FB98_11D1_8C51_444553540000_.wvu.Cols" localSheetId="1" hidden="1">#REF!,#REF!</definedName>
    <definedName name="Z_E19082A0_FB98_11D1_8C51_444553540000_.wvu.Cols" localSheetId="0" hidden="1">#REF!,#REF!</definedName>
    <definedName name="Z_E19082A0_FB98_11D1_8C51_444553540000_.wvu.Cols" hidden="1">#REF!,#REF!</definedName>
    <definedName name="Z_E19082A5_FB98_11D1_8C51_444553540000_.wvu.Cols" localSheetId="1" hidden="1">#REF!</definedName>
    <definedName name="Z_E19082A5_FB98_11D1_8C51_444553540000_.wvu.Cols" localSheetId="0" hidden="1">#REF!</definedName>
    <definedName name="Z_E19082A5_FB98_11D1_8C51_444553540000_.wvu.Cols" hidden="1">#REF!</definedName>
    <definedName name="Z_E23C3916_F64C_11D1_8C51_444553540000_.wvu.Cols" localSheetId="1" hidden="1">#REF!,#REF!</definedName>
    <definedName name="Z_E23C3916_F64C_11D1_8C51_444553540000_.wvu.Cols" localSheetId="0" hidden="1">#REF!,#REF!</definedName>
    <definedName name="Z_E23C3916_F64C_11D1_8C51_444553540000_.wvu.Cols" hidden="1">#REF!,#REF!</definedName>
    <definedName name="Z_E23C3920_F64C_11D1_8C51_444553540000_.wvu.Cols" localSheetId="1" hidden="1">#REF!,#REF!</definedName>
    <definedName name="Z_E23C3920_F64C_11D1_8C51_444553540000_.wvu.Cols" localSheetId="0" hidden="1">#REF!,#REF!</definedName>
    <definedName name="Z_E23C3920_F64C_11D1_8C51_444553540000_.wvu.Cols" hidden="1">#REF!,#REF!</definedName>
    <definedName name="Z_E23C3926_F64C_11D1_8C51_444553540000_.wvu.Cols" localSheetId="1" hidden="1">#REF!</definedName>
    <definedName name="Z_E23C3926_F64C_11D1_8C51_444553540000_.wvu.Cols" localSheetId="0" hidden="1">#REF!</definedName>
    <definedName name="Z_E23C3926_F64C_11D1_8C51_444553540000_.wvu.Cols" hidden="1">#REF!</definedName>
    <definedName name="Z_E23C3926_F64C_11D1_8C51_444553540000_.wvu.Rows" localSheetId="1" hidden="1">#REF!</definedName>
    <definedName name="Z_E23C3926_F64C_11D1_8C51_444553540000_.wvu.Rows" localSheetId="0" hidden="1">#REF!</definedName>
    <definedName name="Z_E23C3926_F64C_11D1_8C51_444553540000_.wvu.Rows" hidden="1">#REF!</definedName>
    <definedName name="Z_E9F13515_FA03_11D1_8C51_444553540000_.wvu.Cols" localSheetId="1" hidden="1">#REF!,#REF!</definedName>
    <definedName name="Z_E9F13515_FA03_11D1_8C51_444553540000_.wvu.Cols" localSheetId="0" hidden="1">#REF!,#REF!</definedName>
    <definedName name="Z_E9F13515_FA03_11D1_8C51_444553540000_.wvu.Cols" hidden="1">#REF!,#REF!</definedName>
    <definedName name="Z_E9F1351E_FA03_11D1_8C51_444553540000_.wvu.Cols" localSheetId="1" hidden="1">#REF!,#REF!</definedName>
    <definedName name="Z_E9F1351E_FA03_11D1_8C51_444553540000_.wvu.Cols" localSheetId="0" hidden="1">#REF!,#REF!</definedName>
    <definedName name="Z_E9F1351E_FA03_11D1_8C51_444553540000_.wvu.Cols" hidden="1">#REF!,#REF!</definedName>
    <definedName name="Z_E9F13523_FA03_11D1_8C51_444553540000_.wvu.Cols" localSheetId="1" hidden="1">#REF!</definedName>
    <definedName name="Z_E9F13523_FA03_11D1_8C51_444553540000_.wvu.Cols" localSheetId="0" hidden="1">#REF!</definedName>
    <definedName name="Z_E9F13523_FA03_11D1_8C51_444553540000_.wvu.Cols" hidden="1">#REF!</definedName>
    <definedName name="Z_F7CC403E_074D_11D2_8C51_444553540000_.wvu.Cols" localSheetId="1" hidden="1">#REF!,#REF!</definedName>
    <definedName name="Z_F7CC403E_074D_11D2_8C51_444553540000_.wvu.Cols" localSheetId="0" hidden="1">#REF!,#REF!</definedName>
    <definedName name="Z_F7CC403E_074D_11D2_8C51_444553540000_.wvu.Cols" hidden="1">#REF!,#REF!</definedName>
    <definedName name="Z_F7CC4047_074D_11D2_8C51_444553540000_.wvu.Cols" localSheetId="1" hidden="1">#REF!,#REF!</definedName>
    <definedName name="Z_F7CC4047_074D_11D2_8C51_444553540000_.wvu.Cols" localSheetId="0" hidden="1">#REF!,#REF!</definedName>
    <definedName name="Z_F7CC4047_074D_11D2_8C51_444553540000_.wvu.Cols" hidden="1">#REF!,#REF!</definedName>
    <definedName name="Z_F7CC404C_074D_11D2_8C51_444553540000_.wvu.Cols" localSheetId="1" hidden="1">#REF!</definedName>
    <definedName name="Z_F7CC404C_074D_11D2_8C51_444553540000_.wvu.Cols" localSheetId="0" hidden="1">#REF!</definedName>
    <definedName name="Z_F7CC404C_074D_11D2_8C51_444553540000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" l="1"/>
  <c r="E36" i="5"/>
  <c r="G57" i="5"/>
  <c r="E53" i="5"/>
  <c r="E35" i="5"/>
  <c r="E34" i="5"/>
  <c r="E24" i="5"/>
  <c r="E25" i="5"/>
  <c r="E26" i="5"/>
  <c r="E27" i="5"/>
  <c r="E28" i="5"/>
  <c r="E30" i="5"/>
  <c r="E23" i="5"/>
  <c r="E19" i="5"/>
  <c r="G16" i="5"/>
  <c r="E14" i="5" l="1"/>
  <c r="E13" i="5"/>
  <c r="E12" i="5"/>
  <c r="E15" i="5"/>
  <c r="G26" i="5" l="1"/>
  <c r="E11" i="5"/>
  <c r="G11" i="5" s="1"/>
  <c r="G28" i="5"/>
  <c r="G27" i="5"/>
  <c r="G25" i="5"/>
  <c r="G23" i="5"/>
  <c r="G15" i="5"/>
  <c r="G14" i="5"/>
  <c r="G13" i="5"/>
  <c r="G12" i="5"/>
  <c r="G59" i="5"/>
  <c r="E16" i="3" s="1"/>
  <c r="G53" i="5"/>
  <c r="G52" i="5"/>
  <c r="G51" i="5"/>
  <c r="G50" i="5"/>
  <c r="G46" i="5"/>
  <c r="G45" i="5"/>
  <c r="G43" i="5"/>
  <c r="G42" i="5"/>
  <c r="G41" i="5"/>
  <c r="G37" i="5"/>
  <c r="G36" i="5"/>
  <c r="G35" i="5"/>
  <c r="G34" i="5"/>
  <c r="G30" i="5"/>
  <c r="G29" i="5"/>
  <c r="G24" i="5"/>
  <c r="G19" i="5"/>
  <c r="G18" i="5"/>
  <c r="G17" i="5"/>
  <c r="D18" i="3"/>
  <c r="D19" i="3" s="1"/>
  <c r="G54" i="5" l="1"/>
  <c r="E15" i="3" s="1"/>
  <c r="G38" i="5"/>
  <c r="E13" i="3" s="1"/>
  <c r="G47" i="5"/>
  <c r="E14" i="3" s="1"/>
  <c r="G31" i="5"/>
  <c r="E12" i="3" s="1"/>
  <c r="G20" i="5"/>
  <c r="E11" i="3" s="1"/>
  <c r="E17" i="3" l="1"/>
  <c r="E20" i="3" s="1"/>
  <c r="E21" i="3" l="1"/>
</calcChain>
</file>

<file path=xl/sharedStrings.xml><?xml version="1.0" encoding="utf-8"?>
<sst xmlns="http://schemas.openxmlformats.org/spreadsheetml/2006/main" count="149" uniqueCount="122">
  <si>
    <t>ITEM</t>
  </si>
  <si>
    <t>DESCRIPTION</t>
  </si>
  <si>
    <t>UNIT</t>
  </si>
  <si>
    <t>RATE</t>
  </si>
  <si>
    <t>AMOUNT</t>
  </si>
  <si>
    <t>ESKOM HOLDINGS SOC LTD</t>
  </si>
  <si>
    <t>FINAL SUMMARY</t>
  </si>
  <si>
    <t>BILL</t>
  </si>
  <si>
    <t xml:space="preserve"> AMOUNT</t>
  </si>
  <si>
    <t xml:space="preserve">Sub-Total </t>
  </si>
  <si>
    <t>ADD</t>
  </si>
  <si>
    <t>Contingency @ 10% (Solely for the use of the Client, and only on instruction to Contractor)</t>
  </si>
  <si>
    <t>Subtotal 2</t>
  </si>
  <si>
    <t>VAT @ 15%</t>
  </si>
  <si>
    <t>TOTAL CARRIED TO FORM OF OFFER</t>
  </si>
  <si>
    <t>……………………………….............</t>
  </si>
  <si>
    <t>……………………………………..</t>
  </si>
  <si>
    <t>SIGNATURE OF TENDERER</t>
  </si>
  <si>
    <t>DATE</t>
  </si>
  <si>
    <t>…..................................................</t>
  </si>
  <si>
    <t>….................................................</t>
  </si>
  <si>
    <t>NAME OF TENDERER</t>
  </si>
  <si>
    <t>DESIGNATION</t>
  </si>
  <si>
    <t>Note: All cells locked - data to be entered into the rate column only.</t>
  </si>
  <si>
    <t>QTY</t>
  </si>
  <si>
    <t>OIL SPILL MANAGEMENT CONTRACT</t>
  </si>
  <si>
    <t>CENTRAL GRID _ BILLS OF QUANTITY</t>
  </si>
  <si>
    <t xml:space="preserve">A </t>
  </si>
  <si>
    <t xml:space="preserve">Clean-up </t>
  </si>
  <si>
    <t xml:space="preserve"> </t>
  </si>
  <si>
    <t>A.1</t>
  </si>
  <si>
    <t>Travelling Cost (R/KM)</t>
  </si>
  <si>
    <t>A.2</t>
  </si>
  <si>
    <t>A.3</t>
  </si>
  <si>
    <t>Remove contaminated soil by manual labour</t>
  </si>
  <si>
    <t>m3</t>
  </si>
  <si>
    <t>A.4</t>
  </si>
  <si>
    <t>Surface cleaning and treatment</t>
  </si>
  <si>
    <t xml:space="preserve">m2 </t>
  </si>
  <si>
    <t>A.5</t>
  </si>
  <si>
    <t>Hard surface cleaning by high pressure washer</t>
  </si>
  <si>
    <t>A.6</t>
  </si>
  <si>
    <t>litre</t>
  </si>
  <si>
    <t>A.7</t>
  </si>
  <si>
    <t>A.8</t>
  </si>
  <si>
    <t>Treatment and cleaning of oil dam walls and pipe outlets (after emptying and pumping out sludge)</t>
  </si>
  <si>
    <t>m2</t>
  </si>
  <si>
    <t>210 Lt drum</t>
  </si>
  <si>
    <t xml:space="preserve">B </t>
  </si>
  <si>
    <t>B.1</t>
  </si>
  <si>
    <t>Light Delivery Vehicle (LDV)</t>
  </si>
  <si>
    <t>B.2</t>
  </si>
  <si>
    <t>Delivery Vehicle (Truck)</t>
  </si>
  <si>
    <t>B.3</t>
  </si>
  <si>
    <t>Response trailer</t>
  </si>
  <si>
    <t>B.4</t>
  </si>
  <si>
    <t>Skip truck single unit (6 m3 skip)</t>
  </si>
  <si>
    <t>B.5</t>
  </si>
  <si>
    <t>Skip trailer combo unit (6 m3 skip)</t>
  </si>
  <si>
    <t>B.6</t>
  </si>
  <si>
    <t>Super sucker</t>
  </si>
  <si>
    <t>B.7</t>
  </si>
  <si>
    <t>Tanker</t>
  </si>
  <si>
    <t>B.8</t>
  </si>
  <si>
    <t>Tractor loader backhoe (TLB)</t>
  </si>
  <si>
    <t>km</t>
  </si>
  <si>
    <t>ea</t>
  </si>
  <si>
    <t xml:space="preserve">C </t>
  </si>
  <si>
    <t xml:space="preserve">Containment </t>
  </si>
  <si>
    <t>C.1</t>
  </si>
  <si>
    <t>Absorbent material loose</t>
  </si>
  <si>
    <t xml:space="preserve">kg </t>
  </si>
  <si>
    <t>C.2</t>
  </si>
  <si>
    <t>Absorbent pads (200 g)</t>
  </si>
  <si>
    <t>C.3</t>
  </si>
  <si>
    <t>Absorbent booms (2 m)</t>
  </si>
  <si>
    <t>C.4</t>
  </si>
  <si>
    <t xml:space="preserve">D </t>
  </si>
  <si>
    <t xml:space="preserve">Testing &amp; Disposal </t>
  </si>
  <si>
    <t>D.1</t>
  </si>
  <si>
    <t>Polychlorinated Biphenyl (PCB) analysis</t>
  </si>
  <si>
    <t>per sample</t>
  </si>
  <si>
    <t>D.2</t>
  </si>
  <si>
    <t>Total Petroleum Hydrocarbon (TPH) analysis</t>
  </si>
  <si>
    <t>D.3</t>
  </si>
  <si>
    <t>PCB soil and oil disposal (Packaging included)</t>
  </si>
  <si>
    <t>D.4</t>
  </si>
  <si>
    <t>D.5</t>
  </si>
  <si>
    <t>PCB free oil contaminated rags (Packaging included)</t>
  </si>
  <si>
    <t>D.6</t>
  </si>
  <si>
    <t>Battery Acid (Packaging included)</t>
  </si>
  <si>
    <t>50 Lt</t>
  </si>
  <si>
    <t xml:space="preserve">E </t>
  </si>
  <si>
    <t xml:space="preserve">Washing of Stone </t>
  </si>
  <si>
    <t>E.1</t>
  </si>
  <si>
    <t>Place stone</t>
  </si>
  <si>
    <t>E.2</t>
  </si>
  <si>
    <t>Remove stone 1 x 5 done by spade</t>
  </si>
  <si>
    <t>E.3</t>
  </si>
  <si>
    <t>Wash in mixer</t>
  </si>
  <si>
    <t>E.4</t>
  </si>
  <si>
    <t>Chemicals and environmental degreaser</t>
  </si>
  <si>
    <t>Litre</t>
  </si>
  <si>
    <t xml:space="preserve">F </t>
  </si>
  <si>
    <t xml:space="preserve">Safety </t>
  </si>
  <si>
    <t>F.1</t>
  </si>
  <si>
    <t>CLEAN-UP</t>
  </si>
  <si>
    <t>CONTAINMENT</t>
  </si>
  <si>
    <t>TESTING AND DISPOSAL</t>
  </si>
  <si>
    <t>WASHING OF STONE</t>
  </si>
  <si>
    <t>SAFETY</t>
  </si>
  <si>
    <t>Transport</t>
  </si>
  <si>
    <t>Taking sample before discharging water into the environment</t>
  </si>
  <si>
    <t>No</t>
  </si>
  <si>
    <t>Treating water in the Oil dam using approved chemicals</t>
  </si>
  <si>
    <t xml:space="preserve">Treatment of hydrocarbon contaminated sludge  </t>
  </si>
  <si>
    <t>Disposal of hydrocarbon contaminated sludge / soil</t>
  </si>
  <si>
    <t>SHEQ File</t>
  </si>
  <si>
    <t>Sum</t>
  </si>
  <si>
    <t>TRANSPORT</t>
  </si>
  <si>
    <t>Provisional sum for Miscellaneous containment consumables</t>
  </si>
  <si>
    <t>Psum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</si>
</sst>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164" formatCode="dd\-mmm\-yy_)"/>
    <numFmt numFmtId="165" formatCode="_ [$R-1C09]\ * #,##0.00_ ;_ [$R-1C09]\ * \-#,##0.00_ ;_ [$R-1C09]\ * &quot;-&quot;??_ ;_ @_ "/>
    <numFmt numFmtId="166" formatCode="_-* #,##0.00\ _F_-;\-* #,##0.00\ _F_-;_-* &quot;-&quot;??\ _F_-;_-@_-"/>
    <numFmt numFmtId="167" formatCode="_ * #,##0.00_ ;_ * \-#,##0.00_ ;_ * &quot;-&quot;??_ ;_ @_ "/>
    <numFmt numFmtId="168" formatCode="_ &quot;R&quot;\ * #,##0.00_ ;_ &quot;R&quot;\ * \-#,##0.00_ ;_ &quot;R&quot;\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Arial Narrow"/>
      <family val="2"/>
    </font>
    <font>
      <b/>
      <i/>
      <sz val="14"/>
      <name val="Arial"/>
      <family val="2"/>
    </font>
    <font>
      <b/>
      <sz val="10"/>
      <name val="Arial Narrow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0"/>
      <name val="Univers (W1)"/>
    </font>
    <font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11">
    <xf numFmtId="0" fontId="0" fillId="0" borderId="0"/>
    <xf numFmtId="166" fontId="3" fillId="0" borderId="0" applyFont="0" applyFill="0" applyBorder="0" applyAlignment="0" applyProtection="0"/>
    <xf numFmtId="0" fontId="1" fillId="0" borderId="0"/>
    <xf numFmtId="164" fontId="9" fillId="0" borderId="0"/>
    <xf numFmtId="164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1" fillId="0" borderId="0"/>
  </cellStyleXfs>
  <cellXfs count="247">
    <xf numFmtId="0" fontId="0" fillId="0" borderId="0" xfId="0"/>
    <xf numFmtId="164" fontId="3" fillId="0" borderId="0" xfId="4" applyFont="1"/>
    <xf numFmtId="164" fontId="3" fillId="0" borderId="0" xfId="4" applyFont="1" applyAlignment="1">
      <alignment horizontal="center"/>
    </xf>
    <xf numFmtId="49" fontId="6" fillId="2" borderId="27" xfId="8" applyNumberFormat="1" applyFont="1" applyFill="1" applyBorder="1" applyAlignment="1">
      <alignment horizontal="left" vertical="top"/>
    </xf>
    <xf numFmtId="0" fontId="5" fillId="2" borderId="16" xfId="8" applyFont="1" applyFill="1" applyBorder="1" applyAlignment="1">
      <alignment horizontal="center" vertical="top" wrapText="1"/>
    </xf>
    <xf numFmtId="0" fontId="5" fillId="2" borderId="16" xfId="8" applyFont="1" applyFill="1" applyBorder="1" applyAlignment="1">
      <alignment horizontal="left" vertical="top" wrapText="1"/>
    </xf>
    <xf numFmtId="167" fontId="5" fillId="2" borderId="16" xfId="9" applyFont="1" applyFill="1" applyBorder="1" applyAlignment="1">
      <alignment horizontal="right" vertical="top"/>
    </xf>
    <xf numFmtId="0" fontId="2" fillId="2" borderId="18" xfId="8" applyFont="1" applyFill="1" applyBorder="1" applyAlignment="1">
      <alignment vertical="top"/>
    </xf>
    <xf numFmtId="0" fontId="10" fillId="0" borderId="0" xfId="8" applyFont="1" applyAlignment="1">
      <alignment vertical="top"/>
    </xf>
    <xf numFmtId="0" fontId="5" fillId="2" borderId="4" xfId="10" applyFont="1" applyFill="1" applyBorder="1" applyAlignment="1">
      <alignment horizontal="left" vertical="center"/>
    </xf>
    <xf numFmtId="0" fontId="7" fillId="2" borderId="0" xfId="8" applyFont="1" applyFill="1" applyAlignment="1">
      <alignment horizontal="center" vertical="top" wrapText="1"/>
    </xf>
    <xf numFmtId="0" fontId="5" fillId="2" borderId="0" xfId="8" applyFont="1" applyFill="1" applyAlignment="1">
      <alignment horizontal="left" vertical="top" wrapText="1"/>
    </xf>
    <xf numFmtId="167" fontId="5" fillId="2" borderId="0" xfId="9" applyFont="1" applyFill="1" applyBorder="1" applyAlignment="1">
      <alignment horizontal="right" vertical="top"/>
    </xf>
    <xf numFmtId="0" fontId="2" fillId="2" borderId="19" xfId="8" applyFont="1" applyFill="1" applyBorder="1" applyAlignment="1">
      <alignment vertical="top"/>
    </xf>
    <xf numFmtId="0" fontId="5" fillId="2" borderId="4" xfId="10" applyFont="1" applyFill="1" applyBorder="1" applyAlignment="1">
      <alignment horizontal="left"/>
    </xf>
    <xf numFmtId="49" fontId="6" fillId="2" borderId="28" xfId="8" applyNumberFormat="1" applyFont="1" applyFill="1" applyBorder="1" applyAlignment="1">
      <alignment horizontal="left" vertical="top"/>
    </xf>
    <xf numFmtId="0" fontId="5" fillId="2" borderId="0" xfId="8" applyFont="1" applyFill="1" applyAlignment="1">
      <alignment horizontal="center" vertical="top" wrapText="1"/>
    </xf>
    <xf numFmtId="0" fontId="2" fillId="2" borderId="29" xfId="8" applyFont="1" applyFill="1" applyBorder="1" applyAlignment="1">
      <alignment horizontal="center" vertical="top" wrapText="1"/>
    </xf>
    <xf numFmtId="0" fontId="2" fillId="2" borderId="20" xfId="8" applyFont="1" applyFill="1" applyBorder="1" applyAlignment="1">
      <alignment horizontal="left" vertical="top" wrapText="1"/>
    </xf>
    <xf numFmtId="0" fontId="2" fillId="2" borderId="20" xfId="8" applyFont="1" applyFill="1" applyBorder="1" applyAlignment="1">
      <alignment horizontal="center" vertical="top"/>
    </xf>
    <xf numFmtId="4" fontId="2" fillId="2" borderId="20" xfId="8" applyNumberFormat="1" applyFont="1" applyFill="1" applyBorder="1" applyAlignment="1">
      <alignment vertical="top"/>
    </xf>
    <xf numFmtId="0" fontId="2" fillId="2" borderId="22" xfId="8" applyFont="1" applyFill="1" applyBorder="1" applyAlignment="1">
      <alignment vertical="top"/>
    </xf>
    <xf numFmtId="0" fontId="5" fillId="2" borderId="23" xfId="8" applyFont="1" applyFill="1" applyBorder="1" applyAlignment="1">
      <alignment horizontal="center" vertical="top" wrapText="1"/>
    </xf>
    <xf numFmtId="0" fontId="5" fillId="2" borderId="15" xfId="8" applyFont="1" applyFill="1" applyBorder="1" applyAlignment="1">
      <alignment horizontal="left" vertical="top" wrapText="1"/>
    </xf>
    <xf numFmtId="4" fontId="5" fillId="2" borderId="16" xfId="8" applyNumberFormat="1" applyFont="1" applyFill="1" applyBorder="1" applyAlignment="1">
      <alignment vertical="top"/>
    </xf>
    <xf numFmtId="4" fontId="5" fillId="2" borderId="30" xfId="8" applyNumberFormat="1" applyFont="1" applyFill="1" applyBorder="1" applyAlignment="1">
      <alignment horizontal="center" vertical="top"/>
    </xf>
    <xf numFmtId="0" fontId="5" fillId="2" borderId="31" xfId="8" applyFont="1" applyFill="1" applyBorder="1" applyAlignment="1">
      <alignment horizontal="center" vertical="top"/>
    </xf>
    <xf numFmtId="0" fontId="2" fillId="2" borderId="23" xfId="8" applyFont="1" applyFill="1" applyBorder="1" applyAlignment="1">
      <alignment horizontal="center" vertical="center" wrapText="1"/>
    </xf>
    <xf numFmtId="168" fontId="2" fillId="2" borderId="17" xfId="8" applyNumberFormat="1" applyFont="1" applyFill="1" applyBorder="1" applyAlignment="1">
      <alignment horizontal="center" vertical="center"/>
    </xf>
    <xf numFmtId="9" fontId="10" fillId="0" borderId="0" xfId="8" applyNumberFormat="1" applyFont="1" applyAlignment="1">
      <alignment vertical="center"/>
    </xf>
    <xf numFmtId="168" fontId="10" fillId="0" borderId="0" xfId="8" applyNumberFormat="1" applyFont="1" applyAlignment="1">
      <alignment vertical="center"/>
    </xf>
    <xf numFmtId="0" fontId="10" fillId="0" borderId="0" xfId="8" applyFont="1" applyAlignment="1">
      <alignment vertical="center"/>
    </xf>
    <xf numFmtId="0" fontId="5" fillId="2" borderId="15" xfId="8" applyFont="1" applyFill="1" applyBorder="1" applyAlignment="1">
      <alignment horizontal="left" vertical="center" wrapText="1"/>
    </xf>
    <xf numFmtId="0" fontId="2" fillId="2" borderId="16" xfId="8" applyFont="1" applyFill="1" applyBorder="1" applyAlignment="1">
      <alignment horizontal="center" vertical="center"/>
    </xf>
    <xf numFmtId="168" fontId="5" fillId="2" borderId="32" xfId="8" applyNumberFormat="1" applyFont="1" applyFill="1" applyBorder="1" applyAlignment="1">
      <alignment horizontal="center" vertical="center"/>
    </xf>
    <xf numFmtId="0" fontId="2" fillId="2" borderId="8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left" vertical="center" wrapText="1"/>
    </xf>
    <xf numFmtId="0" fontId="2" fillId="2" borderId="6" xfId="8" applyFont="1" applyFill="1" applyBorder="1" applyAlignment="1">
      <alignment horizontal="center" vertical="center"/>
    </xf>
    <xf numFmtId="168" fontId="2" fillId="2" borderId="7" xfId="8" applyNumberFormat="1" applyFont="1" applyFill="1" applyBorder="1" applyAlignment="1">
      <alignment horizontal="center" vertical="top"/>
    </xf>
    <xf numFmtId="9" fontId="2" fillId="2" borderId="34" xfId="8" applyNumberFormat="1" applyFont="1" applyFill="1" applyBorder="1" applyAlignment="1">
      <alignment vertical="center"/>
    </xf>
    <xf numFmtId="0" fontId="2" fillId="2" borderId="35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vertical="center" wrapText="1"/>
    </xf>
    <xf numFmtId="0" fontId="2" fillId="2" borderId="2" xfId="8" applyFont="1" applyFill="1" applyBorder="1" applyAlignment="1">
      <alignment horizontal="center" vertical="center"/>
    </xf>
    <xf numFmtId="168" fontId="2" fillId="2" borderId="3" xfId="8" applyNumberFormat="1" applyFont="1" applyFill="1" applyBorder="1" applyAlignment="1">
      <alignment horizontal="center" vertical="center"/>
    </xf>
    <xf numFmtId="0" fontId="2" fillId="2" borderId="34" xfId="8" applyFont="1" applyFill="1" applyBorder="1" applyAlignment="1">
      <alignment vertical="center"/>
    </xf>
    <xf numFmtId="0" fontId="2" fillId="2" borderId="24" xfId="8" applyFont="1" applyFill="1" applyBorder="1" applyAlignment="1">
      <alignment horizontal="center" vertical="center" wrapText="1"/>
    </xf>
    <xf numFmtId="0" fontId="2" fillId="2" borderId="20" xfId="8" applyFont="1" applyFill="1" applyBorder="1" applyAlignment="1">
      <alignment horizontal="left" vertical="center" wrapText="1"/>
    </xf>
    <xf numFmtId="0" fontId="2" fillId="2" borderId="20" xfId="8" applyFont="1" applyFill="1" applyBorder="1" applyAlignment="1">
      <alignment horizontal="center" vertical="center"/>
    </xf>
    <xf numFmtId="168" fontId="2" fillId="2" borderId="21" xfId="8" applyNumberFormat="1" applyFont="1" applyFill="1" applyBorder="1" applyAlignment="1">
      <alignment horizontal="center" vertical="center"/>
    </xf>
    <xf numFmtId="168" fontId="2" fillId="2" borderId="36" xfId="8" applyNumberFormat="1" applyFont="1" applyFill="1" applyBorder="1" applyAlignment="1">
      <alignment horizontal="center" vertical="center"/>
    </xf>
    <xf numFmtId="0" fontId="5" fillId="2" borderId="37" xfId="8" applyFont="1" applyFill="1" applyBorder="1" applyAlignment="1">
      <alignment horizontal="center" vertical="center" wrapText="1"/>
    </xf>
    <xf numFmtId="0" fontId="11" fillId="2" borderId="37" xfId="8" applyFont="1" applyFill="1" applyBorder="1" applyAlignment="1">
      <alignment vertical="center"/>
    </xf>
    <xf numFmtId="0" fontId="5" fillId="2" borderId="38" xfId="8" applyFont="1" applyFill="1" applyBorder="1" applyAlignment="1">
      <alignment horizontal="center" vertical="center"/>
    </xf>
    <xf numFmtId="44" fontId="5" fillId="2" borderId="21" xfId="8" applyNumberFormat="1" applyFont="1" applyFill="1" applyBorder="1" applyAlignment="1">
      <alignment horizontal="center" vertical="center"/>
    </xf>
    <xf numFmtId="44" fontId="5" fillId="2" borderId="36" xfId="8" applyNumberFormat="1" applyFont="1" applyFill="1" applyBorder="1" applyAlignment="1">
      <alignment horizontal="center" vertical="center"/>
    </xf>
    <xf numFmtId="0" fontId="12" fillId="0" borderId="0" xfId="8" applyFont="1" applyAlignment="1">
      <alignment vertical="center"/>
    </xf>
    <xf numFmtId="0" fontId="5" fillId="2" borderId="4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vertical="center"/>
    </xf>
    <xf numFmtId="0" fontId="5" fillId="2" borderId="0" xfId="8" applyFont="1" applyFill="1" applyAlignment="1">
      <alignment horizontal="center" vertical="center"/>
    </xf>
    <xf numFmtId="168" fontId="5" fillId="2" borderId="0" xfId="8" applyNumberFormat="1" applyFont="1" applyFill="1" applyAlignment="1">
      <alignment horizontal="center" vertical="center"/>
    </xf>
    <xf numFmtId="0" fontId="5" fillId="2" borderId="17" xfId="8" applyFont="1" applyFill="1" applyBorder="1" applyAlignment="1">
      <alignment vertical="center"/>
    </xf>
    <xf numFmtId="0" fontId="5" fillId="2" borderId="13" xfId="8" applyFont="1" applyFill="1" applyBorder="1" applyAlignment="1">
      <alignment vertical="center"/>
    </xf>
    <xf numFmtId="0" fontId="2" fillId="2" borderId="4" xfId="8" applyFont="1" applyFill="1" applyBorder="1" applyAlignment="1">
      <alignment horizontal="center" vertical="center" wrapText="1"/>
    </xf>
    <xf numFmtId="0" fontId="2" fillId="2" borderId="0" xfId="8" applyFont="1" applyFill="1" applyAlignment="1">
      <alignment horizontal="left" vertical="center" wrapText="1"/>
    </xf>
    <xf numFmtId="0" fontId="2" fillId="2" borderId="0" xfId="8" applyFont="1" applyFill="1" applyAlignment="1">
      <alignment horizontal="center" vertical="center"/>
    </xf>
    <xf numFmtId="4" fontId="2" fillId="2" borderId="0" xfId="8" applyNumberFormat="1" applyFont="1" applyFill="1" applyAlignment="1">
      <alignment vertical="center"/>
    </xf>
    <xf numFmtId="0" fontId="2" fillId="2" borderId="13" xfId="8" applyFont="1" applyFill="1" applyBorder="1" applyAlignment="1">
      <alignment vertical="center"/>
    </xf>
    <xf numFmtId="0" fontId="2" fillId="2" borderId="4" xfId="8" applyFont="1" applyFill="1" applyBorder="1" applyAlignment="1">
      <alignment horizontal="left"/>
    </xf>
    <xf numFmtId="0" fontId="2" fillId="2" borderId="0" xfId="8" applyFont="1" applyFill="1" applyAlignment="1">
      <alignment horizontal="left" wrapText="1"/>
    </xf>
    <xf numFmtId="0" fontId="2" fillId="2" borderId="0" xfId="8" applyFont="1" applyFill="1"/>
    <xf numFmtId="4" fontId="2" fillId="2" borderId="0" xfId="8" applyNumberFormat="1" applyFont="1" applyFill="1"/>
    <xf numFmtId="0" fontId="2" fillId="2" borderId="13" xfId="8" applyFont="1" applyFill="1" applyBorder="1"/>
    <xf numFmtId="0" fontId="10" fillId="0" borderId="0" xfId="8" applyFont="1"/>
    <xf numFmtId="0" fontId="5" fillId="2" borderId="4" xfId="8" applyFont="1" applyFill="1" applyBorder="1" applyAlignment="1">
      <alignment vertical="center"/>
    </xf>
    <xf numFmtId="0" fontId="2" fillId="2" borderId="0" xfId="8" applyFont="1" applyFill="1" applyAlignment="1">
      <alignment vertical="center"/>
    </xf>
    <xf numFmtId="0" fontId="5" fillId="2" borderId="0" xfId="8" applyFont="1" applyFill="1" applyAlignment="1">
      <alignment vertical="center" wrapText="1"/>
    </xf>
    <xf numFmtId="0" fontId="5" fillId="2" borderId="12" xfId="8" applyFont="1" applyFill="1" applyBorder="1" applyAlignment="1">
      <alignment vertical="center"/>
    </xf>
    <xf numFmtId="0" fontId="2" fillId="2" borderId="6" xfId="8" applyFont="1" applyFill="1" applyBorder="1" applyAlignment="1">
      <alignment vertical="center"/>
    </xf>
    <xf numFmtId="0" fontId="5" fillId="2" borderId="6" xfId="8" applyFont="1" applyFill="1" applyBorder="1" applyAlignment="1">
      <alignment vertical="center" wrapText="1"/>
    </xf>
    <xf numFmtId="4" fontId="2" fillId="2" borderId="6" xfId="8" applyNumberFormat="1" applyFont="1" applyFill="1" applyBorder="1" applyAlignment="1">
      <alignment vertical="center"/>
    </xf>
    <xf numFmtId="0" fontId="2" fillId="2" borderId="7" xfId="8" applyFont="1" applyFill="1" applyBorder="1" applyAlignment="1">
      <alignment vertical="center"/>
    </xf>
    <xf numFmtId="0" fontId="2" fillId="0" borderId="0" xfId="8" applyFont="1" applyAlignment="1">
      <alignment horizontal="center" vertical="top" wrapText="1"/>
    </xf>
    <xf numFmtId="0" fontId="2" fillId="0" borderId="0" xfId="8" applyFont="1" applyAlignment="1">
      <alignment horizontal="left" vertical="top" wrapText="1"/>
    </xf>
    <xf numFmtId="0" fontId="2" fillId="0" borderId="0" xfId="8" applyFont="1" applyAlignment="1">
      <alignment horizontal="center" vertical="top"/>
    </xf>
    <xf numFmtId="4" fontId="2" fillId="0" borderId="0" xfId="8" applyNumberFormat="1" applyFont="1" applyAlignment="1">
      <alignment vertical="top"/>
    </xf>
    <xf numFmtId="0" fontId="2" fillId="0" borderId="0" xfId="8" applyFont="1" applyAlignment="1">
      <alignment vertical="top"/>
    </xf>
    <xf numFmtId="164" fontId="3" fillId="3" borderId="1" xfId="4" applyFont="1" applyFill="1" applyBorder="1"/>
    <xf numFmtId="164" fontId="3" fillId="3" borderId="2" xfId="4" applyFont="1" applyFill="1" applyBorder="1"/>
    <xf numFmtId="164" fontId="3" fillId="3" borderId="2" xfId="4" applyFont="1" applyFill="1" applyBorder="1" applyAlignment="1">
      <alignment horizontal="center"/>
    </xf>
    <xf numFmtId="164" fontId="3" fillId="3" borderId="3" xfId="4" applyFont="1" applyFill="1" applyBorder="1"/>
    <xf numFmtId="164" fontId="3" fillId="2" borderId="0" xfId="4" applyFont="1" applyFill="1"/>
    <xf numFmtId="2" fontId="3" fillId="0" borderId="0" xfId="4" applyNumberFormat="1" applyFont="1" applyAlignment="1">
      <alignment horizontal="center"/>
    </xf>
    <xf numFmtId="164" fontId="13" fillId="3" borderId="4" xfId="4" applyFont="1" applyFill="1" applyBorder="1" applyAlignment="1">
      <alignment horizontal="left" indent="1"/>
    </xf>
    <xf numFmtId="164" fontId="3" fillId="3" borderId="0" xfId="4" applyFont="1" applyFill="1"/>
    <xf numFmtId="164" fontId="5" fillId="3" borderId="0" xfId="3" applyFont="1" applyFill="1" applyAlignment="1">
      <alignment wrapText="1"/>
    </xf>
    <xf numFmtId="164" fontId="5" fillId="3" borderId="13" xfId="3" applyFont="1" applyFill="1" applyBorder="1" applyAlignment="1">
      <alignment wrapText="1"/>
    </xf>
    <xf numFmtId="164" fontId="5" fillId="0" borderId="0" xfId="3" applyFont="1" applyAlignment="1">
      <alignment wrapText="1"/>
    </xf>
    <xf numFmtId="164" fontId="14" fillId="3" borderId="0" xfId="4" applyFont="1" applyFill="1" applyAlignment="1">
      <alignment vertical="center"/>
    </xf>
    <xf numFmtId="164" fontId="5" fillId="3" borderId="0" xfId="3" applyFont="1" applyFill="1" applyAlignment="1">
      <alignment horizontal="right" wrapText="1"/>
    </xf>
    <xf numFmtId="164" fontId="5" fillId="3" borderId="0" xfId="3" applyFont="1" applyFill="1" applyAlignment="1">
      <alignment horizontal="center" wrapText="1"/>
    </xf>
    <xf numFmtId="164" fontId="5" fillId="3" borderId="13" xfId="3" applyFont="1" applyFill="1" applyBorder="1" applyAlignment="1">
      <alignment horizontal="right" wrapText="1"/>
    </xf>
    <xf numFmtId="164" fontId="5" fillId="0" borderId="0" xfId="3" applyFont="1" applyAlignment="1">
      <alignment horizontal="right" wrapText="1"/>
    </xf>
    <xf numFmtId="164" fontId="4" fillId="3" borderId="12" xfId="4" applyFont="1" applyFill="1" applyBorder="1" applyAlignment="1">
      <alignment horizontal="left" indent="1"/>
    </xf>
    <xf numFmtId="164" fontId="14" fillId="3" borderId="6" xfId="4" applyFont="1" applyFill="1" applyBorder="1" applyAlignment="1">
      <alignment vertical="center"/>
    </xf>
    <xf numFmtId="164" fontId="5" fillId="3" borderId="6" xfId="3" applyFont="1" applyFill="1" applyBorder="1" applyAlignment="1">
      <alignment horizontal="right" wrapText="1"/>
    </xf>
    <xf numFmtId="164" fontId="5" fillId="3" borderId="6" xfId="3" applyFont="1" applyFill="1" applyBorder="1" applyAlignment="1">
      <alignment horizontal="center" wrapText="1"/>
    </xf>
    <xf numFmtId="164" fontId="5" fillId="3" borderId="7" xfId="3" applyFont="1" applyFill="1" applyBorder="1" applyAlignment="1">
      <alignment horizontal="right" wrapText="1"/>
    </xf>
    <xf numFmtId="164" fontId="8" fillId="0" borderId="4" xfId="4" applyFont="1" applyBorder="1" applyAlignment="1">
      <alignment horizontal="center" vertical="center"/>
    </xf>
    <xf numFmtId="164" fontId="8" fillId="0" borderId="23" xfId="4" applyFont="1" applyBorder="1" applyAlignment="1">
      <alignment horizontal="center" vertical="center"/>
    </xf>
    <xf numFmtId="164" fontId="8" fillId="0" borderId="11" xfId="4" applyFont="1" applyBorder="1" applyAlignment="1">
      <alignment horizontal="center" vertical="center"/>
    </xf>
    <xf numFmtId="164" fontId="8" fillId="0" borderId="10" xfId="4" applyFont="1" applyBorder="1" applyAlignment="1">
      <alignment horizontal="center" vertical="center" wrapText="1"/>
    </xf>
    <xf numFmtId="2" fontId="3" fillId="2" borderId="0" xfId="4" applyNumberFormat="1" applyFont="1" applyFill="1" applyAlignment="1">
      <alignment horizontal="center"/>
    </xf>
    <xf numFmtId="164" fontId="9" fillId="2" borderId="0" xfId="4" applyFill="1"/>
    <xf numFmtId="2" fontId="15" fillId="0" borderId="12" xfId="4" quotePrefix="1" applyNumberFormat="1" applyFont="1" applyBorder="1" applyAlignment="1">
      <alignment horizontal="center" vertical="top"/>
    </xf>
    <xf numFmtId="164" fontId="15" fillId="0" borderId="8" xfId="4" applyFont="1" applyBorder="1" applyAlignment="1">
      <alignment horizontal="left" vertical="center" indent="1"/>
    </xf>
    <xf numFmtId="164" fontId="15" fillId="0" borderId="8" xfId="4" applyFont="1" applyBorder="1" applyAlignment="1">
      <alignment horizontal="center" vertical="center"/>
    </xf>
    <xf numFmtId="165" fontId="3" fillId="0" borderId="49" xfId="4" applyNumberFormat="1" applyFont="1" applyBorder="1" applyAlignment="1">
      <alignment horizontal="right" vertical="center"/>
    </xf>
    <xf numFmtId="2" fontId="9" fillId="0" borderId="0" xfId="4" applyNumberFormat="1" applyAlignment="1">
      <alignment horizontal="center"/>
    </xf>
    <xf numFmtId="164" fontId="9" fillId="0" borderId="0" xfId="4"/>
    <xf numFmtId="2" fontId="3" fillId="0" borderId="0" xfId="4" applyNumberFormat="1" applyFont="1" applyAlignment="1">
      <alignment vertical="top"/>
    </xf>
    <xf numFmtId="164" fontId="8" fillId="0" borderId="0" xfId="4" applyFont="1" applyAlignment="1">
      <alignment horizontal="right" vertical="center"/>
    </xf>
    <xf numFmtId="164" fontId="8" fillId="0" borderId="0" xfId="4" quotePrefix="1" applyFont="1" applyAlignment="1">
      <alignment horizontal="right" vertical="center"/>
    </xf>
    <xf numFmtId="167" fontId="3" fillId="0" borderId="0" xfId="5" applyFont="1" applyFill="1" applyBorder="1" applyAlignment="1" applyProtection="1">
      <alignment horizontal="center" vertical="center"/>
    </xf>
    <xf numFmtId="168" fontId="8" fillId="2" borderId="0" xfId="4" applyNumberFormat="1" applyFont="1" applyFill="1" applyAlignment="1">
      <alignment horizontal="right" vertical="center"/>
    </xf>
    <xf numFmtId="166" fontId="3" fillId="2" borderId="0" xfId="1" applyFont="1" applyFill="1"/>
    <xf numFmtId="2" fontId="16" fillId="0" borderId="0" xfId="4" quotePrefix="1" applyNumberFormat="1" applyFont="1" applyAlignment="1">
      <alignment horizontal="left" vertical="top"/>
    </xf>
    <xf numFmtId="164" fontId="8" fillId="0" borderId="0" xfId="4" applyFont="1" applyAlignment="1">
      <alignment horizontal="left" vertical="center" wrapText="1"/>
    </xf>
    <xf numFmtId="164" fontId="3" fillId="0" borderId="0" xfId="4" applyFont="1" applyAlignment="1">
      <alignment horizontal="center" vertical="center"/>
    </xf>
    <xf numFmtId="167" fontId="3" fillId="0" borderId="0" xfId="5" applyFont="1" applyFill="1" applyAlignment="1">
      <alignment horizontal="center" vertical="center"/>
    </xf>
    <xf numFmtId="168" fontId="3" fillId="0" borderId="0" xfId="4" applyNumberFormat="1" applyFont="1" applyAlignment="1">
      <alignment horizontal="right" vertical="center"/>
    </xf>
    <xf numFmtId="164" fontId="3" fillId="0" borderId="0" xfId="4" applyFont="1" applyAlignment="1">
      <alignment vertical="center"/>
    </xf>
    <xf numFmtId="4" fontId="3" fillId="0" borderId="0" xfId="4" applyNumberFormat="1" applyFont="1" applyAlignment="1">
      <alignment vertical="center"/>
    </xf>
    <xf numFmtId="2" fontId="3" fillId="0" borderId="0" xfId="4" applyNumberFormat="1" applyFont="1" applyAlignment="1">
      <alignment vertical="center"/>
    </xf>
    <xf numFmtId="167" fontId="3" fillId="0" borderId="0" xfId="5" applyFont="1" applyAlignment="1">
      <alignment vertical="center"/>
    </xf>
    <xf numFmtId="2" fontId="3" fillId="0" borderId="0" xfId="4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3" fillId="2" borderId="10" xfId="0" applyFont="1" applyFill="1" applyBorder="1"/>
    <xf numFmtId="165" fontId="3" fillId="2" borderId="10" xfId="0" applyNumberFormat="1" applyFont="1" applyFill="1" applyBorder="1"/>
    <xf numFmtId="164" fontId="3" fillId="0" borderId="11" xfId="0" applyNumberFormat="1" applyFont="1" applyBorder="1" applyAlignment="1">
      <alignment horizontal="left" vertical="center" wrapText="1" indent="1"/>
    </xf>
    <xf numFmtId="164" fontId="8" fillId="0" borderId="11" xfId="0" applyNumberFormat="1" applyFont="1" applyBorder="1" applyAlignment="1">
      <alignment horizontal="left" vertical="top" wrapText="1" indent="1"/>
    </xf>
    <xf numFmtId="164" fontId="3" fillId="0" borderId="9" xfId="0" quotePrefix="1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/>
    </xf>
    <xf numFmtId="1" fontId="3" fillId="0" borderId="11" xfId="0" quotePrefix="1" applyNumberFormat="1" applyFont="1" applyBorder="1" applyAlignment="1">
      <alignment horizontal="center" vertical="center"/>
    </xf>
    <xf numFmtId="1" fontId="3" fillId="0" borderId="4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 indent="1"/>
    </xf>
    <xf numFmtId="3" fontId="3" fillId="0" borderId="11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center" vertical="top"/>
    </xf>
    <xf numFmtId="3" fontId="3" fillId="0" borderId="11" xfId="0" applyNumberFormat="1" applyFont="1" applyBorder="1" applyAlignment="1">
      <alignment horizontal="center" vertical="center"/>
    </xf>
    <xf numFmtId="1" fontId="3" fillId="0" borderId="11" xfId="0" quotePrefix="1" applyNumberFormat="1" applyFont="1" applyBorder="1" applyAlignment="1">
      <alignment horizontal="center" vertical="top"/>
    </xf>
    <xf numFmtId="165" fontId="8" fillId="0" borderId="25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top" wrapText="1" indent="1"/>
    </xf>
    <xf numFmtId="0" fontId="2" fillId="2" borderId="15" xfId="8" applyFont="1" applyFill="1" applyBorder="1" applyAlignment="1">
      <alignment horizontal="center" vertical="center" wrapText="1"/>
    </xf>
    <xf numFmtId="44" fontId="2" fillId="2" borderId="18" xfId="8" applyNumberFormat="1" applyFont="1" applyFill="1" applyBorder="1" applyAlignment="1">
      <alignment vertical="center"/>
    </xf>
    <xf numFmtId="0" fontId="2" fillId="2" borderId="51" xfId="8" applyFont="1" applyFill="1" applyBorder="1" applyAlignment="1">
      <alignment horizontal="center" vertical="center" wrapText="1"/>
    </xf>
    <xf numFmtId="44" fontId="2" fillId="2" borderId="52" xfId="8" applyNumberFormat="1" applyFont="1" applyFill="1" applyBorder="1" applyAlignment="1">
      <alignment vertical="center"/>
    </xf>
    <xf numFmtId="168" fontId="2" fillId="2" borderId="54" xfId="8" applyNumberFormat="1" applyFont="1" applyFill="1" applyBorder="1" applyAlignment="1">
      <alignment horizontal="center" vertical="center"/>
    </xf>
    <xf numFmtId="0" fontId="2" fillId="2" borderId="55" xfId="8" applyFont="1" applyFill="1" applyBorder="1" applyAlignment="1">
      <alignment horizontal="left" vertical="center" wrapText="1"/>
    </xf>
    <xf numFmtId="0" fontId="2" fillId="2" borderId="58" xfId="8" applyFont="1" applyFill="1" applyBorder="1" applyAlignment="1">
      <alignment horizontal="left" vertical="center" wrapText="1"/>
    </xf>
    <xf numFmtId="4" fontId="8" fillId="0" borderId="11" xfId="4" applyNumberFormat="1" applyFont="1" applyBorder="1" applyAlignment="1">
      <alignment horizontal="center" vertical="center"/>
    </xf>
    <xf numFmtId="4" fontId="8" fillId="0" borderId="9" xfId="0" applyNumberFormat="1" applyFont="1" applyBorder="1" applyAlignment="1" applyProtection="1">
      <alignment horizontal="center" vertical="center"/>
      <protection locked="0"/>
    </xf>
    <xf numFmtId="4" fontId="8" fillId="0" borderId="11" xfId="0" applyNumberFormat="1" applyFont="1" applyBorder="1" applyAlignment="1" applyProtection="1">
      <alignment horizontal="center" vertical="center"/>
      <protection locked="0"/>
    </xf>
    <xf numFmtId="4" fontId="3" fillId="0" borderId="9" xfId="0" applyNumberFormat="1" applyFont="1" applyBorder="1" applyAlignment="1" applyProtection="1">
      <alignment horizontal="center" vertical="center"/>
      <protection locked="0"/>
    </xf>
    <xf numFmtId="4" fontId="3" fillId="0" borderId="11" xfId="0" applyNumberFormat="1" applyFont="1" applyBorder="1" applyAlignment="1" applyProtection="1">
      <alignment horizontal="center" vertical="top"/>
      <protection locked="0"/>
    </xf>
    <xf numFmtId="4" fontId="3" fillId="2" borderId="8" xfId="5" applyNumberFormat="1" applyFont="1" applyFill="1" applyBorder="1" applyAlignment="1" applyProtection="1">
      <alignment horizontal="center" vertical="top"/>
    </xf>
    <xf numFmtId="3" fontId="3" fillId="0" borderId="11" xfId="0" applyNumberFormat="1" applyFont="1" applyBorder="1" applyAlignment="1" applyProtection="1">
      <alignment horizontal="center" vertical="center"/>
      <protection locked="0"/>
    </xf>
    <xf numFmtId="0" fontId="2" fillId="2" borderId="59" xfId="8" applyFont="1" applyFill="1" applyBorder="1" applyAlignment="1">
      <alignment horizontal="left" vertical="center" wrapText="1"/>
    </xf>
    <xf numFmtId="0" fontId="2" fillId="2" borderId="60" xfId="8" applyFont="1" applyFill="1" applyBorder="1" applyAlignment="1">
      <alignment horizontal="left" vertical="center" wrapText="1"/>
    </xf>
    <xf numFmtId="0" fontId="2" fillId="2" borderId="55" xfId="8" applyFont="1" applyFill="1" applyBorder="1" applyAlignment="1">
      <alignment horizontal="left" vertical="center" wrapText="1"/>
    </xf>
    <xf numFmtId="3" fontId="3" fillId="0" borderId="26" xfId="0" applyNumberFormat="1" applyFont="1" applyBorder="1" applyAlignment="1" applyProtection="1">
      <alignment horizontal="center" vertical="top"/>
      <protection locked="0"/>
    </xf>
    <xf numFmtId="164" fontId="8" fillId="0" borderId="61" xfId="4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164" fontId="3" fillId="0" borderId="1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/>
    <xf numFmtId="0" fontId="3" fillId="0" borderId="11" xfId="0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/>
    <xf numFmtId="0" fontId="18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164" fontId="17" fillId="0" borderId="11" xfId="0" applyNumberFormat="1" applyFont="1" applyBorder="1" applyAlignment="1">
      <alignment horizontal="left" vertical="center" indent="1"/>
    </xf>
    <xf numFmtId="1" fontId="3" fillId="0" borderId="61" xfId="0" quotePrefix="1" applyNumberFormat="1" applyFont="1" applyBorder="1" applyAlignment="1">
      <alignment horizontal="center" vertical="center"/>
    </xf>
    <xf numFmtId="3" fontId="3" fillId="0" borderId="61" xfId="0" applyNumberFormat="1" applyFont="1" applyBorder="1" applyAlignment="1">
      <alignment horizontal="center" vertical="top"/>
    </xf>
    <xf numFmtId="3" fontId="3" fillId="0" borderId="61" xfId="0" applyNumberFormat="1" applyFont="1" applyBorder="1" applyAlignment="1" applyProtection="1">
      <alignment horizontal="center" vertical="top"/>
      <protection locked="0"/>
    </xf>
    <xf numFmtId="1" fontId="8" fillId="0" borderId="61" xfId="0" quotePrefix="1" applyNumberFormat="1" applyFont="1" applyBorder="1" applyAlignment="1">
      <alignment horizontal="center" vertical="center"/>
    </xf>
    <xf numFmtId="1" fontId="17" fillId="0" borderId="61" xfId="0" quotePrefix="1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top" wrapText="1" indent="1"/>
    </xf>
    <xf numFmtId="164" fontId="17" fillId="0" borderId="5" xfId="0" applyNumberFormat="1" applyFont="1" applyBorder="1" applyAlignment="1">
      <alignment horizontal="left" vertical="top" wrapText="1" indent="1"/>
    </xf>
    <xf numFmtId="1" fontId="8" fillId="0" borderId="11" xfId="0" quotePrefix="1" applyNumberFormat="1" applyFont="1" applyBorder="1" applyAlignment="1">
      <alignment horizontal="center" vertical="top"/>
    </xf>
    <xf numFmtId="1" fontId="8" fillId="0" borderId="11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3" fillId="0" borderId="61" xfId="0" applyNumberFormat="1" applyFont="1" applyBorder="1" applyAlignment="1">
      <alignment horizontal="center" vertical="center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165" fontId="8" fillId="0" borderId="10" xfId="0" applyNumberFormat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/>
    </xf>
    <xf numFmtId="0" fontId="6" fillId="2" borderId="60" xfId="8" applyFont="1" applyFill="1" applyBorder="1" applyAlignment="1">
      <alignment horizontal="left" vertical="center" wrapText="1"/>
    </xf>
    <xf numFmtId="0" fontId="2" fillId="2" borderId="62" xfId="8" applyFont="1" applyFill="1" applyBorder="1" applyAlignment="1">
      <alignment horizontal="left" vertical="center" wrapText="1"/>
    </xf>
    <xf numFmtId="44" fontId="3" fillId="0" borderId="0" xfId="0" applyNumberFormat="1" applyFont="1" applyAlignment="1" applyProtection="1">
      <alignment horizontal="center" vertical="center"/>
      <protection locked="0"/>
    </xf>
    <xf numFmtId="4" fontId="3" fillId="3" borderId="2" xfId="4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  <protection locked="0"/>
    </xf>
    <xf numFmtId="4" fontId="3" fillId="0" borderId="0" xfId="4" applyNumberFormat="1" applyFont="1" applyAlignment="1">
      <alignment horizontal="center"/>
    </xf>
    <xf numFmtId="4" fontId="8" fillId="0" borderId="0" xfId="4" applyNumberFormat="1" applyFont="1" applyAlignment="1">
      <alignment horizontal="center"/>
    </xf>
    <xf numFmtId="164" fontId="8" fillId="0" borderId="0" xfId="0" applyNumberFormat="1" applyFont="1" applyAlignment="1" applyProtection="1">
      <alignment horizontal="center"/>
      <protection locked="0"/>
    </xf>
    <xf numFmtId="44" fontId="3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65" fontId="3" fillId="0" borderId="12" xfId="4" applyNumberFormat="1" applyFont="1" applyBorder="1" applyAlignment="1" applyProtection="1">
      <alignment horizontal="center"/>
      <protection locked="0"/>
    </xf>
    <xf numFmtId="165" fontId="8" fillId="0" borderId="0" xfId="4" quotePrefix="1" applyNumberFormat="1" applyFont="1" applyAlignment="1" applyProtection="1">
      <alignment horizontal="center"/>
      <protection locked="0"/>
    </xf>
    <xf numFmtId="165" fontId="3" fillId="0" borderId="0" xfId="4" applyNumberFormat="1" applyFont="1" applyAlignment="1" applyProtection="1">
      <alignment horizontal="center"/>
      <protection locked="0"/>
    </xf>
    <xf numFmtId="165" fontId="3" fillId="0" borderId="0" xfId="4" applyNumberFormat="1" applyFont="1" applyAlignment="1">
      <alignment horizontal="center"/>
    </xf>
    <xf numFmtId="44" fontId="3" fillId="2" borderId="10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 applyProtection="1">
      <alignment horizontal="center" vertical="center"/>
      <protection locked="0"/>
    </xf>
    <xf numFmtId="44" fontId="3" fillId="2" borderId="10" xfId="0" applyNumberFormat="1" applyFont="1" applyFill="1" applyBorder="1" applyAlignment="1">
      <alignment horizontal="center" vertical="center"/>
    </xf>
    <xf numFmtId="164" fontId="3" fillId="0" borderId="61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 applyProtection="1">
      <alignment horizontal="center" vertical="center"/>
      <protection locked="0"/>
    </xf>
    <xf numFmtId="0" fontId="2" fillId="2" borderId="56" xfId="8" applyFont="1" applyFill="1" applyBorder="1" applyAlignment="1">
      <alignment horizontal="left" vertical="center" wrapText="1"/>
    </xf>
    <xf numFmtId="0" fontId="2" fillId="2" borderId="57" xfId="8" applyFont="1" applyFill="1" applyBorder="1" applyAlignment="1">
      <alignment horizontal="left" vertical="center" wrapText="1"/>
    </xf>
    <xf numFmtId="49" fontId="5" fillId="2" borderId="28" xfId="8" applyNumberFormat="1" applyFont="1" applyFill="1" applyBorder="1" applyAlignment="1">
      <alignment horizontal="center" vertical="top"/>
    </xf>
    <xf numFmtId="49" fontId="5" fillId="2" borderId="0" xfId="8" applyNumberFormat="1" applyFont="1" applyFill="1" applyAlignment="1">
      <alignment horizontal="center" vertical="top"/>
    </xf>
    <xf numFmtId="0" fontId="2" fillId="2" borderId="53" xfId="8" applyFont="1" applyFill="1" applyBorder="1" applyAlignment="1">
      <alignment horizontal="left" vertical="center" wrapText="1"/>
    </xf>
    <xf numFmtId="0" fontId="2" fillId="2" borderId="50" xfId="8" applyFont="1" applyFill="1" applyBorder="1" applyAlignment="1">
      <alignment horizontal="left" vertical="center" wrapText="1"/>
    </xf>
    <xf numFmtId="0" fontId="2" fillId="2" borderId="59" xfId="8" applyFont="1" applyFill="1" applyBorder="1" applyAlignment="1">
      <alignment horizontal="left" vertical="center" wrapText="1"/>
    </xf>
    <xf numFmtId="0" fontId="2" fillId="2" borderId="60" xfId="8" applyFont="1" applyFill="1" applyBorder="1" applyAlignment="1">
      <alignment horizontal="left" vertical="center" wrapText="1"/>
    </xf>
    <xf numFmtId="0" fontId="2" fillId="2" borderId="55" xfId="8" applyFont="1" applyFill="1" applyBorder="1" applyAlignment="1">
      <alignment horizontal="left" vertical="center" wrapText="1"/>
    </xf>
    <xf numFmtId="0" fontId="2" fillId="2" borderId="51" xfId="8" applyFont="1" applyFill="1" applyBorder="1" applyAlignment="1">
      <alignment horizontal="left" vertical="center" wrapText="1"/>
    </xf>
    <xf numFmtId="0" fontId="2" fillId="2" borderId="33" xfId="8" applyFont="1" applyFill="1" applyBorder="1" applyAlignment="1">
      <alignment horizontal="left" vertical="center" wrapText="1"/>
    </xf>
    <xf numFmtId="164" fontId="8" fillId="0" borderId="43" xfId="4" applyFont="1" applyBorder="1" applyAlignment="1">
      <alignment horizontal="center" vertical="center" wrapText="1"/>
    </xf>
    <xf numFmtId="164" fontId="8" fillId="0" borderId="48" xfId="4" applyFont="1" applyBorder="1" applyAlignment="1">
      <alignment horizontal="center" vertical="center" wrapText="1"/>
    </xf>
    <xf numFmtId="164" fontId="8" fillId="0" borderId="39" xfId="4" applyFont="1" applyBorder="1" applyAlignment="1">
      <alignment horizontal="center" vertical="center"/>
    </xf>
    <xf numFmtId="164" fontId="8" fillId="0" borderId="44" xfId="4" applyFont="1" applyBorder="1" applyAlignment="1">
      <alignment horizontal="center" vertical="center"/>
    </xf>
    <xf numFmtId="164" fontId="8" fillId="0" borderId="40" xfId="4" applyFont="1" applyBorder="1" applyAlignment="1">
      <alignment horizontal="center" vertical="center"/>
    </xf>
    <xf numFmtId="164" fontId="8" fillId="0" borderId="45" xfId="4" applyFont="1" applyBorder="1" applyAlignment="1">
      <alignment horizontal="center" vertical="center"/>
    </xf>
    <xf numFmtId="164" fontId="8" fillId="0" borderId="41" xfId="4" applyFont="1" applyBorder="1" applyAlignment="1">
      <alignment horizontal="center" vertical="center"/>
    </xf>
    <xf numFmtId="164" fontId="8" fillId="0" borderId="46" xfId="4" applyFont="1" applyBorder="1" applyAlignment="1">
      <alignment horizontal="center" vertical="center"/>
    </xf>
    <xf numFmtId="164" fontId="8" fillId="0" borderId="35" xfId="4" applyFont="1" applyBorder="1" applyAlignment="1">
      <alignment horizontal="center" vertical="center"/>
    </xf>
    <xf numFmtId="164" fontId="8" fillId="0" borderId="24" xfId="4" applyFont="1" applyBorder="1" applyAlignment="1">
      <alignment horizontal="center" vertical="center"/>
    </xf>
    <xf numFmtId="4" fontId="8" fillId="0" borderId="42" xfId="4" applyNumberFormat="1" applyFont="1" applyBorder="1" applyAlignment="1">
      <alignment horizontal="center" vertical="center"/>
    </xf>
    <xf numFmtId="4" fontId="8" fillId="0" borderId="47" xfId="4" applyNumberFormat="1" applyFont="1" applyBorder="1" applyAlignment="1">
      <alignment horizontal="center" vertical="center"/>
    </xf>
  </cellXfs>
  <cellStyles count="11">
    <cellStyle name="Comma 2" xfId="5" xr:uid="{6D70A15F-F98D-4B83-9C61-A269846F6232}"/>
    <cellStyle name="Comma 2 2 26" xfId="1" xr:uid="{B356AD47-45D7-49EF-87AD-4F9C9B8FC376}"/>
    <cellStyle name="Comma 3" xfId="9" xr:uid="{14968E7F-0E00-4137-9C5C-CC7DEB17E308}"/>
    <cellStyle name="Currency 2" xfId="7" xr:uid="{19BB3AD9-B314-48B5-BAF8-927F327C33F2}"/>
    <cellStyle name="Normal" xfId="0" builtinId="0"/>
    <cellStyle name="Normal 2" xfId="4" xr:uid="{06F0C39A-FAE9-4AFA-B40F-6C32485E03AB}"/>
    <cellStyle name="Normal 2 2" xfId="8" xr:uid="{22D913AC-0C54-4833-BB87-D1F38EEA397B}"/>
    <cellStyle name="Normal 2 3" xfId="10" xr:uid="{59CED6BF-8325-4E9E-8EF0-F0FB9E16AB6A}"/>
    <cellStyle name="Normal 45" xfId="2" xr:uid="{DB813A40-6E5E-4D8D-9D41-7D4ABEADBEE1}"/>
    <cellStyle name="Normal_BILL2F~1" xfId="3" xr:uid="{48AD8B88-7558-447D-83E2-A1B7F1B22B42}"/>
    <cellStyle name="Percent 2" xfId="6" xr:uid="{055E30BB-A5E4-4DC5-9CD0-B94FF10B0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127000</xdr:rowOff>
    </xdr:from>
    <xdr:to>
      <xdr:col>4</xdr:col>
      <xdr:colOff>1492250</xdr:colOff>
      <xdr:row>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1BB1D-9E27-42CA-A59A-3B14D0B86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0" y="127000"/>
          <a:ext cx="149225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66675</xdr:rowOff>
    </xdr:from>
    <xdr:to>
      <xdr:col>6</xdr:col>
      <xdr:colOff>1107713</xdr:colOff>
      <xdr:row>3</xdr:row>
      <xdr:rowOff>112072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F3484-42B8-466C-B743-5052E1C5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66675"/>
          <a:ext cx="168873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Local%20Settings\Temp\MSOFFICE\EXCEL\PROJECTS\MERENSKY\ENQ.DOC\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PROJECTS\MERENSKY\ENQ.DOC\DC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DELEGATION"/>
      <sheetName val="PAGE 1."/>
      <sheetName val="PAGE 2."/>
      <sheetName val="PAGE 3."/>
      <sheetName val="REQUEST"/>
      <sheetName val="D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DELEGATION"/>
      <sheetName val="PAGE 1."/>
      <sheetName val="PAGE 2."/>
      <sheetName val="PAGE 3."/>
      <sheetName val="REQUEST"/>
      <sheetName val="D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C0BE-7152-45FF-A4EC-BBE37C83BC3D}">
  <dimension ref="A1:G29"/>
  <sheetViews>
    <sheetView tabSelected="1" showWhiteSpace="0" view="pageBreakPreview" zoomScale="82" zoomScaleNormal="110" zoomScaleSheetLayoutView="82" zoomScalePageLayoutView="85" workbookViewId="0">
      <selection activeCell="A8" sqref="A8:D8"/>
    </sheetView>
  </sheetViews>
  <sheetFormatPr defaultColWidth="6.33203125" defaultRowHeight="17.399999999999999"/>
  <cols>
    <col min="1" max="1" width="12.33203125" style="81" customWidth="1"/>
    <col min="2" max="2" width="35.6640625" style="82" customWidth="1"/>
    <col min="3" max="3" width="40.6640625" style="83" customWidth="1"/>
    <col min="4" max="4" width="21.33203125" style="84" customWidth="1"/>
    <col min="5" max="5" width="23.6640625" style="85" bestFit="1" customWidth="1"/>
    <col min="6" max="6" width="6.33203125" style="8" bestFit="1" customWidth="1"/>
    <col min="7" max="7" width="11.33203125" style="8" bestFit="1" customWidth="1"/>
    <col min="8" max="256" width="6.33203125" style="8"/>
    <col min="257" max="257" width="12.33203125" style="8" customWidth="1"/>
    <col min="258" max="258" width="35.6640625" style="8" customWidth="1"/>
    <col min="259" max="259" width="40.6640625" style="8" customWidth="1"/>
    <col min="260" max="261" width="21.33203125" style="8" customWidth="1"/>
    <col min="262" max="262" width="6.33203125" style="8"/>
    <col min="263" max="263" width="11.33203125" style="8" bestFit="1" customWidth="1"/>
    <col min="264" max="512" width="6.33203125" style="8"/>
    <col min="513" max="513" width="12.33203125" style="8" customWidth="1"/>
    <col min="514" max="514" width="35.6640625" style="8" customWidth="1"/>
    <col min="515" max="515" width="40.6640625" style="8" customWidth="1"/>
    <col min="516" max="517" width="21.33203125" style="8" customWidth="1"/>
    <col min="518" max="518" width="6.33203125" style="8"/>
    <col min="519" max="519" width="11.33203125" style="8" bestFit="1" customWidth="1"/>
    <col min="520" max="768" width="6.33203125" style="8"/>
    <col min="769" max="769" width="12.33203125" style="8" customWidth="1"/>
    <col min="770" max="770" width="35.6640625" style="8" customWidth="1"/>
    <col min="771" max="771" width="40.6640625" style="8" customWidth="1"/>
    <col min="772" max="773" width="21.33203125" style="8" customWidth="1"/>
    <col min="774" max="774" width="6.33203125" style="8"/>
    <col min="775" max="775" width="11.33203125" style="8" bestFit="1" customWidth="1"/>
    <col min="776" max="1024" width="6.33203125" style="8"/>
    <col min="1025" max="1025" width="12.33203125" style="8" customWidth="1"/>
    <col min="1026" max="1026" width="35.6640625" style="8" customWidth="1"/>
    <col min="1027" max="1027" width="40.6640625" style="8" customWidth="1"/>
    <col min="1028" max="1029" width="21.33203125" style="8" customWidth="1"/>
    <col min="1030" max="1030" width="6.33203125" style="8"/>
    <col min="1031" max="1031" width="11.33203125" style="8" bestFit="1" customWidth="1"/>
    <col min="1032" max="1280" width="6.33203125" style="8"/>
    <col min="1281" max="1281" width="12.33203125" style="8" customWidth="1"/>
    <col min="1282" max="1282" width="35.6640625" style="8" customWidth="1"/>
    <col min="1283" max="1283" width="40.6640625" style="8" customWidth="1"/>
    <col min="1284" max="1285" width="21.33203125" style="8" customWidth="1"/>
    <col min="1286" max="1286" width="6.33203125" style="8"/>
    <col min="1287" max="1287" width="11.33203125" style="8" bestFit="1" customWidth="1"/>
    <col min="1288" max="1536" width="6.33203125" style="8"/>
    <col min="1537" max="1537" width="12.33203125" style="8" customWidth="1"/>
    <col min="1538" max="1538" width="35.6640625" style="8" customWidth="1"/>
    <col min="1539" max="1539" width="40.6640625" style="8" customWidth="1"/>
    <col min="1540" max="1541" width="21.33203125" style="8" customWidth="1"/>
    <col min="1542" max="1542" width="6.33203125" style="8"/>
    <col min="1543" max="1543" width="11.33203125" style="8" bestFit="1" customWidth="1"/>
    <col min="1544" max="1792" width="6.33203125" style="8"/>
    <col min="1793" max="1793" width="12.33203125" style="8" customWidth="1"/>
    <col min="1794" max="1794" width="35.6640625" style="8" customWidth="1"/>
    <col min="1795" max="1795" width="40.6640625" style="8" customWidth="1"/>
    <col min="1796" max="1797" width="21.33203125" style="8" customWidth="1"/>
    <col min="1798" max="1798" width="6.33203125" style="8"/>
    <col min="1799" max="1799" width="11.33203125" style="8" bestFit="1" customWidth="1"/>
    <col min="1800" max="2048" width="6.33203125" style="8"/>
    <col min="2049" max="2049" width="12.33203125" style="8" customWidth="1"/>
    <col min="2050" max="2050" width="35.6640625" style="8" customWidth="1"/>
    <col min="2051" max="2051" width="40.6640625" style="8" customWidth="1"/>
    <col min="2052" max="2053" width="21.33203125" style="8" customWidth="1"/>
    <col min="2054" max="2054" width="6.33203125" style="8"/>
    <col min="2055" max="2055" width="11.33203125" style="8" bestFit="1" customWidth="1"/>
    <col min="2056" max="2304" width="6.33203125" style="8"/>
    <col min="2305" max="2305" width="12.33203125" style="8" customWidth="1"/>
    <col min="2306" max="2306" width="35.6640625" style="8" customWidth="1"/>
    <col min="2307" max="2307" width="40.6640625" style="8" customWidth="1"/>
    <col min="2308" max="2309" width="21.33203125" style="8" customWidth="1"/>
    <col min="2310" max="2310" width="6.33203125" style="8"/>
    <col min="2311" max="2311" width="11.33203125" style="8" bestFit="1" customWidth="1"/>
    <col min="2312" max="2560" width="6.33203125" style="8"/>
    <col min="2561" max="2561" width="12.33203125" style="8" customWidth="1"/>
    <col min="2562" max="2562" width="35.6640625" style="8" customWidth="1"/>
    <col min="2563" max="2563" width="40.6640625" style="8" customWidth="1"/>
    <col min="2564" max="2565" width="21.33203125" style="8" customWidth="1"/>
    <col min="2566" max="2566" width="6.33203125" style="8"/>
    <col min="2567" max="2567" width="11.33203125" style="8" bestFit="1" customWidth="1"/>
    <col min="2568" max="2816" width="6.33203125" style="8"/>
    <col min="2817" max="2817" width="12.33203125" style="8" customWidth="1"/>
    <col min="2818" max="2818" width="35.6640625" style="8" customWidth="1"/>
    <col min="2819" max="2819" width="40.6640625" style="8" customWidth="1"/>
    <col min="2820" max="2821" width="21.33203125" style="8" customWidth="1"/>
    <col min="2822" max="2822" width="6.33203125" style="8"/>
    <col min="2823" max="2823" width="11.33203125" style="8" bestFit="1" customWidth="1"/>
    <col min="2824" max="3072" width="6.33203125" style="8"/>
    <col min="3073" max="3073" width="12.33203125" style="8" customWidth="1"/>
    <col min="3074" max="3074" width="35.6640625" style="8" customWidth="1"/>
    <col min="3075" max="3075" width="40.6640625" style="8" customWidth="1"/>
    <col min="3076" max="3077" width="21.33203125" style="8" customWidth="1"/>
    <col min="3078" max="3078" width="6.33203125" style="8"/>
    <col min="3079" max="3079" width="11.33203125" style="8" bestFit="1" customWidth="1"/>
    <col min="3080" max="3328" width="6.33203125" style="8"/>
    <col min="3329" max="3329" width="12.33203125" style="8" customWidth="1"/>
    <col min="3330" max="3330" width="35.6640625" style="8" customWidth="1"/>
    <col min="3331" max="3331" width="40.6640625" style="8" customWidth="1"/>
    <col min="3332" max="3333" width="21.33203125" style="8" customWidth="1"/>
    <col min="3334" max="3334" width="6.33203125" style="8"/>
    <col min="3335" max="3335" width="11.33203125" style="8" bestFit="1" customWidth="1"/>
    <col min="3336" max="3584" width="6.33203125" style="8"/>
    <col min="3585" max="3585" width="12.33203125" style="8" customWidth="1"/>
    <col min="3586" max="3586" width="35.6640625" style="8" customWidth="1"/>
    <col min="3587" max="3587" width="40.6640625" style="8" customWidth="1"/>
    <col min="3588" max="3589" width="21.33203125" style="8" customWidth="1"/>
    <col min="3590" max="3590" width="6.33203125" style="8"/>
    <col min="3591" max="3591" width="11.33203125" style="8" bestFit="1" customWidth="1"/>
    <col min="3592" max="3840" width="6.33203125" style="8"/>
    <col min="3841" max="3841" width="12.33203125" style="8" customWidth="1"/>
    <col min="3842" max="3842" width="35.6640625" style="8" customWidth="1"/>
    <col min="3843" max="3843" width="40.6640625" style="8" customWidth="1"/>
    <col min="3844" max="3845" width="21.33203125" style="8" customWidth="1"/>
    <col min="3846" max="3846" width="6.33203125" style="8"/>
    <col min="3847" max="3847" width="11.33203125" style="8" bestFit="1" customWidth="1"/>
    <col min="3848" max="4096" width="6.33203125" style="8"/>
    <col min="4097" max="4097" width="12.33203125" style="8" customWidth="1"/>
    <col min="4098" max="4098" width="35.6640625" style="8" customWidth="1"/>
    <col min="4099" max="4099" width="40.6640625" style="8" customWidth="1"/>
    <col min="4100" max="4101" width="21.33203125" style="8" customWidth="1"/>
    <col min="4102" max="4102" width="6.33203125" style="8"/>
    <col min="4103" max="4103" width="11.33203125" style="8" bestFit="1" customWidth="1"/>
    <col min="4104" max="4352" width="6.33203125" style="8"/>
    <col min="4353" max="4353" width="12.33203125" style="8" customWidth="1"/>
    <col min="4354" max="4354" width="35.6640625" style="8" customWidth="1"/>
    <col min="4355" max="4355" width="40.6640625" style="8" customWidth="1"/>
    <col min="4356" max="4357" width="21.33203125" style="8" customWidth="1"/>
    <col min="4358" max="4358" width="6.33203125" style="8"/>
    <col min="4359" max="4359" width="11.33203125" style="8" bestFit="1" customWidth="1"/>
    <col min="4360" max="4608" width="6.33203125" style="8"/>
    <col min="4609" max="4609" width="12.33203125" style="8" customWidth="1"/>
    <col min="4610" max="4610" width="35.6640625" style="8" customWidth="1"/>
    <col min="4611" max="4611" width="40.6640625" style="8" customWidth="1"/>
    <col min="4612" max="4613" width="21.33203125" style="8" customWidth="1"/>
    <col min="4614" max="4614" width="6.33203125" style="8"/>
    <col min="4615" max="4615" width="11.33203125" style="8" bestFit="1" customWidth="1"/>
    <col min="4616" max="4864" width="6.33203125" style="8"/>
    <col min="4865" max="4865" width="12.33203125" style="8" customWidth="1"/>
    <col min="4866" max="4866" width="35.6640625" style="8" customWidth="1"/>
    <col min="4867" max="4867" width="40.6640625" style="8" customWidth="1"/>
    <col min="4868" max="4869" width="21.33203125" style="8" customWidth="1"/>
    <col min="4870" max="4870" width="6.33203125" style="8"/>
    <col min="4871" max="4871" width="11.33203125" style="8" bestFit="1" customWidth="1"/>
    <col min="4872" max="5120" width="6.33203125" style="8"/>
    <col min="5121" max="5121" width="12.33203125" style="8" customWidth="1"/>
    <col min="5122" max="5122" width="35.6640625" style="8" customWidth="1"/>
    <col min="5123" max="5123" width="40.6640625" style="8" customWidth="1"/>
    <col min="5124" max="5125" width="21.33203125" style="8" customWidth="1"/>
    <col min="5126" max="5126" width="6.33203125" style="8"/>
    <col min="5127" max="5127" width="11.33203125" style="8" bestFit="1" customWidth="1"/>
    <col min="5128" max="5376" width="6.33203125" style="8"/>
    <col min="5377" max="5377" width="12.33203125" style="8" customWidth="1"/>
    <col min="5378" max="5378" width="35.6640625" style="8" customWidth="1"/>
    <col min="5379" max="5379" width="40.6640625" style="8" customWidth="1"/>
    <col min="5380" max="5381" width="21.33203125" style="8" customWidth="1"/>
    <col min="5382" max="5382" width="6.33203125" style="8"/>
    <col min="5383" max="5383" width="11.33203125" style="8" bestFit="1" customWidth="1"/>
    <col min="5384" max="5632" width="6.33203125" style="8"/>
    <col min="5633" max="5633" width="12.33203125" style="8" customWidth="1"/>
    <col min="5634" max="5634" width="35.6640625" style="8" customWidth="1"/>
    <col min="5635" max="5635" width="40.6640625" style="8" customWidth="1"/>
    <col min="5636" max="5637" width="21.33203125" style="8" customWidth="1"/>
    <col min="5638" max="5638" width="6.33203125" style="8"/>
    <col min="5639" max="5639" width="11.33203125" style="8" bestFit="1" customWidth="1"/>
    <col min="5640" max="5888" width="6.33203125" style="8"/>
    <col min="5889" max="5889" width="12.33203125" style="8" customWidth="1"/>
    <col min="5890" max="5890" width="35.6640625" style="8" customWidth="1"/>
    <col min="5891" max="5891" width="40.6640625" style="8" customWidth="1"/>
    <col min="5892" max="5893" width="21.33203125" style="8" customWidth="1"/>
    <col min="5894" max="5894" width="6.33203125" style="8"/>
    <col min="5895" max="5895" width="11.33203125" style="8" bestFit="1" customWidth="1"/>
    <col min="5896" max="6144" width="6.33203125" style="8"/>
    <col min="6145" max="6145" width="12.33203125" style="8" customWidth="1"/>
    <col min="6146" max="6146" width="35.6640625" style="8" customWidth="1"/>
    <col min="6147" max="6147" width="40.6640625" style="8" customWidth="1"/>
    <col min="6148" max="6149" width="21.33203125" style="8" customWidth="1"/>
    <col min="6150" max="6150" width="6.33203125" style="8"/>
    <col min="6151" max="6151" width="11.33203125" style="8" bestFit="1" customWidth="1"/>
    <col min="6152" max="6400" width="6.33203125" style="8"/>
    <col min="6401" max="6401" width="12.33203125" style="8" customWidth="1"/>
    <col min="6402" max="6402" width="35.6640625" style="8" customWidth="1"/>
    <col min="6403" max="6403" width="40.6640625" style="8" customWidth="1"/>
    <col min="6404" max="6405" width="21.33203125" style="8" customWidth="1"/>
    <col min="6406" max="6406" width="6.33203125" style="8"/>
    <col min="6407" max="6407" width="11.33203125" style="8" bestFit="1" customWidth="1"/>
    <col min="6408" max="6656" width="6.33203125" style="8"/>
    <col min="6657" max="6657" width="12.33203125" style="8" customWidth="1"/>
    <col min="6658" max="6658" width="35.6640625" style="8" customWidth="1"/>
    <col min="6659" max="6659" width="40.6640625" style="8" customWidth="1"/>
    <col min="6660" max="6661" width="21.33203125" style="8" customWidth="1"/>
    <col min="6662" max="6662" width="6.33203125" style="8"/>
    <col min="6663" max="6663" width="11.33203125" style="8" bestFit="1" customWidth="1"/>
    <col min="6664" max="6912" width="6.33203125" style="8"/>
    <col min="6913" max="6913" width="12.33203125" style="8" customWidth="1"/>
    <col min="6914" max="6914" width="35.6640625" style="8" customWidth="1"/>
    <col min="6915" max="6915" width="40.6640625" style="8" customWidth="1"/>
    <col min="6916" max="6917" width="21.33203125" style="8" customWidth="1"/>
    <col min="6918" max="6918" width="6.33203125" style="8"/>
    <col min="6919" max="6919" width="11.33203125" style="8" bestFit="1" customWidth="1"/>
    <col min="6920" max="7168" width="6.33203125" style="8"/>
    <col min="7169" max="7169" width="12.33203125" style="8" customWidth="1"/>
    <col min="7170" max="7170" width="35.6640625" style="8" customWidth="1"/>
    <col min="7171" max="7171" width="40.6640625" style="8" customWidth="1"/>
    <col min="7172" max="7173" width="21.33203125" style="8" customWidth="1"/>
    <col min="7174" max="7174" width="6.33203125" style="8"/>
    <col min="7175" max="7175" width="11.33203125" style="8" bestFit="1" customWidth="1"/>
    <col min="7176" max="7424" width="6.33203125" style="8"/>
    <col min="7425" max="7425" width="12.33203125" style="8" customWidth="1"/>
    <col min="7426" max="7426" width="35.6640625" style="8" customWidth="1"/>
    <col min="7427" max="7427" width="40.6640625" style="8" customWidth="1"/>
    <col min="7428" max="7429" width="21.33203125" style="8" customWidth="1"/>
    <col min="7430" max="7430" width="6.33203125" style="8"/>
    <col min="7431" max="7431" width="11.33203125" style="8" bestFit="1" customWidth="1"/>
    <col min="7432" max="7680" width="6.33203125" style="8"/>
    <col min="7681" max="7681" width="12.33203125" style="8" customWidth="1"/>
    <col min="7682" max="7682" width="35.6640625" style="8" customWidth="1"/>
    <col min="7683" max="7683" width="40.6640625" style="8" customWidth="1"/>
    <col min="7684" max="7685" width="21.33203125" style="8" customWidth="1"/>
    <col min="7686" max="7686" width="6.33203125" style="8"/>
    <col min="7687" max="7687" width="11.33203125" style="8" bestFit="1" customWidth="1"/>
    <col min="7688" max="7936" width="6.33203125" style="8"/>
    <col min="7937" max="7937" width="12.33203125" style="8" customWidth="1"/>
    <col min="7938" max="7938" width="35.6640625" style="8" customWidth="1"/>
    <col min="7939" max="7939" width="40.6640625" style="8" customWidth="1"/>
    <col min="7940" max="7941" width="21.33203125" style="8" customWidth="1"/>
    <col min="7942" max="7942" width="6.33203125" style="8"/>
    <col min="7943" max="7943" width="11.33203125" style="8" bestFit="1" customWidth="1"/>
    <col min="7944" max="8192" width="6.33203125" style="8"/>
    <col min="8193" max="8193" width="12.33203125" style="8" customWidth="1"/>
    <col min="8194" max="8194" width="35.6640625" style="8" customWidth="1"/>
    <col min="8195" max="8195" width="40.6640625" style="8" customWidth="1"/>
    <col min="8196" max="8197" width="21.33203125" style="8" customWidth="1"/>
    <col min="8198" max="8198" width="6.33203125" style="8"/>
    <col min="8199" max="8199" width="11.33203125" style="8" bestFit="1" customWidth="1"/>
    <col min="8200" max="8448" width="6.33203125" style="8"/>
    <col min="8449" max="8449" width="12.33203125" style="8" customWidth="1"/>
    <col min="8450" max="8450" width="35.6640625" style="8" customWidth="1"/>
    <col min="8451" max="8451" width="40.6640625" style="8" customWidth="1"/>
    <col min="8452" max="8453" width="21.33203125" style="8" customWidth="1"/>
    <col min="8454" max="8454" width="6.33203125" style="8"/>
    <col min="8455" max="8455" width="11.33203125" style="8" bestFit="1" customWidth="1"/>
    <col min="8456" max="8704" width="6.33203125" style="8"/>
    <col min="8705" max="8705" width="12.33203125" style="8" customWidth="1"/>
    <col min="8706" max="8706" width="35.6640625" style="8" customWidth="1"/>
    <col min="8707" max="8707" width="40.6640625" style="8" customWidth="1"/>
    <col min="8708" max="8709" width="21.33203125" style="8" customWidth="1"/>
    <col min="8710" max="8710" width="6.33203125" style="8"/>
    <col min="8711" max="8711" width="11.33203125" style="8" bestFit="1" customWidth="1"/>
    <col min="8712" max="8960" width="6.33203125" style="8"/>
    <col min="8961" max="8961" width="12.33203125" style="8" customWidth="1"/>
    <col min="8962" max="8962" width="35.6640625" style="8" customWidth="1"/>
    <col min="8963" max="8963" width="40.6640625" style="8" customWidth="1"/>
    <col min="8964" max="8965" width="21.33203125" style="8" customWidth="1"/>
    <col min="8966" max="8966" width="6.33203125" style="8"/>
    <col min="8967" max="8967" width="11.33203125" style="8" bestFit="1" customWidth="1"/>
    <col min="8968" max="9216" width="6.33203125" style="8"/>
    <col min="9217" max="9217" width="12.33203125" style="8" customWidth="1"/>
    <col min="9218" max="9218" width="35.6640625" style="8" customWidth="1"/>
    <col min="9219" max="9219" width="40.6640625" style="8" customWidth="1"/>
    <col min="9220" max="9221" width="21.33203125" style="8" customWidth="1"/>
    <col min="9222" max="9222" width="6.33203125" style="8"/>
    <col min="9223" max="9223" width="11.33203125" style="8" bestFit="1" customWidth="1"/>
    <col min="9224" max="9472" width="6.33203125" style="8"/>
    <col min="9473" max="9473" width="12.33203125" style="8" customWidth="1"/>
    <col min="9474" max="9474" width="35.6640625" style="8" customWidth="1"/>
    <col min="9475" max="9475" width="40.6640625" style="8" customWidth="1"/>
    <col min="9476" max="9477" width="21.33203125" style="8" customWidth="1"/>
    <col min="9478" max="9478" width="6.33203125" style="8"/>
    <col min="9479" max="9479" width="11.33203125" style="8" bestFit="1" customWidth="1"/>
    <col min="9480" max="9728" width="6.33203125" style="8"/>
    <col min="9729" max="9729" width="12.33203125" style="8" customWidth="1"/>
    <col min="9730" max="9730" width="35.6640625" style="8" customWidth="1"/>
    <col min="9731" max="9731" width="40.6640625" style="8" customWidth="1"/>
    <col min="9732" max="9733" width="21.33203125" style="8" customWidth="1"/>
    <col min="9734" max="9734" width="6.33203125" style="8"/>
    <col min="9735" max="9735" width="11.33203125" style="8" bestFit="1" customWidth="1"/>
    <col min="9736" max="9984" width="6.33203125" style="8"/>
    <col min="9985" max="9985" width="12.33203125" style="8" customWidth="1"/>
    <col min="9986" max="9986" width="35.6640625" style="8" customWidth="1"/>
    <col min="9987" max="9987" width="40.6640625" style="8" customWidth="1"/>
    <col min="9988" max="9989" width="21.33203125" style="8" customWidth="1"/>
    <col min="9990" max="9990" width="6.33203125" style="8"/>
    <col min="9991" max="9991" width="11.33203125" style="8" bestFit="1" customWidth="1"/>
    <col min="9992" max="10240" width="6.33203125" style="8"/>
    <col min="10241" max="10241" width="12.33203125" style="8" customWidth="1"/>
    <col min="10242" max="10242" width="35.6640625" style="8" customWidth="1"/>
    <col min="10243" max="10243" width="40.6640625" style="8" customWidth="1"/>
    <col min="10244" max="10245" width="21.33203125" style="8" customWidth="1"/>
    <col min="10246" max="10246" width="6.33203125" style="8"/>
    <col min="10247" max="10247" width="11.33203125" style="8" bestFit="1" customWidth="1"/>
    <col min="10248" max="10496" width="6.33203125" style="8"/>
    <col min="10497" max="10497" width="12.33203125" style="8" customWidth="1"/>
    <col min="10498" max="10498" width="35.6640625" style="8" customWidth="1"/>
    <col min="10499" max="10499" width="40.6640625" style="8" customWidth="1"/>
    <col min="10500" max="10501" width="21.33203125" style="8" customWidth="1"/>
    <col min="10502" max="10502" width="6.33203125" style="8"/>
    <col min="10503" max="10503" width="11.33203125" style="8" bestFit="1" customWidth="1"/>
    <col min="10504" max="10752" width="6.33203125" style="8"/>
    <col min="10753" max="10753" width="12.33203125" style="8" customWidth="1"/>
    <col min="10754" max="10754" width="35.6640625" style="8" customWidth="1"/>
    <col min="10755" max="10755" width="40.6640625" style="8" customWidth="1"/>
    <col min="10756" max="10757" width="21.33203125" style="8" customWidth="1"/>
    <col min="10758" max="10758" width="6.33203125" style="8"/>
    <col min="10759" max="10759" width="11.33203125" style="8" bestFit="1" customWidth="1"/>
    <col min="10760" max="11008" width="6.33203125" style="8"/>
    <col min="11009" max="11009" width="12.33203125" style="8" customWidth="1"/>
    <col min="11010" max="11010" width="35.6640625" style="8" customWidth="1"/>
    <col min="11011" max="11011" width="40.6640625" style="8" customWidth="1"/>
    <col min="11012" max="11013" width="21.33203125" style="8" customWidth="1"/>
    <col min="11014" max="11014" width="6.33203125" style="8"/>
    <col min="11015" max="11015" width="11.33203125" style="8" bestFit="1" customWidth="1"/>
    <col min="11016" max="11264" width="6.33203125" style="8"/>
    <col min="11265" max="11265" width="12.33203125" style="8" customWidth="1"/>
    <col min="11266" max="11266" width="35.6640625" style="8" customWidth="1"/>
    <col min="11267" max="11267" width="40.6640625" style="8" customWidth="1"/>
    <col min="11268" max="11269" width="21.33203125" style="8" customWidth="1"/>
    <col min="11270" max="11270" width="6.33203125" style="8"/>
    <col min="11271" max="11271" width="11.33203125" style="8" bestFit="1" customWidth="1"/>
    <col min="11272" max="11520" width="6.33203125" style="8"/>
    <col min="11521" max="11521" width="12.33203125" style="8" customWidth="1"/>
    <col min="11522" max="11522" width="35.6640625" style="8" customWidth="1"/>
    <col min="11523" max="11523" width="40.6640625" style="8" customWidth="1"/>
    <col min="11524" max="11525" width="21.33203125" style="8" customWidth="1"/>
    <col min="11526" max="11526" width="6.33203125" style="8"/>
    <col min="11527" max="11527" width="11.33203125" style="8" bestFit="1" customWidth="1"/>
    <col min="11528" max="11776" width="6.33203125" style="8"/>
    <col min="11777" max="11777" width="12.33203125" style="8" customWidth="1"/>
    <col min="11778" max="11778" width="35.6640625" style="8" customWidth="1"/>
    <col min="11779" max="11779" width="40.6640625" style="8" customWidth="1"/>
    <col min="11780" max="11781" width="21.33203125" style="8" customWidth="1"/>
    <col min="11782" max="11782" width="6.33203125" style="8"/>
    <col min="11783" max="11783" width="11.33203125" style="8" bestFit="1" customWidth="1"/>
    <col min="11784" max="12032" width="6.33203125" style="8"/>
    <col min="12033" max="12033" width="12.33203125" style="8" customWidth="1"/>
    <col min="12034" max="12034" width="35.6640625" style="8" customWidth="1"/>
    <col min="12035" max="12035" width="40.6640625" style="8" customWidth="1"/>
    <col min="12036" max="12037" width="21.33203125" style="8" customWidth="1"/>
    <col min="12038" max="12038" width="6.33203125" style="8"/>
    <col min="12039" max="12039" width="11.33203125" style="8" bestFit="1" customWidth="1"/>
    <col min="12040" max="12288" width="6.33203125" style="8"/>
    <col min="12289" max="12289" width="12.33203125" style="8" customWidth="1"/>
    <col min="12290" max="12290" width="35.6640625" style="8" customWidth="1"/>
    <col min="12291" max="12291" width="40.6640625" style="8" customWidth="1"/>
    <col min="12292" max="12293" width="21.33203125" style="8" customWidth="1"/>
    <col min="12294" max="12294" width="6.33203125" style="8"/>
    <col min="12295" max="12295" width="11.33203125" style="8" bestFit="1" customWidth="1"/>
    <col min="12296" max="12544" width="6.33203125" style="8"/>
    <col min="12545" max="12545" width="12.33203125" style="8" customWidth="1"/>
    <col min="12546" max="12546" width="35.6640625" style="8" customWidth="1"/>
    <col min="12547" max="12547" width="40.6640625" style="8" customWidth="1"/>
    <col min="12548" max="12549" width="21.33203125" style="8" customWidth="1"/>
    <col min="12550" max="12550" width="6.33203125" style="8"/>
    <col min="12551" max="12551" width="11.33203125" style="8" bestFit="1" customWidth="1"/>
    <col min="12552" max="12800" width="6.33203125" style="8"/>
    <col min="12801" max="12801" width="12.33203125" style="8" customWidth="1"/>
    <col min="12802" max="12802" width="35.6640625" style="8" customWidth="1"/>
    <col min="12803" max="12803" width="40.6640625" style="8" customWidth="1"/>
    <col min="12804" max="12805" width="21.33203125" style="8" customWidth="1"/>
    <col min="12806" max="12806" width="6.33203125" style="8"/>
    <col min="12807" max="12807" width="11.33203125" style="8" bestFit="1" customWidth="1"/>
    <col min="12808" max="13056" width="6.33203125" style="8"/>
    <col min="13057" max="13057" width="12.33203125" style="8" customWidth="1"/>
    <col min="13058" max="13058" width="35.6640625" style="8" customWidth="1"/>
    <col min="13059" max="13059" width="40.6640625" style="8" customWidth="1"/>
    <col min="13060" max="13061" width="21.33203125" style="8" customWidth="1"/>
    <col min="13062" max="13062" width="6.33203125" style="8"/>
    <col min="13063" max="13063" width="11.33203125" style="8" bestFit="1" customWidth="1"/>
    <col min="13064" max="13312" width="6.33203125" style="8"/>
    <col min="13313" max="13313" width="12.33203125" style="8" customWidth="1"/>
    <col min="13314" max="13314" width="35.6640625" style="8" customWidth="1"/>
    <col min="13315" max="13315" width="40.6640625" style="8" customWidth="1"/>
    <col min="13316" max="13317" width="21.33203125" style="8" customWidth="1"/>
    <col min="13318" max="13318" width="6.33203125" style="8"/>
    <col min="13319" max="13319" width="11.33203125" style="8" bestFit="1" customWidth="1"/>
    <col min="13320" max="13568" width="6.33203125" style="8"/>
    <col min="13569" max="13569" width="12.33203125" style="8" customWidth="1"/>
    <col min="13570" max="13570" width="35.6640625" style="8" customWidth="1"/>
    <col min="13571" max="13571" width="40.6640625" style="8" customWidth="1"/>
    <col min="13572" max="13573" width="21.33203125" style="8" customWidth="1"/>
    <col min="13574" max="13574" width="6.33203125" style="8"/>
    <col min="13575" max="13575" width="11.33203125" style="8" bestFit="1" customWidth="1"/>
    <col min="13576" max="13824" width="6.33203125" style="8"/>
    <col min="13825" max="13825" width="12.33203125" style="8" customWidth="1"/>
    <col min="13826" max="13826" width="35.6640625" style="8" customWidth="1"/>
    <col min="13827" max="13827" width="40.6640625" style="8" customWidth="1"/>
    <col min="13828" max="13829" width="21.33203125" style="8" customWidth="1"/>
    <col min="13830" max="13830" width="6.33203125" style="8"/>
    <col min="13831" max="13831" width="11.33203125" style="8" bestFit="1" customWidth="1"/>
    <col min="13832" max="14080" width="6.33203125" style="8"/>
    <col min="14081" max="14081" width="12.33203125" style="8" customWidth="1"/>
    <col min="14082" max="14082" width="35.6640625" style="8" customWidth="1"/>
    <col min="14083" max="14083" width="40.6640625" style="8" customWidth="1"/>
    <col min="14084" max="14085" width="21.33203125" style="8" customWidth="1"/>
    <col min="14086" max="14086" width="6.33203125" style="8"/>
    <col min="14087" max="14087" width="11.33203125" style="8" bestFit="1" customWidth="1"/>
    <col min="14088" max="14336" width="6.33203125" style="8"/>
    <col min="14337" max="14337" width="12.33203125" style="8" customWidth="1"/>
    <col min="14338" max="14338" width="35.6640625" style="8" customWidth="1"/>
    <col min="14339" max="14339" width="40.6640625" style="8" customWidth="1"/>
    <col min="14340" max="14341" width="21.33203125" style="8" customWidth="1"/>
    <col min="14342" max="14342" width="6.33203125" style="8"/>
    <col min="14343" max="14343" width="11.33203125" style="8" bestFit="1" customWidth="1"/>
    <col min="14344" max="14592" width="6.33203125" style="8"/>
    <col min="14593" max="14593" width="12.33203125" style="8" customWidth="1"/>
    <col min="14594" max="14594" width="35.6640625" style="8" customWidth="1"/>
    <col min="14595" max="14595" width="40.6640625" style="8" customWidth="1"/>
    <col min="14596" max="14597" width="21.33203125" style="8" customWidth="1"/>
    <col min="14598" max="14598" width="6.33203125" style="8"/>
    <col min="14599" max="14599" width="11.33203125" style="8" bestFit="1" customWidth="1"/>
    <col min="14600" max="14848" width="6.33203125" style="8"/>
    <col min="14849" max="14849" width="12.33203125" style="8" customWidth="1"/>
    <col min="14850" max="14850" width="35.6640625" style="8" customWidth="1"/>
    <col min="14851" max="14851" width="40.6640625" style="8" customWidth="1"/>
    <col min="14852" max="14853" width="21.33203125" style="8" customWidth="1"/>
    <col min="14854" max="14854" width="6.33203125" style="8"/>
    <col min="14855" max="14855" width="11.33203125" style="8" bestFit="1" customWidth="1"/>
    <col min="14856" max="15104" width="6.33203125" style="8"/>
    <col min="15105" max="15105" width="12.33203125" style="8" customWidth="1"/>
    <col min="15106" max="15106" width="35.6640625" style="8" customWidth="1"/>
    <col min="15107" max="15107" width="40.6640625" style="8" customWidth="1"/>
    <col min="15108" max="15109" width="21.33203125" style="8" customWidth="1"/>
    <col min="15110" max="15110" width="6.33203125" style="8"/>
    <col min="15111" max="15111" width="11.33203125" style="8" bestFit="1" customWidth="1"/>
    <col min="15112" max="15360" width="6.33203125" style="8"/>
    <col min="15361" max="15361" width="12.33203125" style="8" customWidth="1"/>
    <col min="15362" max="15362" width="35.6640625" style="8" customWidth="1"/>
    <col min="15363" max="15363" width="40.6640625" style="8" customWidth="1"/>
    <col min="15364" max="15365" width="21.33203125" style="8" customWidth="1"/>
    <col min="15366" max="15366" width="6.33203125" style="8"/>
    <col min="15367" max="15367" width="11.33203125" style="8" bestFit="1" customWidth="1"/>
    <col min="15368" max="15616" width="6.33203125" style="8"/>
    <col min="15617" max="15617" width="12.33203125" style="8" customWidth="1"/>
    <col min="15618" max="15618" width="35.6640625" style="8" customWidth="1"/>
    <col min="15619" max="15619" width="40.6640625" style="8" customWidth="1"/>
    <col min="15620" max="15621" width="21.33203125" style="8" customWidth="1"/>
    <col min="15622" max="15622" width="6.33203125" style="8"/>
    <col min="15623" max="15623" width="11.33203125" style="8" bestFit="1" customWidth="1"/>
    <col min="15624" max="15872" width="6.33203125" style="8"/>
    <col min="15873" max="15873" width="12.33203125" style="8" customWidth="1"/>
    <col min="15874" max="15874" width="35.6640625" style="8" customWidth="1"/>
    <col min="15875" max="15875" width="40.6640625" style="8" customWidth="1"/>
    <col min="15876" max="15877" width="21.33203125" style="8" customWidth="1"/>
    <col min="15878" max="15878" width="6.33203125" style="8"/>
    <col min="15879" max="15879" width="11.33203125" style="8" bestFit="1" customWidth="1"/>
    <col min="15880" max="16128" width="6.33203125" style="8"/>
    <col min="16129" max="16129" width="12.33203125" style="8" customWidth="1"/>
    <col min="16130" max="16130" width="35.6640625" style="8" customWidth="1"/>
    <col min="16131" max="16131" width="40.6640625" style="8" customWidth="1"/>
    <col min="16132" max="16133" width="21.33203125" style="8" customWidth="1"/>
    <col min="16134" max="16134" width="6.33203125" style="8"/>
    <col min="16135" max="16135" width="11.33203125" style="8" bestFit="1" customWidth="1"/>
    <col min="16136" max="16384" width="6.33203125" style="8"/>
  </cols>
  <sheetData>
    <row r="1" spans="1:7" ht="17.7" customHeight="1">
      <c r="A1" s="3"/>
      <c r="B1" s="4"/>
      <c r="C1" s="5"/>
      <c r="D1" s="6"/>
      <c r="E1" s="7"/>
    </row>
    <row r="2" spans="1:7" ht="17.7" customHeight="1">
      <c r="A2" s="9" t="s">
        <v>5</v>
      </c>
      <c r="B2" s="10"/>
      <c r="C2" s="11"/>
      <c r="D2" s="12"/>
      <c r="E2" s="13"/>
    </row>
    <row r="3" spans="1:7" ht="17.7" customHeight="1">
      <c r="A3" s="14" t="s">
        <v>25</v>
      </c>
      <c r="B3" s="10"/>
      <c r="C3" s="11"/>
      <c r="D3" s="12"/>
      <c r="E3" s="13"/>
    </row>
    <row r="4" spans="1:7" ht="17.7" customHeight="1">
      <c r="A4" s="14" t="s">
        <v>26</v>
      </c>
      <c r="B4" s="10"/>
      <c r="C4" s="11"/>
      <c r="D4" s="12"/>
      <c r="E4" s="13"/>
    </row>
    <row r="5" spans="1:7" ht="17.7" customHeight="1">
      <c r="A5" s="15"/>
      <c r="B5" s="16"/>
      <c r="C5" s="11"/>
      <c r="D5" s="12"/>
      <c r="E5" s="13"/>
    </row>
    <row r="6" spans="1:7" ht="17.7" customHeight="1">
      <c r="A6" s="15"/>
      <c r="B6" s="16"/>
      <c r="C6" s="11"/>
      <c r="D6" s="12"/>
      <c r="E6" s="13"/>
    </row>
    <row r="7" spans="1:7" ht="17.7" customHeight="1">
      <c r="A7" s="15"/>
      <c r="B7" s="16"/>
      <c r="C7" s="11"/>
      <c r="D7" s="12"/>
      <c r="E7" s="13"/>
    </row>
    <row r="8" spans="1:7" ht="17.7" customHeight="1">
      <c r="A8" s="226" t="s">
        <v>6</v>
      </c>
      <c r="B8" s="227"/>
      <c r="C8" s="227"/>
      <c r="D8" s="227"/>
      <c r="E8" s="13"/>
    </row>
    <row r="9" spans="1:7" ht="17.7" customHeight="1" thickBot="1">
      <c r="A9" s="17"/>
      <c r="B9" s="18"/>
      <c r="C9" s="19"/>
      <c r="D9" s="20"/>
      <c r="E9" s="21"/>
    </row>
    <row r="10" spans="1:7" ht="30" customHeight="1" thickBot="1">
      <c r="A10" s="22" t="s">
        <v>7</v>
      </c>
      <c r="B10" s="23" t="s">
        <v>1</v>
      </c>
      <c r="C10" s="24"/>
      <c r="D10" s="25"/>
      <c r="E10" s="26" t="s">
        <v>8</v>
      </c>
    </row>
    <row r="11" spans="1:7" s="31" customFormat="1">
      <c r="A11" s="157">
        <v>1</v>
      </c>
      <c r="B11" s="228" t="s">
        <v>106</v>
      </c>
      <c r="C11" s="229"/>
      <c r="D11" s="161"/>
      <c r="E11" s="158">
        <f>'BOQ_Security Repairs'!G20</f>
        <v>0</v>
      </c>
      <c r="F11" s="29"/>
      <c r="G11" s="30"/>
    </row>
    <row r="12" spans="1:7" s="31" customFormat="1">
      <c r="A12" s="159">
        <v>2</v>
      </c>
      <c r="B12" s="230" t="s">
        <v>119</v>
      </c>
      <c r="C12" s="231"/>
      <c r="D12" s="232"/>
      <c r="E12" s="160">
        <f>'BOQ_Security Repairs'!G31</f>
        <v>0</v>
      </c>
      <c r="F12" s="29"/>
      <c r="G12" s="30"/>
    </row>
    <row r="13" spans="1:7" s="31" customFormat="1">
      <c r="A13" s="159">
        <v>3</v>
      </c>
      <c r="B13" s="171" t="s">
        <v>107</v>
      </c>
      <c r="C13" s="172"/>
      <c r="D13" s="173"/>
      <c r="E13" s="160">
        <f>'BOQ_Security Repairs'!G38</f>
        <v>0</v>
      </c>
      <c r="F13" s="29"/>
      <c r="G13" s="30"/>
    </row>
    <row r="14" spans="1:7" s="31" customFormat="1">
      <c r="A14" s="159">
        <v>4</v>
      </c>
      <c r="B14" s="233" t="s">
        <v>108</v>
      </c>
      <c r="C14" s="234"/>
      <c r="D14" s="162"/>
      <c r="E14" s="160">
        <f>'BOQ_Security Repairs'!G47</f>
        <v>0</v>
      </c>
      <c r="F14" s="29"/>
      <c r="G14" s="30"/>
    </row>
    <row r="15" spans="1:7" s="31" customFormat="1">
      <c r="A15" s="159">
        <v>5</v>
      </c>
      <c r="B15" s="171" t="s">
        <v>109</v>
      </c>
      <c r="C15" s="205"/>
      <c r="D15" s="206"/>
      <c r="E15" s="160">
        <f>'BOQ_Security Repairs'!G54</f>
        <v>0</v>
      </c>
      <c r="F15" s="29"/>
      <c r="G15" s="30"/>
    </row>
    <row r="16" spans="1:7" s="31" customFormat="1" ht="18" thickBot="1">
      <c r="A16" s="159">
        <v>6</v>
      </c>
      <c r="B16" s="224" t="s">
        <v>110</v>
      </c>
      <c r="C16" s="225"/>
      <c r="D16" s="163"/>
      <c r="E16" s="160">
        <f>'BOQ_Security Repairs'!G59</f>
        <v>0</v>
      </c>
      <c r="F16" s="29"/>
      <c r="G16" s="30"/>
    </row>
    <row r="17" spans="1:5" s="31" customFormat="1" ht="30.75" customHeight="1">
      <c r="A17" s="27"/>
      <c r="B17" s="32" t="s">
        <v>9</v>
      </c>
      <c r="C17" s="33"/>
      <c r="D17" s="28"/>
      <c r="E17" s="34">
        <f>SUM(E11:E16)</f>
        <v>0</v>
      </c>
    </row>
    <row r="18" spans="1:5" s="31" customFormat="1" ht="47.25" hidden="1" customHeight="1">
      <c r="A18" s="35" t="s">
        <v>10</v>
      </c>
      <c r="B18" s="36" t="s">
        <v>11</v>
      </c>
      <c r="C18" s="37"/>
      <c r="D18" s="38">
        <f>D17*E18</f>
        <v>0</v>
      </c>
      <c r="E18" s="39"/>
    </row>
    <row r="19" spans="1:5" s="31" customFormat="1" ht="30" hidden="1" customHeight="1" thickBot="1">
      <c r="A19" s="40"/>
      <c r="B19" s="41" t="s">
        <v>12</v>
      </c>
      <c r="C19" s="42"/>
      <c r="D19" s="43">
        <f>SUM(D17:D18)</f>
        <v>0</v>
      </c>
      <c r="E19" s="44"/>
    </row>
    <row r="20" spans="1:5" s="31" customFormat="1" ht="27.75" customHeight="1" thickBot="1">
      <c r="A20" s="45" t="s">
        <v>10</v>
      </c>
      <c r="B20" s="46" t="s">
        <v>13</v>
      </c>
      <c r="C20" s="47"/>
      <c r="D20" s="48"/>
      <c r="E20" s="49">
        <f>+E17*15%</f>
        <v>0</v>
      </c>
    </row>
    <row r="21" spans="1:5" s="55" customFormat="1" ht="25.5" customHeight="1" thickBot="1">
      <c r="A21" s="50"/>
      <c r="B21" s="51" t="s">
        <v>14</v>
      </c>
      <c r="C21" s="52"/>
      <c r="D21" s="53"/>
      <c r="E21" s="54">
        <f>+E17+E20</f>
        <v>0</v>
      </c>
    </row>
    <row r="22" spans="1:5" s="55" customFormat="1" ht="25.5" customHeight="1">
      <c r="A22" s="56"/>
      <c r="B22" s="57"/>
      <c r="C22" s="58"/>
      <c r="D22" s="59"/>
      <c r="E22" s="60"/>
    </row>
    <row r="23" spans="1:5" s="55" customFormat="1" ht="25.5" customHeight="1">
      <c r="A23" s="56"/>
      <c r="B23" s="57"/>
      <c r="C23" s="58"/>
      <c r="D23" s="59"/>
      <c r="E23" s="61"/>
    </row>
    <row r="24" spans="1:5" s="31" customFormat="1" ht="19.5" customHeight="1">
      <c r="A24" s="62"/>
      <c r="B24" s="63"/>
      <c r="C24" s="64"/>
      <c r="D24" s="65"/>
      <c r="E24" s="66"/>
    </row>
    <row r="25" spans="1:5" s="72" customFormat="1" ht="9.75" customHeight="1">
      <c r="A25" s="67" t="s">
        <v>15</v>
      </c>
      <c r="B25" s="68"/>
      <c r="C25" s="69" t="s">
        <v>16</v>
      </c>
      <c r="D25" s="70"/>
      <c r="E25" s="71"/>
    </row>
    <row r="26" spans="1:5" s="31" customFormat="1" ht="25.2" customHeight="1">
      <c r="A26" s="73" t="s">
        <v>17</v>
      </c>
      <c r="B26" s="74"/>
      <c r="C26" s="75" t="s">
        <v>18</v>
      </c>
      <c r="D26" s="65"/>
      <c r="E26" s="66"/>
    </row>
    <row r="27" spans="1:5" s="31" customFormat="1" ht="21" customHeight="1">
      <c r="A27" s="73"/>
      <c r="B27" s="74"/>
      <c r="C27" s="75"/>
      <c r="D27" s="65"/>
      <c r="E27" s="66"/>
    </row>
    <row r="28" spans="1:5" s="72" customFormat="1" ht="25.2" customHeight="1">
      <c r="A28" s="67" t="s">
        <v>19</v>
      </c>
      <c r="B28" s="68"/>
      <c r="C28" s="69" t="s">
        <v>20</v>
      </c>
      <c r="D28" s="70"/>
      <c r="E28" s="71"/>
    </row>
    <row r="29" spans="1:5" s="31" customFormat="1" ht="25.2" customHeight="1">
      <c r="A29" s="76" t="s">
        <v>21</v>
      </c>
      <c r="B29" s="77"/>
      <c r="C29" s="78" t="s">
        <v>22</v>
      </c>
      <c r="D29" s="79"/>
      <c r="E29" s="80"/>
    </row>
  </sheetData>
  <mergeCells count="5">
    <mergeCell ref="B16:C16"/>
    <mergeCell ref="A8:D8"/>
    <mergeCell ref="B11:C11"/>
    <mergeCell ref="B12:D12"/>
    <mergeCell ref="B14:C14"/>
  </mergeCells>
  <printOptions horizontalCentered="1"/>
  <pageMargins left="0.19685039370078741" right="0.19685039370078741" top="0.31496062992125984" bottom="0.31496062992125984" header="0.11811023622047245" footer="0.11811023622047245"/>
  <pageSetup paperSize="9" scale="65" fitToWidth="3" fitToHeight="3" orientation="portrait" useFirstPageNumber="1" r:id="rId1"/>
  <headerFooter alignWithMargins="0">
    <oddHeader>&amp;L&amp;"Arial,Bold"&amp;8
ESKOM HOLDINGS SOC LIMITED
PROJECT TITLE: CONSTRUCTION CONTRACTOR PANEL - NATIONAL CONTRACT
&amp;R&amp;"Arial,Bold"&amp;8CONTRACT NO.  : XXX</oddHeader>
    <oddFooter>&amp;CPage &amp;P&amp;L&amp;1#&amp;"Calibri"&amp;10 Sensitivity: Secret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C0B0-7955-410B-A3E5-F08851E4DC7F}">
  <sheetPr syncVertical="1" syncRef="A1" transitionEvaluation="1"/>
  <dimension ref="A1:R215"/>
  <sheetViews>
    <sheetView showGridLines="0" view="pageBreakPreview" zoomScaleSheetLayoutView="100" workbookViewId="0">
      <selection activeCell="F57" sqref="F8:F57"/>
    </sheetView>
  </sheetViews>
  <sheetFormatPr defaultColWidth="9.6640625" defaultRowHeight="13.2"/>
  <cols>
    <col min="1" max="1" width="1" style="90" customWidth="1"/>
    <col min="2" max="2" width="7.44140625" style="1" customWidth="1"/>
    <col min="3" max="3" width="60.6640625" style="1" customWidth="1"/>
    <col min="4" max="4" width="10.88671875" style="1" bestFit="1" customWidth="1"/>
    <col min="5" max="5" width="11.33203125" style="2" customWidth="1"/>
    <col min="6" max="6" width="14.88671875" style="210" bestFit="1" customWidth="1"/>
    <col min="7" max="7" width="20.5546875" style="1" customWidth="1"/>
    <col min="8" max="9" width="1" style="90" customWidth="1"/>
    <col min="10" max="16384" width="9.6640625" style="1"/>
  </cols>
  <sheetData>
    <row r="1" spans="2:18">
      <c r="B1" s="86"/>
      <c r="C1" s="87"/>
      <c r="D1" s="87"/>
      <c r="E1" s="88"/>
      <c r="F1" s="208"/>
      <c r="G1" s="89"/>
      <c r="J1" s="91"/>
      <c r="K1" s="91"/>
      <c r="L1" s="91"/>
      <c r="M1" s="91"/>
      <c r="N1" s="91"/>
      <c r="O1" s="91"/>
      <c r="P1" s="91"/>
      <c r="Q1" s="91"/>
      <c r="R1" s="91"/>
    </row>
    <row r="2" spans="2:18" ht="18" customHeight="1">
      <c r="B2" s="92" t="s">
        <v>5</v>
      </c>
      <c r="C2" s="93"/>
      <c r="D2" s="94"/>
      <c r="E2" s="94"/>
      <c r="F2" s="99"/>
      <c r="G2" s="95"/>
      <c r="H2" s="96"/>
      <c r="I2" s="96"/>
      <c r="J2" s="91"/>
      <c r="K2" s="91"/>
      <c r="L2" s="91"/>
      <c r="M2" s="91"/>
      <c r="N2" s="91"/>
      <c r="O2" s="91"/>
      <c r="P2" s="91"/>
      <c r="Q2" s="91"/>
      <c r="R2" s="91"/>
    </row>
    <row r="3" spans="2:18" ht="18" customHeight="1">
      <c r="B3" s="92" t="s">
        <v>25</v>
      </c>
      <c r="C3" s="97"/>
      <c r="D3" s="94"/>
      <c r="E3" s="94"/>
      <c r="F3" s="99"/>
      <c r="G3" s="95"/>
      <c r="H3" s="96"/>
      <c r="I3" s="96"/>
      <c r="J3" s="91"/>
      <c r="K3" s="91"/>
      <c r="L3" s="91"/>
      <c r="M3" s="91"/>
      <c r="N3" s="91"/>
      <c r="O3" s="91"/>
      <c r="P3" s="91"/>
      <c r="Q3" s="91"/>
      <c r="R3" s="91"/>
    </row>
    <row r="4" spans="2:18" ht="18" customHeight="1">
      <c r="B4" s="92" t="s">
        <v>26</v>
      </c>
      <c r="C4" s="97"/>
      <c r="D4" s="98"/>
      <c r="E4" s="99"/>
      <c r="F4" s="99"/>
      <c r="G4" s="100"/>
      <c r="H4" s="101"/>
      <c r="I4" s="101"/>
      <c r="J4" s="91"/>
      <c r="K4" s="91"/>
      <c r="L4" s="91"/>
      <c r="M4" s="91"/>
      <c r="N4" s="91"/>
      <c r="O4" s="91"/>
      <c r="P4" s="91"/>
      <c r="Q4" s="91"/>
      <c r="R4" s="91"/>
    </row>
    <row r="5" spans="2:18" ht="18" customHeight="1">
      <c r="B5" s="102" t="s">
        <v>23</v>
      </c>
      <c r="C5" s="103"/>
      <c r="D5" s="104"/>
      <c r="E5" s="105"/>
      <c r="F5" s="105"/>
      <c r="G5" s="106"/>
      <c r="J5" s="91"/>
      <c r="K5" s="91"/>
      <c r="L5" s="91"/>
      <c r="M5" s="91"/>
      <c r="N5" s="91"/>
      <c r="O5" s="91"/>
      <c r="P5" s="91"/>
      <c r="Q5" s="91"/>
      <c r="R5" s="91"/>
    </row>
    <row r="6" spans="2:18" ht="12.9" customHeight="1">
      <c r="B6" s="237" t="s">
        <v>0</v>
      </c>
      <c r="C6" s="239" t="s">
        <v>1</v>
      </c>
      <c r="D6" s="241" t="s">
        <v>2</v>
      </c>
      <c r="E6" s="243" t="s">
        <v>24</v>
      </c>
      <c r="F6" s="245" t="s">
        <v>3</v>
      </c>
      <c r="G6" s="235" t="s">
        <v>4</v>
      </c>
      <c r="J6" s="91"/>
      <c r="K6" s="91"/>
      <c r="L6" s="91"/>
      <c r="M6" s="91"/>
      <c r="N6" s="91"/>
      <c r="O6" s="91"/>
      <c r="P6" s="91"/>
      <c r="Q6" s="91"/>
      <c r="R6" s="91"/>
    </row>
    <row r="7" spans="2:18" ht="12.9" customHeight="1" thickBot="1">
      <c r="B7" s="238"/>
      <c r="C7" s="240"/>
      <c r="D7" s="242"/>
      <c r="E7" s="244"/>
      <c r="F7" s="246"/>
      <c r="G7" s="236"/>
      <c r="J7" s="91"/>
      <c r="K7" s="91"/>
      <c r="L7" s="91"/>
      <c r="M7" s="91"/>
      <c r="N7" s="91"/>
      <c r="O7" s="91"/>
      <c r="P7" s="91"/>
      <c r="Q7" s="91"/>
      <c r="R7" s="91"/>
    </row>
    <row r="8" spans="2:18">
      <c r="B8" s="107"/>
      <c r="C8" s="108"/>
      <c r="D8" s="109"/>
      <c r="E8" s="164"/>
      <c r="F8" s="211"/>
      <c r="G8" s="110"/>
      <c r="J8" s="91"/>
      <c r="K8" s="91"/>
      <c r="L8" s="91"/>
      <c r="M8" s="91"/>
      <c r="N8" s="91"/>
      <c r="O8" s="91"/>
      <c r="P8" s="91"/>
      <c r="Q8" s="91"/>
      <c r="R8" s="91"/>
    </row>
    <row r="9" spans="2:18">
      <c r="B9" s="107"/>
      <c r="C9" s="175"/>
      <c r="D9" s="109"/>
      <c r="E9" s="164"/>
      <c r="F9" s="211"/>
      <c r="G9" s="110"/>
      <c r="J9" s="91"/>
      <c r="K9" s="91"/>
      <c r="L9" s="91"/>
      <c r="M9" s="91"/>
      <c r="N9" s="91"/>
      <c r="O9" s="91"/>
      <c r="P9" s="91"/>
      <c r="Q9" s="91"/>
      <c r="R9" s="91"/>
    </row>
    <row r="10" spans="2:18">
      <c r="B10" s="135" t="s">
        <v>27</v>
      </c>
      <c r="C10" s="190" t="s">
        <v>28</v>
      </c>
      <c r="D10" s="177" t="s">
        <v>29</v>
      </c>
      <c r="E10" s="166"/>
      <c r="F10" s="212"/>
      <c r="G10" s="137"/>
      <c r="J10" s="91"/>
      <c r="K10" s="91"/>
      <c r="L10" s="91"/>
      <c r="M10" s="91"/>
      <c r="N10" s="91"/>
      <c r="O10" s="91"/>
      <c r="P10" s="91"/>
      <c r="Q10" s="91"/>
      <c r="R10" s="91"/>
    </row>
    <row r="11" spans="2:18">
      <c r="B11" s="176" t="s">
        <v>30</v>
      </c>
      <c r="C11" s="179" t="s">
        <v>31</v>
      </c>
      <c r="D11" s="177" t="s">
        <v>65</v>
      </c>
      <c r="E11" s="220">
        <f>32*1000</f>
        <v>32000</v>
      </c>
      <c r="F11" s="213"/>
      <c r="G11" s="219">
        <f>F11*E11</f>
        <v>0</v>
      </c>
      <c r="J11" s="91"/>
      <c r="K11" s="91"/>
      <c r="L11" s="91"/>
      <c r="M11" s="91"/>
      <c r="N11" s="91"/>
      <c r="O11" s="91"/>
      <c r="P11" s="91"/>
      <c r="Q11" s="91"/>
      <c r="R11" s="91"/>
    </row>
    <row r="12" spans="2:18">
      <c r="B12" s="176" t="s">
        <v>32</v>
      </c>
      <c r="C12" s="182" t="s">
        <v>34</v>
      </c>
      <c r="D12" s="181" t="s">
        <v>35</v>
      </c>
      <c r="E12" s="167">
        <f>30*32</f>
        <v>960</v>
      </c>
      <c r="F12" s="213"/>
      <c r="G12" s="219">
        <f t="shared" ref="G12:G18" si="0">F12*E12</f>
        <v>0</v>
      </c>
      <c r="J12" s="91"/>
      <c r="K12" s="91"/>
      <c r="L12" s="91"/>
      <c r="M12" s="91"/>
      <c r="N12" s="91"/>
      <c r="O12" s="91"/>
      <c r="P12" s="91"/>
      <c r="Q12" s="91"/>
      <c r="R12" s="91"/>
    </row>
    <row r="13" spans="2:18">
      <c r="B13" s="176" t="s">
        <v>33</v>
      </c>
      <c r="C13" s="180" t="s">
        <v>37</v>
      </c>
      <c r="D13" s="178" t="s">
        <v>38</v>
      </c>
      <c r="E13" s="167">
        <f>80*32</f>
        <v>2560</v>
      </c>
      <c r="F13" s="213"/>
      <c r="G13" s="219">
        <f t="shared" si="0"/>
        <v>0</v>
      </c>
      <c r="J13" s="91"/>
      <c r="K13" s="91"/>
      <c r="L13" s="91"/>
      <c r="M13" s="91"/>
      <c r="N13" s="91"/>
      <c r="O13" s="91"/>
      <c r="P13" s="91"/>
      <c r="Q13" s="91"/>
      <c r="R13" s="91"/>
    </row>
    <row r="14" spans="2:18">
      <c r="B14" s="176" t="s">
        <v>36</v>
      </c>
      <c r="C14" s="180" t="s">
        <v>40</v>
      </c>
      <c r="D14" s="178" t="s">
        <v>38</v>
      </c>
      <c r="E14" s="167">
        <f>80*32</f>
        <v>2560</v>
      </c>
      <c r="F14" s="213"/>
      <c r="G14" s="219">
        <f t="shared" si="0"/>
        <v>0</v>
      </c>
      <c r="J14" s="91"/>
      <c r="K14" s="91"/>
      <c r="L14" s="91"/>
      <c r="M14" s="91"/>
      <c r="N14" s="91"/>
      <c r="O14" s="91"/>
      <c r="P14" s="91"/>
      <c r="Q14" s="91"/>
      <c r="R14" s="91"/>
    </row>
    <row r="15" spans="2:18">
      <c r="B15" s="176" t="s">
        <v>39</v>
      </c>
      <c r="C15" s="184" t="s">
        <v>114</v>
      </c>
      <c r="D15" s="178" t="s">
        <v>42</v>
      </c>
      <c r="E15" s="167">
        <f>1000*32</f>
        <v>32000</v>
      </c>
      <c r="F15" s="207"/>
      <c r="G15" s="221">
        <f t="shared" si="0"/>
        <v>0</v>
      </c>
      <c r="J15" s="91"/>
      <c r="K15" s="91"/>
      <c r="L15" s="91"/>
      <c r="M15" s="91"/>
      <c r="N15" s="91"/>
      <c r="O15" s="91"/>
      <c r="P15" s="91"/>
      <c r="Q15" s="91"/>
      <c r="R15" s="91"/>
    </row>
    <row r="16" spans="2:18">
      <c r="B16" s="176"/>
      <c r="C16" s="184" t="s">
        <v>112</v>
      </c>
      <c r="D16" s="222" t="s">
        <v>113</v>
      </c>
      <c r="E16" s="223">
        <v>200</v>
      </c>
      <c r="F16" s="207"/>
      <c r="G16" s="221">
        <f t="shared" si="0"/>
        <v>0</v>
      </c>
      <c r="J16" s="91"/>
      <c r="K16" s="91"/>
      <c r="L16" s="91"/>
      <c r="M16" s="91"/>
      <c r="N16" s="91"/>
      <c r="O16" s="91"/>
      <c r="P16" s="91"/>
      <c r="Q16" s="91"/>
      <c r="R16" s="91"/>
    </row>
    <row r="17" spans="2:18">
      <c r="B17" s="176" t="s">
        <v>41</v>
      </c>
      <c r="C17" s="183" t="s">
        <v>115</v>
      </c>
      <c r="D17" s="178" t="s">
        <v>42</v>
      </c>
      <c r="E17" s="167">
        <v>5000</v>
      </c>
      <c r="F17" s="213"/>
      <c r="G17" s="219">
        <f t="shared" si="0"/>
        <v>0</v>
      </c>
      <c r="J17" s="91"/>
      <c r="K17" s="91"/>
      <c r="L17" s="91"/>
      <c r="M17" s="91"/>
      <c r="N17" s="91"/>
      <c r="O17" s="91"/>
      <c r="P17" s="91"/>
      <c r="Q17" s="91"/>
      <c r="R17" s="91"/>
    </row>
    <row r="18" spans="2:18" ht="26.4">
      <c r="B18" s="176" t="s">
        <v>43</v>
      </c>
      <c r="C18" s="184" t="s">
        <v>45</v>
      </c>
      <c r="D18" s="178" t="s">
        <v>46</v>
      </c>
      <c r="E18" s="167">
        <v>5800</v>
      </c>
      <c r="F18" s="207"/>
      <c r="G18" s="221">
        <f t="shared" si="0"/>
        <v>0</v>
      </c>
      <c r="J18" s="91"/>
      <c r="K18" s="91"/>
      <c r="L18" s="91"/>
      <c r="M18" s="91"/>
      <c r="N18" s="91"/>
      <c r="O18" s="91"/>
      <c r="P18" s="91"/>
      <c r="Q18" s="91"/>
      <c r="R18" s="91"/>
    </row>
    <row r="19" spans="2:18">
      <c r="B19" s="176" t="s">
        <v>44</v>
      </c>
      <c r="C19" s="184" t="s">
        <v>116</v>
      </c>
      <c r="D19" s="178" t="s">
        <v>47</v>
      </c>
      <c r="E19" s="167">
        <f>10*28</f>
        <v>280</v>
      </c>
      <c r="F19" s="213"/>
      <c r="G19" s="219">
        <f>F19*E19</f>
        <v>0</v>
      </c>
      <c r="J19" s="91"/>
      <c r="K19" s="91"/>
      <c r="L19" s="91"/>
      <c r="M19" s="91"/>
      <c r="N19" s="91"/>
      <c r="O19" s="91"/>
      <c r="P19" s="91"/>
      <c r="Q19" s="91"/>
      <c r="R19" s="91"/>
    </row>
    <row r="20" spans="2:18" ht="13.8" thickBot="1">
      <c r="B20" s="135"/>
      <c r="C20" s="139"/>
      <c r="D20" s="136"/>
      <c r="E20" s="165"/>
      <c r="F20" s="214"/>
      <c r="G20" s="154">
        <f>SUM(G8:G19)</f>
        <v>0</v>
      </c>
      <c r="J20" s="91"/>
      <c r="K20" s="91"/>
      <c r="L20" s="91"/>
      <c r="M20" s="91"/>
      <c r="N20" s="91"/>
      <c r="O20" s="91"/>
      <c r="P20" s="91"/>
      <c r="Q20" s="91"/>
      <c r="R20" s="91"/>
    </row>
    <row r="21" spans="2:18" ht="13.8" thickTop="1">
      <c r="B21" s="135"/>
      <c r="C21" s="140"/>
      <c r="D21" s="136"/>
      <c r="E21" s="165"/>
      <c r="F21" s="214"/>
      <c r="G21" s="138"/>
      <c r="J21" s="91"/>
      <c r="K21" s="91"/>
      <c r="L21" s="91"/>
      <c r="M21" s="91"/>
      <c r="N21" s="91"/>
      <c r="O21" s="91"/>
      <c r="P21" s="91"/>
      <c r="Q21" s="91"/>
      <c r="R21" s="91"/>
    </row>
    <row r="22" spans="2:18">
      <c r="B22" s="136" t="s">
        <v>48</v>
      </c>
      <c r="C22" s="197" t="s">
        <v>111</v>
      </c>
      <c r="D22" s="136"/>
      <c r="E22" s="165"/>
      <c r="F22" s="214"/>
      <c r="G22" s="138"/>
      <c r="J22" s="91"/>
      <c r="K22" s="91"/>
      <c r="L22" s="91"/>
      <c r="M22" s="91"/>
      <c r="N22" s="91"/>
      <c r="O22" s="91"/>
      <c r="P22" s="91"/>
      <c r="Q22" s="91"/>
      <c r="R22" s="91"/>
    </row>
    <row r="23" spans="2:18">
      <c r="B23" s="185" t="s">
        <v>49</v>
      </c>
      <c r="C23" s="186" t="s">
        <v>50</v>
      </c>
      <c r="D23" s="185" t="s">
        <v>65</v>
      </c>
      <c r="E23" s="220">
        <f>32*1000</f>
        <v>32000</v>
      </c>
      <c r="F23" s="209"/>
      <c r="G23" s="219">
        <f t="shared" ref="G23:G30" si="1">F23*E23</f>
        <v>0</v>
      </c>
      <c r="J23" s="91"/>
      <c r="K23" s="91"/>
      <c r="L23" s="91"/>
      <c r="M23" s="91"/>
      <c r="N23" s="91"/>
      <c r="O23" s="91"/>
      <c r="P23" s="91"/>
      <c r="Q23" s="91"/>
      <c r="R23" s="91"/>
    </row>
    <row r="24" spans="2:18">
      <c r="B24" s="141" t="s">
        <v>51</v>
      </c>
      <c r="C24" s="188" t="s">
        <v>52</v>
      </c>
      <c r="D24" s="142" t="s">
        <v>65</v>
      </c>
      <c r="E24" s="220">
        <f t="shared" ref="E24:E30" si="2">32*1000</f>
        <v>32000</v>
      </c>
      <c r="F24" s="209"/>
      <c r="G24" s="219">
        <f t="shared" si="1"/>
        <v>0</v>
      </c>
      <c r="J24" s="91"/>
      <c r="K24" s="91"/>
      <c r="L24" s="91"/>
      <c r="M24" s="91"/>
      <c r="N24" s="91"/>
      <c r="O24" s="91"/>
      <c r="P24" s="91"/>
      <c r="Q24" s="91"/>
      <c r="R24" s="91"/>
    </row>
    <row r="25" spans="2:18">
      <c r="B25" s="141" t="s">
        <v>53</v>
      </c>
      <c r="C25" s="187" t="s">
        <v>54</v>
      </c>
      <c r="D25" s="142" t="s">
        <v>65</v>
      </c>
      <c r="E25" s="220">
        <f t="shared" si="2"/>
        <v>32000</v>
      </c>
      <c r="F25" s="209"/>
      <c r="G25" s="219">
        <f t="shared" si="1"/>
        <v>0</v>
      </c>
      <c r="J25" s="91"/>
      <c r="K25" s="91"/>
      <c r="L25" s="91"/>
      <c r="M25" s="91"/>
      <c r="N25" s="91"/>
      <c r="O25" s="91"/>
      <c r="P25" s="91"/>
      <c r="Q25" s="91"/>
      <c r="R25" s="91"/>
    </row>
    <row r="26" spans="2:18">
      <c r="B26" s="185" t="s">
        <v>55</v>
      </c>
      <c r="C26" s="188" t="s">
        <v>56</v>
      </c>
      <c r="D26" s="143" t="s">
        <v>65</v>
      </c>
      <c r="E26" s="220">
        <f t="shared" si="2"/>
        <v>32000</v>
      </c>
      <c r="F26" s="209"/>
      <c r="G26" s="219">
        <f t="shared" si="1"/>
        <v>0</v>
      </c>
      <c r="J26" s="91"/>
      <c r="K26" s="91"/>
      <c r="L26" s="91"/>
      <c r="M26" s="91"/>
      <c r="N26" s="91"/>
      <c r="O26" s="91"/>
      <c r="P26" s="91"/>
      <c r="Q26" s="91"/>
      <c r="R26" s="91"/>
    </row>
    <row r="27" spans="2:18">
      <c r="B27" s="141" t="s">
        <v>57</v>
      </c>
      <c r="C27" s="188" t="s">
        <v>58</v>
      </c>
      <c r="D27" s="145" t="s">
        <v>65</v>
      </c>
      <c r="E27" s="220">
        <f t="shared" si="2"/>
        <v>32000</v>
      </c>
      <c r="F27" s="209"/>
      <c r="G27" s="219">
        <f t="shared" si="1"/>
        <v>0</v>
      </c>
      <c r="J27" s="91"/>
      <c r="K27" s="91"/>
      <c r="L27" s="91"/>
      <c r="M27" s="91"/>
      <c r="N27" s="91"/>
      <c r="O27" s="91"/>
      <c r="P27" s="91"/>
      <c r="Q27" s="91"/>
      <c r="R27" s="91"/>
    </row>
    <row r="28" spans="2:18">
      <c r="B28" s="141" t="s">
        <v>59</v>
      </c>
      <c r="C28" s="188" t="s">
        <v>60</v>
      </c>
      <c r="D28" s="143" t="s">
        <v>65</v>
      </c>
      <c r="E28" s="220">
        <f t="shared" si="2"/>
        <v>32000</v>
      </c>
      <c r="F28" s="209"/>
      <c r="G28" s="219">
        <f t="shared" si="1"/>
        <v>0</v>
      </c>
      <c r="J28" s="91"/>
      <c r="K28" s="91"/>
      <c r="L28" s="91"/>
      <c r="M28" s="91"/>
      <c r="N28" s="91"/>
      <c r="O28" s="91"/>
      <c r="P28" s="91"/>
      <c r="Q28" s="91"/>
      <c r="R28" s="91"/>
    </row>
    <row r="29" spans="2:18">
      <c r="B29" s="185" t="s">
        <v>61</v>
      </c>
      <c r="C29" s="188" t="s">
        <v>62</v>
      </c>
      <c r="D29" s="145" t="s">
        <v>65</v>
      </c>
      <c r="E29" s="220">
        <v>12000</v>
      </c>
      <c r="F29" s="209"/>
      <c r="G29" s="219">
        <f t="shared" si="1"/>
        <v>0</v>
      </c>
      <c r="J29" s="91"/>
      <c r="K29" s="91"/>
      <c r="L29" s="91"/>
      <c r="M29" s="91"/>
      <c r="N29" s="91"/>
      <c r="O29" s="91"/>
      <c r="P29" s="91"/>
      <c r="Q29" s="91"/>
      <c r="R29" s="91"/>
    </row>
    <row r="30" spans="2:18">
      <c r="B30" s="141" t="s">
        <v>63</v>
      </c>
      <c r="C30" s="189" t="s">
        <v>64</v>
      </c>
      <c r="D30" s="149" t="s">
        <v>65</v>
      </c>
      <c r="E30" s="220">
        <f t="shared" si="2"/>
        <v>32000</v>
      </c>
      <c r="F30" s="209"/>
      <c r="G30" s="219">
        <f t="shared" si="1"/>
        <v>0</v>
      </c>
      <c r="J30" s="91"/>
      <c r="K30" s="91"/>
      <c r="L30" s="91"/>
      <c r="M30" s="91"/>
      <c r="N30" s="91"/>
      <c r="O30" s="91"/>
      <c r="P30" s="91"/>
      <c r="Q30" s="91"/>
      <c r="R30" s="91"/>
    </row>
    <row r="31" spans="2:18" ht="13.8" thickBot="1">
      <c r="B31" s="191"/>
      <c r="C31" s="189"/>
      <c r="D31" s="192"/>
      <c r="E31" s="193"/>
      <c r="F31" s="209"/>
      <c r="G31" s="154">
        <f>SUM(G22:G30)</f>
        <v>0</v>
      </c>
      <c r="J31" s="91"/>
      <c r="K31" s="91"/>
      <c r="L31" s="91"/>
      <c r="M31" s="91"/>
      <c r="N31" s="91"/>
      <c r="O31" s="91"/>
      <c r="P31" s="91"/>
      <c r="Q31" s="91"/>
      <c r="R31" s="91"/>
    </row>
    <row r="32" spans="2:18" ht="13.8" thickTop="1">
      <c r="B32" s="191"/>
      <c r="C32" s="189"/>
      <c r="D32" s="192"/>
      <c r="E32" s="193"/>
      <c r="F32" s="209"/>
      <c r="G32" s="150"/>
      <c r="J32" s="91"/>
      <c r="K32" s="91"/>
      <c r="L32" s="91"/>
      <c r="M32" s="91"/>
      <c r="N32" s="91"/>
      <c r="O32" s="91"/>
      <c r="P32" s="91"/>
      <c r="Q32" s="91"/>
      <c r="R32" s="91"/>
    </row>
    <row r="33" spans="2:18">
      <c r="B33" s="195" t="s">
        <v>67</v>
      </c>
      <c r="C33" s="196" t="s">
        <v>68</v>
      </c>
      <c r="D33" s="192" t="s">
        <v>29</v>
      </c>
      <c r="E33" s="193"/>
      <c r="F33" s="209"/>
      <c r="G33" s="204"/>
      <c r="J33" s="91"/>
      <c r="K33" s="91"/>
      <c r="L33" s="91"/>
      <c r="M33" s="91"/>
      <c r="N33" s="91"/>
      <c r="O33" s="91"/>
      <c r="P33" s="91"/>
      <c r="Q33" s="91"/>
      <c r="R33" s="91"/>
    </row>
    <row r="34" spans="2:18">
      <c r="B34" s="191" t="s">
        <v>69</v>
      </c>
      <c r="C34" s="189" t="s">
        <v>70</v>
      </c>
      <c r="D34" s="192" t="s">
        <v>71</v>
      </c>
      <c r="E34" s="193">
        <f>7000</f>
        <v>7000</v>
      </c>
      <c r="F34" s="209"/>
      <c r="G34" s="219">
        <f t="shared" ref="G34:G37" si="3">F34*E34</f>
        <v>0</v>
      </c>
      <c r="J34" s="91"/>
      <c r="K34" s="91"/>
      <c r="L34" s="91"/>
      <c r="M34" s="91"/>
      <c r="N34" s="91"/>
      <c r="O34" s="91"/>
      <c r="P34" s="91"/>
      <c r="Q34" s="91"/>
      <c r="R34" s="91"/>
    </row>
    <row r="35" spans="2:18">
      <c r="B35" s="191" t="s">
        <v>72</v>
      </c>
      <c r="C35" s="189" t="s">
        <v>73</v>
      </c>
      <c r="D35" s="192" t="s">
        <v>66</v>
      </c>
      <c r="E35" s="193">
        <f>100*32</f>
        <v>3200</v>
      </c>
      <c r="F35" s="209"/>
      <c r="G35" s="219">
        <f t="shared" si="3"/>
        <v>0</v>
      </c>
      <c r="J35" s="91"/>
      <c r="K35" s="91"/>
      <c r="L35" s="91"/>
      <c r="M35" s="91"/>
      <c r="N35" s="91"/>
      <c r="O35" s="91"/>
      <c r="P35" s="91"/>
      <c r="Q35" s="91"/>
      <c r="R35" s="91"/>
    </row>
    <row r="36" spans="2:18">
      <c r="B36" s="191" t="s">
        <v>74</v>
      </c>
      <c r="C36" s="189" t="s">
        <v>75</v>
      </c>
      <c r="D36" s="192" t="s">
        <v>66</v>
      </c>
      <c r="E36" s="193">
        <f>6*32</f>
        <v>192</v>
      </c>
      <c r="F36" s="209"/>
      <c r="G36" s="219">
        <f t="shared" si="3"/>
        <v>0</v>
      </c>
      <c r="J36" s="91"/>
      <c r="K36" s="91"/>
      <c r="L36" s="91"/>
      <c r="M36" s="91"/>
      <c r="N36" s="91"/>
      <c r="O36" s="91"/>
      <c r="P36" s="91"/>
      <c r="Q36" s="91"/>
      <c r="R36" s="91"/>
    </row>
    <row r="37" spans="2:18">
      <c r="B37" s="191" t="s">
        <v>76</v>
      </c>
      <c r="C37" s="189" t="s">
        <v>120</v>
      </c>
      <c r="D37" s="192" t="s">
        <v>121</v>
      </c>
      <c r="E37" s="193">
        <v>1</v>
      </c>
      <c r="F37" s="209"/>
      <c r="G37" s="219">
        <f t="shared" si="3"/>
        <v>0</v>
      </c>
      <c r="J37" s="91"/>
      <c r="K37" s="91"/>
      <c r="L37" s="91"/>
      <c r="M37" s="91"/>
      <c r="N37" s="91"/>
      <c r="O37" s="91"/>
      <c r="P37" s="91"/>
      <c r="Q37" s="91"/>
      <c r="R37" s="91"/>
    </row>
    <row r="38" spans="2:18" ht="13.8" thickBot="1">
      <c r="B38" s="191"/>
      <c r="C38" s="189"/>
      <c r="D38" s="192"/>
      <c r="E38" s="193"/>
      <c r="F38" s="209"/>
      <c r="G38" s="154">
        <f>SUM(G33:G37)</f>
        <v>0</v>
      </c>
      <c r="J38" s="91"/>
      <c r="K38" s="91"/>
      <c r="L38" s="91"/>
      <c r="M38" s="91"/>
      <c r="N38" s="91"/>
      <c r="O38" s="91"/>
      <c r="P38" s="91"/>
      <c r="Q38" s="91"/>
      <c r="R38" s="91"/>
    </row>
    <row r="39" spans="2:18" ht="13.8" thickTop="1">
      <c r="B39" s="191"/>
      <c r="C39" s="189"/>
      <c r="D39" s="192"/>
      <c r="E39" s="193"/>
      <c r="F39" s="209"/>
      <c r="G39" s="150"/>
      <c r="J39" s="91"/>
      <c r="K39" s="91"/>
      <c r="L39" s="91"/>
      <c r="M39" s="91"/>
      <c r="N39" s="91"/>
      <c r="O39" s="91"/>
      <c r="P39" s="91"/>
      <c r="Q39" s="91"/>
      <c r="R39" s="91"/>
    </row>
    <row r="40" spans="2:18">
      <c r="B40" s="194" t="s">
        <v>77</v>
      </c>
      <c r="C40" s="196" t="s">
        <v>78</v>
      </c>
      <c r="D40" s="192" t="s">
        <v>29</v>
      </c>
      <c r="E40" s="193"/>
      <c r="F40" s="209"/>
      <c r="G40" s="150"/>
      <c r="J40" s="91"/>
      <c r="K40" s="91"/>
      <c r="L40" s="91"/>
      <c r="M40" s="91"/>
      <c r="N40" s="91"/>
      <c r="O40" s="91"/>
      <c r="P40" s="91"/>
      <c r="Q40" s="91"/>
      <c r="R40" s="91"/>
    </row>
    <row r="41" spans="2:18">
      <c r="B41" s="191" t="s">
        <v>79</v>
      </c>
      <c r="C41" s="189" t="s">
        <v>80</v>
      </c>
      <c r="D41" s="192" t="s">
        <v>81</v>
      </c>
      <c r="E41" s="193">
        <v>200</v>
      </c>
      <c r="F41" s="209"/>
      <c r="G41" s="219">
        <f t="shared" ref="G41:G46" si="4">F41*E41</f>
        <v>0</v>
      </c>
      <c r="J41" s="91"/>
      <c r="K41" s="91"/>
      <c r="L41" s="91"/>
      <c r="M41" s="91"/>
      <c r="N41" s="91"/>
      <c r="O41" s="91"/>
      <c r="P41" s="91"/>
      <c r="Q41" s="91"/>
      <c r="R41" s="91"/>
    </row>
    <row r="42" spans="2:18">
      <c r="B42" s="191" t="s">
        <v>82</v>
      </c>
      <c r="C42" s="189" t="s">
        <v>83</v>
      </c>
      <c r="D42" s="192" t="s">
        <v>81</v>
      </c>
      <c r="E42" s="193">
        <v>200</v>
      </c>
      <c r="F42" s="209"/>
      <c r="G42" s="219">
        <f t="shared" si="4"/>
        <v>0</v>
      </c>
      <c r="J42" s="91"/>
      <c r="K42" s="91"/>
      <c r="L42" s="91"/>
      <c r="M42" s="91"/>
      <c r="N42" s="91"/>
      <c r="O42" s="91"/>
      <c r="P42" s="91"/>
      <c r="Q42" s="91"/>
      <c r="R42" s="91"/>
    </row>
    <row r="43" spans="2:18">
      <c r="B43" s="191" t="s">
        <v>84</v>
      </c>
      <c r="C43" s="189" t="s">
        <v>85</v>
      </c>
      <c r="D43" s="192" t="s">
        <v>47</v>
      </c>
      <c r="E43" s="193">
        <v>32</v>
      </c>
      <c r="F43" s="209"/>
      <c r="G43" s="219">
        <f t="shared" si="4"/>
        <v>0</v>
      </c>
      <c r="J43" s="91"/>
      <c r="K43" s="91"/>
      <c r="L43" s="91"/>
      <c r="M43" s="91"/>
      <c r="N43" s="91"/>
      <c r="O43" s="91"/>
      <c r="P43" s="91"/>
      <c r="Q43" s="91"/>
      <c r="R43" s="91"/>
    </row>
    <row r="44" spans="2:18">
      <c r="B44" s="191" t="s">
        <v>86</v>
      </c>
      <c r="C44" s="189" t="s">
        <v>88</v>
      </c>
      <c r="D44" s="192" t="s">
        <v>47</v>
      </c>
      <c r="E44" s="193">
        <v>300</v>
      </c>
      <c r="F44" s="209"/>
      <c r="G44" s="219">
        <f t="shared" si="4"/>
        <v>0</v>
      </c>
      <c r="J44" s="91"/>
      <c r="K44" s="91"/>
      <c r="L44" s="91"/>
      <c r="M44" s="91"/>
      <c r="N44" s="91"/>
      <c r="O44" s="91"/>
      <c r="P44" s="91"/>
      <c r="Q44" s="91"/>
      <c r="R44" s="91"/>
    </row>
    <row r="45" spans="2:18">
      <c r="B45" s="191" t="s">
        <v>87</v>
      </c>
      <c r="C45" s="189" t="s">
        <v>90</v>
      </c>
      <c r="D45" s="151" t="s">
        <v>47</v>
      </c>
      <c r="E45" s="174">
        <v>7</v>
      </c>
      <c r="F45" s="209"/>
      <c r="G45" s="219">
        <f t="shared" si="4"/>
        <v>0</v>
      </c>
      <c r="J45" s="91"/>
      <c r="K45" s="91"/>
      <c r="L45" s="91"/>
      <c r="M45" s="91"/>
      <c r="N45" s="91"/>
      <c r="O45" s="91"/>
      <c r="P45" s="91"/>
      <c r="Q45" s="91"/>
      <c r="R45" s="91"/>
    </row>
    <row r="46" spans="2:18">
      <c r="B46" s="191" t="s">
        <v>89</v>
      </c>
      <c r="C46" s="189" t="s">
        <v>90</v>
      </c>
      <c r="D46" s="152" t="s">
        <v>91</v>
      </c>
      <c r="E46" s="170">
        <v>32</v>
      </c>
      <c r="F46" s="209"/>
      <c r="G46" s="219">
        <f t="shared" si="4"/>
        <v>0</v>
      </c>
      <c r="J46" s="91"/>
      <c r="K46" s="91"/>
      <c r="L46" s="91"/>
      <c r="M46" s="91"/>
      <c r="N46" s="91"/>
      <c r="O46" s="91"/>
      <c r="P46" s="91"/>
      <c r="Q46" s="91"/>
      <c r="R46" s="91"/>
    </row>
    <row r="47" spans="2:18" ht="13.8" thickBot="1">
      <c r="B47" s="191"/>
      <c r="C47" s="200"/>
      <c r="D47" s="201"/>
      <c r="E47" s="202"/>
      <c r="F47" s="209"/>
      <c r="G47" s="154">
        <f>SUM(G41:G46)</f>
        <v>0</v>
      </c>
      <c r="J47" s="91"/>
      <c r="K47" s="91"/>
      <c r="L47" s="91"/>
      <c r="M47" s="91"/>
      <c r="N47" s="91"/>
      <c r="O47" s="91"/>
      <c r="P47" s="91"/>
      <c r="Q47" s="91"/>
      <c r="R47" s="91"/>
    </row>
    <row r="48" spans="2:18" ht="13.8" thickTop="1">
      <c r="B48" s="146"/>
      <c r="C48" s="148"/>
      <c r="D48" s="152"/>
      <c r="E48" s="170"/>
      <c r="F48" s="209"/>
      <c r="G48" s="144"/>
      <c r="J48" s="91"/>
      <c r="K48" s="91"/>
      <c r="L48" s="91"/>
      <c r="M48" s="91"/>
      <c r="N48" s="91"/>
      <c r="O48" s="91"/>
      <c r="P48" s="91"/>
      <c r="Q48" s="91"/>
      <c r="R48" s="91"/>
    </row>
    <row r="49" spans="1:18">
      <c r="B49" s="198" t="s">
        <v>92</v>
      </c>
      <c r="C49" s="196" t="s">
        <v>93</v>
      </c>
      <c r="D49" s="152" t="s">
        <v>29</v>
      </c>
      <c r="E49" s="170"/>
      <c r="F49" s="209"/>
      <c r="G49" s="144"/>
      <c r="J49" s="91"/>
      <c r="K49" s="91"/>
      <c r="L49" s="91"/>
      <c r="M49" s="91"/>
      <c r="N49" s="91"/>
      <c r="O49" s="91"/>
      <c r="P49" s="91"/>
      <c r="Q49" s="91"/>
      <c r="R49" s="91"/>
    </row>
    <row r="50" spans="1:18">
      <c r="B50" s="146" t="s">
        <v>94</v>
      </c>
      <c r="C50" s="189" t="s">
        <v>95</v>
      </c>
      <c r="D50" s="152" t="s">
        <v>35</v>
      </c>
      <c r="E50" s="170">
        <v>320</v>
      </c>
      <c r="F50" s="209"/>
      <c r="G50" s="219">
        <f t="shared" ref="G50:G53" si="5">F50*E50</f>
        <v>0</v>
      </c>
      <c r="J50" s="91"/>
      <c r="K50" s="91"/>
      <c r="L50" s="91"/>
      <c r="M50" s="91"/>
      <c r="N50" s="91"/>
      <c r="O50" s="91"/>
      <c r="P50" s="91"/>
      <c r="Q50" s="91"/>
      <c r="R50" s="91"/>
    </row>
    <row r="51" spans="1:18">
      <c r="B51" s="153" t="s">
        <v>96</v>
      </c>
      <c r="C51" s="189" t="s">
        <v>97</v>
      </c>
      <c r="D51" s="152" t="s">
        <v>35</v>
      </c>
      <c r="E51" s="170">
        <v>320</v>
      </c>
      <c r="F51" s="209"/>
      <c r="G51" s="219">
        <f t="shared" si="5"/>
        <v>0</v>
      </c>
      <c r="J51" s="91"/>
      <c r="K51" s="91"/>
      <c r="L51" s="91"/>
      <c r="M51" s="91"/>
      <c r="N51" s="91"/>
      <c r="O51" s="91"/>
      <c r="P51" s="91"/>
      <c r="Q51" s="91"/>
      <c r="R51" s="91"/>
    </row>
    <row r="52" spans="1:18">
      <c r="B52" s="146" t="s">
        <v>98</v>
      </c>
      <c r="C52" s="189" t="s">
        <v>99</v>
      </c>
      <c r="D52" s="152" t="s">
        <v>35</v>
      </c>
      <c r="E52" s="170">
        <v>320</v>
      </c>
      <c r="F52" s="209"/>
      <c r="G52" s="219">
        <f t="shared" si="5"/>
        <v>0</v>
      </c>
      <c r="J52" s="91"/>
      <c r="K52" s="91"/>
      <c r="L52" s="91"/>
      <c r="M52" s="91"/>
      <c r="N52" s="91"/>
      <c r="O52" s="91"/>
      <c r="P52" s="91"/>
      <c r="Q52" s="91"/>
      <c r="R52" s="91"/>
    </row>
    <row r="53" spans="1:18">
      <c r="B53" s="146" t="s">
        <v>100</v>
      </c>
      <c r="C53" s="189" t="s">
        <v>101</v>
      </c>
      <c r="D53" s="152" t="s">
        <v>102</v>
      </c>
      <c r="E53" s="170">
        <f>200*32</f>
        <v>6400</v>
      </c>
      <c r="F53" s="209"/>
      <c r="G53" s="219">
        <f t="shared" si="5"/>
        <v>0</v>
      </c>
      <c r="J53" s="91"/>
      <c r="K53" s="91"/>
      <c r="L53" s="91"/>
      <c r="M53" s="91"/>
      <c r="N53" s="91"/>
      <c r="O53" s="91"/>
      <c r="P53" s="91"/>
      <c r="Q53" s="91"/>
      <c r="R53" s="91"/>
    </row>
    <row r="54" spans="1:18" ht="13.8" thickBot="1">
      <c r="B54" s="146"/>
      <c r="C54" s="148"/>
      <c r="D54" s="152"/>
      <c r="E54" s="170"/>
      <c r="F54" s="209"/>
      <c r="G54" s="154">
        <f>SUM(G49:G53)</f>
        <v>0</v>
      </c>
      <c r="J54" s="91"/>
      <c r="K54" s="91"/>
      <c r="L54" s="91"/>
      <c r="M54" s="91"/>
      <c r="N54" s="91"/>
      <c r="O54" s="91"/>
      <c r="P54" s="91"/>
      <c r="Q54" s="91"/>
      <c r="R54" s="91"/>
    </row>
    <row r="55" spans="1:18" ht="13.8" thickTop="1">
      <c r="B55" s="191"/>
      <c r="C55" s="148"/>
      <c r="D55" s="201"/>
      <c r="E55" s="202"/>
      <c r="F55" s="209"/>
      <c r="G55" s="203"/>
      <c r="J55" s="91"/>
      <c r="K55" s="91"/>
      <c r="L55" s="91"/>
      <c r="M55" s="91"/>
      <c r="N55" s="91"/>
      <c r="O55" s="91"/>
      <c r="P55" s="91"/>
      <c r="Q55" s="91"/>
      <c r="R55" s="91"/>
    </row>
    <row r="56" spans="1:18">
      <c r="B56" s="199" t="s">
        <v>103</v>
      </c>
      <c r="C56" s="196" t="s">
        <v>104</v>
      </c>
      <c r="D56" s="152"/>
      <c r="E56" s="170"/>
      <c r="F56" s="209"/>
      <c r="G56" s="144"/>
      <c r="J56" s="91"/>
      <c r="K56" s="91"/>
      <c r="L56" s="91"/>
      <c r="M56" s="91"/>
      <c r="N56" s="91"/>
      <c r="O56" s="91"/>
      <c r="P56" s="91"/>
      <c r="Q56" s="91"/>
      <c r="R56" s="91"/>
    </row>
    <row r="57" spans="1:18">
      <c r="B57" s="146" t="s">
        <v>105</v>
      </c>
      <c r="C57" s="155" t="s">
        <v>117</v>
      </c>
      <c r="D57" s="152" t="s">
        <v>118</v>
      </c>
      <c r="E57" s="170">
        <v>1</v>
      </c>
      <c r="F57" s="209"/>
      <c r="G57" s="219">
        <f>F57*E57</f>
        <v>0</v>
      </c>
      <c r="J57" s="91"/>
      <c r="K57" s="91"/>
      <c r="L57" s="91"/>
      <c r="M57" s="91"/>
      <c r="N57" s="91"/>
      <c r="O57" s="91"/>
      <c r="P57" s="91"/>
      <c r="Q57" s="91"/>
      <c r="R57" s="91"/>
    </row>
    <row r="58" spans="1:18">
      <c r="B58" s="147"/>
      <c r="C58" s="156"/>
      <c r="D58" s="149"/>
      <c r="E58" s="168"/>
      <c r="F58" s="209"/>
      <c r="G58" s="150"/>
      <c r="J58" s="91"/>
      <c r="K58" s="91"/>
      <c r="L58" s="91"/>
      <c r="M58" s="91"/>
      <c r="N58" s="91"/>
      <c r="O58" s="91"/>
      <c r="P58" s="91"/>
      <c r="Q58" s="91"/>
      <c r="R58" s="91"/>
    </row>
    <row r="59" spans="1:18" ht="13.8" thickBot="1">
      <c r="B59" s="147"/>
      <c r="C59" s="156"/>
      <c r="D59" s="149"/>
      <c r="E59" s="168"/>
      <c r="F59" s="209"/>
      <c r="G59" s="154">
        <f>SUM(G56:G58)</f>
        <v>0</v>
      </c>
      <c r="J59" s="91"/>
      <c r="K59" s="91"/>
      <c r="L59" s="91"/>
      <c r="M59" s="91"/>
      <c r="N59" s="91"/>
      <c r="O59" s="91"/>
      <c r="P59" s="91"/>
      <c r="Q59" s="91"/>
      <c r="R59" s="91"/>
    </row>
    <row r="60" spans="1:18" ht="13.8" thickTop="1">
      <c r="B60" s="147"/>
      <c r="C60" s="156"/>
      <c r="D60" s="149"/>
      <c r="E60" s="168"/>
      <c r="F60" s="209"/>
      <c r="G60" s="150"/>
      <c r="J60" s="91"/>
      <c r="K60" s="91"/>
      <c r="L60" s="91"/>
      <c r="M60" s="91"/>
      <c r="N60" s="91"/>
      <c r="O60" s="91"/>
      <c r="P60" s="91"/>
      <c r="Q60" s="91"/>
      <c r="R60" s="91"/>
    </row>
    <row r="61" spans="1:18">
      <c r="B61" s="147"/>
      <c r="C61" s="156"/>
      <c r="D61" s="149"/>
      <c r="E61" s="168"/>
      <c r="F61" s="209"/>
      <c r="G61" s="150"/>
      <c r="J61" s="91"/>
      <c r="K61" s="91"/>
      <c r="L61" s="91"/>
      <c r="M61" s="91"/>
      <c r="N61" s="91"/>
      <c r="O61" s="91"/>
      <c r="P61" s="91"/>
      <c r="Q61" s="91"/>
      <c r="R61" s="91"/>
    </row>
    <row r="62" spans="1:18" s="118" customFormat="1" ht="13.5" customHeight="1">
      <c r="A62" s="112"/>
      <c r="B62" s="113"/>
      <c r="C62" s="114"/>
      <c r="D62" s="115"/>
      <c r="E62" s="169"/>
      <c r="F62" s="215"/>
      <c r="G62" s="116"/>
      <c r="H62" s="112"/>
      <c r="I62" s="112"/>
      <c r="J62" s="117"/>
      <c r="K62" s="117"/>
      <c r="L62" s="117"/>
      <c r="M62" s="117"/>
      <c r="N62" s="117"/>
      <c r="O62" s="117"/>
      <c r="P62" s="117"/>
      <c r="Q62" s="117"/>
      <c r="R62" s="117"/>
    </row>
    <row r="63" spans="1:18" ht="15" customHeight="1">
      <c r="B63" s="119"/>
      <c r="C63" s="120"/>
      <c r="D63" s="121"/>
      <c r="E63" s="122"/>
      <c r="F63" s="216"/>
      <c r="G63" s="123"/>
      <c r="H63" s="124"/>
      <c r="I63" s="124"/>
      <c r="J63" s="91"/>
      <c r="K63" s="91"/>
      <c r="L63" s="91"/>
      <c r="M63" s="91"/>
      <c r="N63" s="91"/>
      <c r="O63" s="91"/>
      <c r="P63" s="91"/>
      <c r="Q63" s="91"/>
      <c r="R63" s="91"/>
    </row>
    <row r="64" spans="1:18" ht="12" customHeight="1">
      <c r="B64" s="125"/>
      <c r="C64" s="126"/>
      <c r="D64" s="127"/>
      <c r="E64" s="128"/>
      <c r="F64" s="217"/>
      <c r="G64" s="129"/>
      <c r="J64" s="91"/>
      <c r="K64" s="91"/>
      <c r="L64" s="91"/>
      <c r="M64" s="91"/>
      <c r="N64" s="91"/>
      <c r="O64" s="91"/>
      <c r="P64" s="91"/>
      <c r="Q64" s="91"/>
      <c r="R64" s="91"/>
    </row>
    <row r="65" spans="2:18">
      <c r="B65" s="119"/>
      <c r="C65" s="130"/>
      <c r="D65" s="130"/>
      <c r="E65" s="128"/>
      <c r="F65" s="217"/>
      <c r="G65" s="131"/>
      <c r="J65" s="91"/>
      <c r="K65" s="91"/>
      <c r="L65" s="91"/>
      <c r="M65" s="91"/>
      <c r="N65" s="91"/>
      <c r="O65" s="91"/>
      <c r="P65" s="91"/>
      <c r="Q65" s="91"/>
      <c r="R65" s="91"/>
    </row>
    <row r="66" spans="2:18">
      <c r="B66" s="119"/>
      <c r="C66" s="130"/>
      <c r="D66" s="130"/>
      <c r="E66" s="128"/>
      <c r="F66" s="218"/>
      <c r="G66" s="131"/>
      <c r="J66" s="91"/>
      <c r="K66" s="91"/>
      <c r="L66" s="91"/>
      <c r="M66" s="91"/>
      <c r="N66" s="91"/>
      <c r="O66" s="91"/>
      <c r="P66" s="91"/>
      <c r="Q66" s="91"/>
      <c r="R66" s="91"/>
    </row>
    <row r="67" spans="2:18">
      <c r="B67" s="119"/>
      <c r="C67" s="132"/>
      <c r="D67" s="132"/>
      <c r="E67" s="133"/>
      <c r="F67" s="218"/>
      <c r="G67" s="132"/>
      <c r="J67" s="91"/>
      <c r="K67" s="91"/>
      <c r="L67" s="91"/>
      <c r="M67" s="91"/>
      <c r="N67" s="91"/>
      <c r="O67" s="91"/>
      <c r="P67" s="91"/>
      <c r="Q67" s="91"/>
      <c r="R67" s="91"/>
    </row>
    <row r="68" spans="2:18">
      <c r="B68" s="119"/>
      <c r="C68" s="130"/>
      <c r="D68" s="130"/>
      <c r="E68" s="128"/>
      <c r="F68" s="218"/>
      <c r="G68" s="131"/>
      <c r="J68" s="91"/>
      <c r="K68" s="91"/>
      <c r="L68" s="91"/>
      <c r="M68" s="91"/>
      <c r="N68" s="91"/>
      <c r="O68" s="91"/>
      <c r="P68" s="91"/>
      <c r="Q68" s="91"/>
      <c r="R68" s="91"/>
    </row>
    <row r="69" spans="2:18" s="90" customFormat="1">
      <c r="B69" s="119"/>
      <c r="C69" s="130"/>
      <c r="D69" s="130"/>
      <c r="E69" s="128"/>
      <c r="F69" s="218"/>
      <c r="G69" s="131"/>
      <c r="J69" s="111"/>
      <c r="K69" s="111"/>
      <c r="L69" s="111"/>
      <c r="M69" s="111"/>
      <c r="N69" s="111"/>
      <c r="O69" s="111"/>
      <c r="P69" s="111"/>
      <c r="Q69" s="111"/>
      <c r="R69" s="111"/>
    </row>
    <row r="70" spans="2:18" s="90" customFormat="1">
      <c r="B70" s="119"/>
      <c r="C70" s="130"/>
      <c r="D70" s="130"/>
      <c r="E70" s="128"/>
      <c r="F70" s="218"/>
      <c r="G70" s="131"/>
      <c r="J70" s="111"/>
      <c r="K70" s="111"/>
      <c r="L70" s="111"/>
      <c r="M70" s="111"/>
      <c r="N70" s="111"/>
      <c r="O70" s="111"/>
      <c r="P70" s="111"/>
      <c r="Q70" s="111"/>
      <c r="R70" s="111"/>
    </row>
    <row r="71" spans="2:18" s="90" customFormat="1">
      <c r="B71" s="119"/>
      <c r="C71" s="130"/>
      <c r="D71" s="130"/>
      <c r="E71" s="128"/>
      <c r="F71" s="218"/>
      <c r="G71" s="131"/>
      <c r="J71" s="111"/>
      <c r="K71" s="111"/>
      <c r="L71" s="111"/>
      <c r="M71" s="111"/>
      <c r="N71" s="111"/>
      <c r="O71" s="111"/>
      <c r="P71" s="111"/>
      <c r="Q71" s="111"/>
      <c r="R71" s="111"/>
    </row>
    <row r="72" spans="2:18" s="90" customFormat="1">
      <c r="B72" s="119"/>
      <c r="C72" s="130"/>
      <c r="D72" s="130"/>
      <c r="E72" s="128"/>
      <c r="F72" s="218"/>
      <c r="G72" s="131"/>
      <c r="J72" s="111"/>
      <c r="K72" s="111"/>
      <c r="L72" s="111"/>
      <c r="M72" s="111"/>
      <c r="N72" s="111"/>
      <c r="O72" s="111"/>
      <c r="P72" s="111"/>
      <c r="Q72" s="111"/>
      <c r="R72" s="111"/>
    </row>
    <row r="73" spans="2:18" s="90" customFormat="1">
      <c r="B73" s="119"/>
      <c r="C73" s="130"/>
      <c r="D73" s="130"/>
      <c r="E73" s="128"/>
      <c r="F73" s="218"/>
      <c r="G73" s="131"/>
      <c r="J73" s="111"/>
      <c r="K73" s="111"/>
      <c r="L73" s="111"/>
      <c r="M73" s="111"/>
      <c r="N73" s="111"/>
      <c r="O73" s="111"/>
      <c r="P73" s="111"/>
      <c r="Q73" s="111"/>
      <c r="R73" s="111"/>
    </row>
    <row r="74" spans="2:18" s="90" customFormat="1">
      <c r="B74" s="119"/>
      <c r="C74" s="130"/>
      <c r="D74" s="130"/>
      <c r="E74" s="128"/>
      <c r="F74" s="218"/>
      <c r="G74" s="131"/>
      <c r="J74" s="111"/>
      <c r="K74" s="111"/>
      <c r="L74" s="111"/>
      <c r="M74" s="111"/>
      <c r="N74" s="111"/>
      <c r="O74" s="111"/>
      <c r="P74" s="111"/>
      <c r="Q74" s="111"/>
      <c r="R74" s="111"/>
    </row>
    <row r="75" spans="2:18" s="90" customFormat="1">
      <c r="B75" s="119"/>
      <c r="C75" s="130"/>
      <c r="D75" s="130"/>
      <c r="E75" s="128"/>
      <c r="F75" s="218"/>
      <c r="G75" s="131"/>
      <c r="J75" s="111"/>
      <c r="K75" s="111"/>
      <c r="L75" s="111"/>
      <c r="M75" s="111"/>
      <c r="N75" s="111"/>
      <c r="O75" s="111"/>
      <c r="P75" s="111"/>
      <c r="Q75" s="111"/>
      <c r="R75" s="111"/>
    </row>
    <row r="76" spans="2:18" s="90" customFormat="1">
      <c r="B76" s="119"/>
      <c r="C76" s="130"/>
      <c r="D76" s="130"/>
      <c r="E76" s="128"/>
      <c r="F76" s="218"/>
      <c r="G76" s="131"/>
      <c r="J76" s="111"/>
      <c r="K76" s="111"/>
      <c r="L76" s="111"/>
      <c r="M76" s="111"/>
      <c r="N76" s="111"/>
      <c r="O76" s="111"/>
      <c r="P76" s="111"/>
      <c r="Q76" s="111"/>
      <c r="R76" s="111"/>
    </row>
    <row r="77" spans="2:18" s="90" customFormat="1">
      <c r="B77" s="119"/>
      <c r="C77" s="130"/>
      <c r="D77" s="130"/>
      <c r="E77" s="134"/>
      <c r="F77" s="218"/>
      <c r="G77" s="131"/>
      <c r="J77" s="111"/>
      <c r="K77" s="111"/>
      <c r="L77" s="111"/>
      <c r="M77" s="111"/>
      <c r="N77" s="111"/>
      <c r="O77" s="111"/>
      <c r="P77" s="111"/>
      <c r="Q77" s="111"/>
      <c r="R77" s="111"/>
    </row>
    <row r="78" spans="2:18" s="90" customFormat="1">
      <c r="B78" s="119"/>
      <c r="C78" s="130"/>
      <c r="D78" s="130"/>
      <c r="E78" s="134"/>
      <c r="F78" s="218"/>
      <c r="G78" s="131"/>
      <c r="J78" s="111"/>
      <c r="K78" s="111"/>
      <c r="L78" s="111"/>
      <c r="M78" s="111"/>
      <c r="N78" s="111"/>
      <c r="O78" s="111"/>
      <c r="P78" s="111"/>
      <c r="Q78" s="111"/>
      <c r="R78" s="111"/>
    </row>
    <row r="79" spans="2:18" s="90" customFormat="1">
      <c r="B79" s="119"/>
      <c r="C79" s="130"/>
      <c r="D79" s="130"/>
      <c r="E79" s="134"/>
      <c r="F79" s="218"/>
      <c r="G79" s="131"/>
      <c r="J79" s="111"/>
      <c r="K79" s="111"/>
      <c r="L79" s="111"/>
      <c r="M79" s="111"/>
      <c r="N79" s="111"/>
      <c r="O79" s="111"/>
      <c r="P79" s="111"/>
      <c r="Q79" s="111"/>
      <c r="R79" s="111"/>
    </row>
    <row r="80" spans="2:18" s="90" customFormat="1">
      <c r="B80" s="119"/>
      <c r="C80" s="130"/>
      <c r="D80" s="130"/>
      <c r="E80" s="134"/>
      <c r="F80" s="218"/>
      <c r="G80" s="131"/>
      <c r="J80" s="111"/>
      <c r="K80" s="111"/>
      <c r="L80" s="111"/>
      <c r="M80" s="111"/>
      <c r="N80" s="111"/>
      <c r="O80" s="111"/>
      <c r="P80" s="111"/>
      <c r="Q80" s="111"/>
      <c r="R80" s="111"/>
    </row>
    <row r="81" spans="2:18" s="90" customFormat="1">
      <c r="B81" s="119"/>
      <c r="C81" s="130"/>
      <c r="D81" s="130"/>
      <c r="E81" s="134"/>
      <c r="F81" s="218"/>
      <c r="G81" s="131"/>
      <c r="J81" s="111"/>
      <c r="K81" s="111"/>
      <c r="L81" s="111"/>
      <c r="M81" s="111"/>
      <c r="N81" s="111"/>
      <c r="O81" s="111"/>
      <c r="P81" s="111"/>
      <c r="Q81" s="111"/>
      <c r="R81" s="111"/>
    </row>
    <row r="82" spans="2:18" s="90" customFormat="1">
      <c r="B82" s="119"/>
      <c r="C82" s="130"/>
      <c r="D82" s="130"/>
      <c r="E82" s="134"/>
      <c r="F82" s="218"/>
      <c r="G82" s="131"/>
      <c r="J82" s="111"/>
      <c r="K82" s="111"/>
      <c r="L82" s="111"/>
      <c r="M82" s="111"/>
      <c r="N82" s="111"/>
      <c r="O82" s="111"/>
      <c r="P82" s="111"/>
      <c r="Q82" s="111"/>
      <c r="R82" s="111"/>
    </row>
    <row r="83" spans="2:18" s="90" customFormat="1">
      <c r="B83" s="119"/>
      <c r="C83" s="130"/>
      <c r="D83" s="130"/>
      <c r="E83" s="134"/>
      <c r="F83" s="218"/>
      <c r="G83" s="131"/>
      <c r="J83" s="111"/>
      <c r="K83" s="111"/>
      <c r="L83" s="111"/>
      <c r="M83" s="111"/>
      <c r="N83" s="111"/>
      <c r="O83" s="111"/>
      <c r="P83" s="111"/>
      <c r="Q83" s="111"/>
      <c r="R83" s="111"/>
    </row>
    <row r="84" spans="2:18" s="90" customFormat="1">
      <c r="B84" s="119"/>
      <c r="C84" s="130"/>
      <c r="D84" s="130"/>
      <c r="E84" s="134"/>
      <c r="F84" s="218"/>
      <c r="G84" s="131"/>
      <c r="J84" s="111"/>
      <c r="K84" s="111"/>
      <c r="L84" s="111"/>
      <c r="M84" s="111"/>
      <c r="N84" s="111"/>
      <c r="O84" s="111"/>
      <c r="P84" s="111"/>
      <c r="Q84" s="111"/>
      <c r="R84" s="111"/>
    </row>
    <row r="85" spans="2:18" s="90" customFormat="1">
      <c r="B85" s="119"/>
      <c r="C85" s="130"/>
      <c r="D85" s="130"/>
      <c r="E85" s="134"/>
      <c r="F85" s="218"/>
      <c r="G85" s="131"/>
      <c r="J85" s="111"/>
      <c r="K85" s="111"/>
      <c r="L85" s="111"/>
      <c r="M85" s="111"/>
      <c r="N85" s="111"/>
      <c r="O85" s="111"/>
      <c r="P85" s="111"/>
      <c r="Q85" s="111"/>
      <c r="R85" s="111"/>
    </row>
    <row r="86" spans="2:18" s="90" customFormat="1">
      <c r="B86" s="119"/>
      <c r="C86" s="130"/>
      <c r="D86" s="130"/>
      <c r="E86" s="134"/>
      <c r="F86" s="218"/>
      <c r="G86" s="131"/>
      <c r="J86" s="111"/>
      <c r="K86" s="111"/>
      <c r="L86" s="111"/>
      <c r="M86" s="111"/>
      <c r="N86" s="111"/>
      <c r="O86" s="111"/>
      <c r="P86" s="111"/>
      <c r="Q86" s="111"/>
      <c r="R86" s="111"/>
    </row>
    <row r="87" spans="2:18" s="90" customFormat="1">
      <c r="B87" s="119"/>
      <c r="C87" s="130"/>
      <c r="D87" s="130"/>
      <c r="E87" s="134"/>
      <c r="F87" s="218"/>
      <c r="G87" s="131"/>
      <c r="J87" s="111"/>
      <c r="K87" s="111"/>
      <c r="L87" s="111"/>
      <c r="M87" s="111"/>
      <c r="N87" s="111"/>
      <c r="O87" s="111"/>
      <c r="P87" s="111"/>
      <c r="Q87" s="111"/>
      <c r="R87" s="111"/>
    </row>
    <row r="88" spans="2:18" s="90" customFormat="1">
      <c r="B88" s="119"/>
      <c r="C88" s="130"/>
      <c r="D88" s="130"/>
      <c r="E88" s="134"/>
      <c r="F88" s="218"/>
      <c r="G88" s="131"/>
      <c r="J88" s="111"/>
      <c r="K88" s="111"/>
      <c r="L88" s="111"/>
      <c r="M88" s="111"/>
      <c r="N88" s="111"/>
      <c r="O88" s="111"/>
      <c r="P88" s="111"/>
      <c r="Q88" s="111"/>
      <c r="R88" s="111"/>
    </row>
    <row r="89" spans="2:18" s="90" customFormat="1">
      <c r="B89" s="119"/>
      <c r="C89" s="130"/>
      <c r="D89" s="130"/>
      <c r="E89" s="134"/>
      <c r="F89" s="218"/>
      <c r="G89" s="131"/>
      <c r="J89" s="111"/>
      <c r="K89" s="111"/>
      <c r="L89" s="111"/>
      <c r="M89" s="111"/>
      <c r="N89" s="111"/>
      <c r="O89" s="111"/>
      <c r="P89" s="111"/>
      <c r="Q89" s="111"/>
      <c r="R89" s="111"/>
    </row>
    <row r="90" spans="2:18" s="90" customFormat="1">
      <c r="B90" s="119"/>
      <c r="C90" s="130"/>
      <c r="D90" s="130"/>
      <c r="E90" s="134"/>
      <c r="F90" s="218"/>
      <c r="G90" s="131"/>
      <c r="J90" s="111"/>
      <c r="K90" s="111"/>
      <c r="L90" s="111"/>
      <c r="M90" s="111"/>
      <c r="N90" s="111"/>
      <c r="O90" s="111"/>
      <c r="P90" s="111"/>
      <c r="Q90" s="111"/>
      <c r="R90" s="111"/>
    </row>
    <row r="91" spans="2:18" s="90" customFormat="1">
      <c r="B91" s="119"/>
      <c r="C91" s="130"/>
      <c r="D91" s="130"/>
      <c r="E91" s="134"/>
      <c r="F91" s="218"/>
      <c r="G91" s="131"/>
      <c r="J91" s="111"/>
      <c r="K91" s="111"/>
      <c r="L91" s="111"/>
      <c r="M91" s="111"/>
      <c r="N91" s="111"/>
      <c r="O91" s="111"/>
      <c r="P91" s="111"/>
      <c r="Q91" s="111"/>
      <c r="R91" s="111"/>
    </row>
    <row r="92" spans="2:18" s="90" customFormat="1">
      <c r="B92" s="119"/>
      <c r="C92" s="130"/>
      <c r="D92" s="130"/>
      <c r="E92" s="134"/>
      <c r="F92" s="218"/>
      <c r="G92" s="131"/>
      <c r="J92" s="111"/>
      <c r="K92" s="111"/>
      <c r="L92" s="111"/>
      <c r="M92" s="111"/>
      <c r="N92" s="111"/>
      <c r="O92" s="111"/>
      <c r="P92" s="111"/>
      <c r="Q92" s="111"/>
      <c r="R92" s="111"/>
    </row>
    <row r="93" spans="2:18" s="90" customFormat="1">
      <c r="B93" s="119"/>
      <c r="C93" s="130"/>
      <c r="D93" s="130"/>
      <c r="E93" s="134"/>
      <c r="F93" s="218"/>
      <c r="G93" s="130"/>
      <c r="J93" s="111"/>
      <c r="K93" s="111"/>
      <c r="L93" s="111"/>
      <c r="M93" s="111"/>
      <c r="N93" s="111"/>
      <c r="O93" s="111"/>
      <c r="P93" s="111"/>
      <c r="Q93" s="111"/>
      <c r="R93" s="111"/>
    </row>
    <row r="94" spans="2:18" s="90" customFormat="1">
      <c r="B94" s="119"/>
      <c r="C94" s="130"/>
      <c r="D94" s="130"/>
      <c r="E94" s="134"/>
      <c r="F94" s="218"/>
      <c r="G94" s="130"/>
      <c r="J94" s="111"/>
      <c r="K94" s="111"/>
      <c r="L94" s="111"/>
      <c r="M94" s="111"/>
      <c r="N94" s="111"/>
      <c r="O94" s="111"/>
      <c r="P94" s="111"/>
      <c r="Q94" s="111"/>
      <c r="R94" s="111"/>
    </row>
    <row r="95" spans="2:18" s="90" customFormat="1">
      <c r="B95" s="119"/>
      <c r="C95" s="130"/>
      <c r="D95" s="130"/>
      <c r="E95" s="134"/>
      <c r="F95" s="218"/>
      <c r="G95" s="130"/>
      <c r="J95" s="111"/>
      <c r="K95" s="111"/>
      <c r="L95" s="111"/>
      <c r="M95" s="111"/>
      <c r="N95" s="111"/>
      <c r="O95" s="111"/>
      <c r="P95" s="111"/>
      <c r="Q95" s="111"/>
      <c r="R95" s="111"/>
    </row>
    <row r="96" spans="2:18" s="90" customFormat="1">
      <c r="B96" s="119"/>
      <c r="C96" s="130"/>
      <c r="D96" s="130"/>
      <c r="E96" s="134"/>
      <c r="F96" s="218"/>
      <c r="G96" s="130"/>
      <c r="J96" s="111"/>
      <c r="K96" s="111"/>
      <c r="L96" s="111"/>
      <c r="M96" s="111"/>
      <c r="N96" s="111"/>
      <c r="O96" s="111"/>
      <c r="P96" s="111"/>
      <c r="Q96" s="111"/>
      <c r="R96" s="111"/>
    </row>
    <row r="97" spans="2:18" s="90" customFormat="1">
      <c r="B97" s="119"/>
      <c r="C97" s="130"/>
      <c r="D97" s="130"/>
      <c r="E97" s="134"/>
      <c r="F97" s="218"/>
      <c r="G97" s="130"/>
      <c r="J97" s="111"/>
      <c r="K97" s="111"/>
      <c r="L97" s="111"/>
      <c r="M97" s="111"/>
      <c r="N97" s="111"/>
      <c r="O97" s="111"/>
      <c r="P97" s="111"/>
      <c r="Q97" s="111"/>
      <c r="R97" s="111"/>
    </row>
    <row r="98" spans="2:18" s="90" customFormat="1">
      <c r="B98" s="119"/>
      <c r="C98" s="130"/>
      <c r="D98" s="130"/>
      <c r="E98" s="134"/>
      <c r="F98" s="218"/>
      <c r="G98" s="130"/>
      <c r="J98" s="111"/>
      <c r="K98" s="111"/>
      <c r="L98" s="111"/>
      <c r="M98" s="111"/>
      <c r="N98" s="111"/>
      <c r="O98" s="111"/>
      <c r="P98" s="111"/>
      <c r="Q98" s="111"/>
      <c r="R98" s="111"/>
    </row>
    <row r="99" spans="2:18" s="90" customFormat="1">
      <c r="B99" s="119"/>
      <c r="C99" s="130"/>
      <c r="D99" s="130"/>
      <c r="E99" s="134"/>
      <c r="F99" s="218"/>
      <c r="G99" s="130"/>
      <c r="J99" s="111"/>
      <c r="K99" s="111"/>
      <c r="L99" s="111"/>
      <c r="M99" s="111"/>
      <c r="N99" s="111"/>
      <c r="O99" s="111"/>
      <c r="P99" s="111"/>
      <c r="Q99" s="111"/>
      <c r="R99" s="111"/>
    </row>
    <row r="100" spans="2:18" s="90" customFormat="1">
      <c r="B100" s="119"/>
      <c r="C100" s="130"/>
      <c r="D100" s="130"/>
      <c r="E100" s="127"/>
      <c r="F100" s="218"/>
      <c r="G100" s="130"/>
      <c r="J100" s="111"/>
      <c r="K100" s="111"/>
      <c r="L100" s="111"/>
      <c r="M100" s="111"/>
      <c r="N100" s="111"/>
      <c r="O100" s="111"/>
      <c r="P100" s="111"/>
      <c r="Q100" s="111"/>
      <c r="R100" s="111"/>
    </row>
    <row r="101" spans="2:18" s="90" customFormat="1">
      <c r="B101" s="132"/>
      <c r="C101" s="130"/>
      <c r="D101" s="130"/>
      <c r="E101" s="127"/>
      <c r="F101" s="218"/>
      <c r="G101" s="130"/>
      <c r="J101" s="111"/>
      <c r="K101" s="111"/>
      <c r="L101" s="111"/>
      <c r="M101" s="111"/>
      <c r="N101" s="111"/>
      <c r="O101" s="111"/>
      <c r="P101" s="111"/>
      <c r="Q101" s="111"/>
      <c r="R101" s="111"/>
    </row>
    <row r="102" spans="2:18" s="90" customFormat="1">
      <c r="B102" s="132"/>
      <c r="C102" s="130"/>
      <c r="D102" s="130"/>
      <c r="E102" s="127"/>
      <c r="F102" s="218"/>
      <c r="G102" s="130"/>
      <c r="J102" s="111"/>
      <c r="K102" s="111"/>
      <c r="L102" s="111"/>
      <c r="M102" s="111"/>
      <c r="N102" s="111"/>
      <c r="O102" s="111"/>
      <c r="P102" s="111"/>
      <c r="Q102" s="111"/>
      <c r="R102" s="111"/>
    </row>
    <row r="103" spans="2:18" s="90" customFormat="1">
      <c r="B103" s="132"/>
      <c r="C103" s="130"/>
      <c r="D103" s="130"/>
      <c r="E103" s="127"/>
      <c r="F103" s="218"/>
      <c r="G103" s="130"/>
      <c r="J103" s="111"/>
      <c r="K103" s="111"/>
      <c r="L103" s="111"/>
      <c r="M103" s="111"/>
      <c r="N103" s="111"/>
      <c r="O103" s="111"/>
      <c r="P103" s="111"/>
      <c r="Q103" s="111"/>
      <c r="R103" s="111"/>
    </row>
    <row r="104" spans="2:18" s="90" customFormat="1">
      <c r="B104" s="132"/>
      <c r="C104" s="130"/>
      <c r="D104" s="130"/>
      <c r="E104" s="127"/>
      <c r="F104" s="218"/>
      <c r="G104" s="130"/>
      <c r="J104" s="111"/>
      <c r="K104" s="111"/>
      <c r="L104" s="111"/>
      <c r="M104" s="111"/>
      <c r="N104" s="111"/>
      <c r="O104" s="111"/>
      <c r="P104" s="111"/>
      <c r="Q104" s="111"/>
      <c r="R104" s="111"/>
    </row>
    <row r="105" spans="2:18" s="90" customFormat="1">
      <c r="B105" s="132"/>
      <c r="C105" s="130"/>
      <c r="D105" s="130"/>
      <c r="E105" s="127"/>
      <c r="F105" s="218"/>
      <c r="G105" s="130"/>
      <c r="J105" s="111"/>
      <c r="K105" s="111"/>
      <c r="L105" s="111"/>
      <c r="M105" s="111"/>
      <c r="N105" s="111"/>
      <c r="O105" s="111"/>
      <c r="P105" s="111"/>
      <c r="Q105" s="111"/>
      <c r="R105" s="111"/>
    </row>
    <row r="106" spans="2:18" s="90" customFormat="1">
      <c r="B106" s="132"/>
      <c r="C106" s="130"/>
      <c r="D106" s="130"/>
      <c r="E106" s="127"/>
      <c r="F106" s="218"/>
      <c r="G106" s="130"/>
      <c r="J106" s="111"/>
      <c r="K106" s="111"/>
      <c r="L106" s="111"/>
      <c r="M106" s="111"/>
      <c r="N106" s="111"/>
      <c r="O106" s="111"/>
      <c r="P106" s="111"/>
      <c r="Q106" s="111"/>
      <c r="R106" s="111"/>
    </row>
    <row r="107" spans="2:18" s="90" customFormat="1">
      <c r="B107" s="132"/>
      <c r="C107" s="130"/>
      <c r="D107" s="130"/>
      <c r="E107" s="127"/>
      <c r="F107" s="218"/>
      <c r="G107" s="130"/>
      <c r="J107" s="111"/>
      <c r="K107" s="111"/>
      <c r="L107" s="111"/>
      <c r="M107" s="111"/>
      <c r="N107" s="111"/>
      <c r="O107" s="111"/>
      <c r="P107" s="111"/>
      <c r="Q107" s="111"/>
      <c r="R107" s="111"/>
    </row>
    <row r="108" spans="2:18" s="90" customFormat="1">
      <c r="B108" s="132"/>
      <c r="C108" s="130"/>
      <c r="D108" s="130"/>
      <c r="E108" s="127"/>
      <c r="F108" s="218"/>
      <c r="G108" s="130"/>
      <c r="J108" s="111"/>
      <c r="K108" s="111"/>
      <c r="L108" s="111"/>
      <c r="M108" s="111"/>
      <c r="N108" s="111"/>
      <c r="O108" s="111"/>
      <c r="P108" s="111"/>
      <c r="Q108" s="111"/>
      <c r="R108" s="111"/>
    </row>
    <row r="109" spans="2:18" s="90" customFormat="1">
      <c r="B109" s="132"/>
      <c r="C109" s="130"/>
      <c r="D109" s="130"/>
      <c r="E109" s="127"/>
      <c r="F109" s="218"/>
      <c r="G109" s="130"/>
      <c r="J109" s="111"/>
      <c r="K109" s="111"/>
      <c r="L109" s="111"/>
      <c r="M109" s="111"/>
      <c r="N109" s="111"/>
      <c r="O109" s="111"/>
      <c r="P109" s="111"/>
      <c r="Q109" s="111"/>
      <c r="R109" s="111"/>
    </row>
    <row r="110" spans="2:18" s="90" customFormat="1">
      <c r="B110" s="132"/>
      <c r="C110" s="130"/>
      <c r="D110" s="130"/>
      <c r="E110" s="127"/>
      <c r="F110" s="218"/>
      <c r="G110" s="130"/>
      <c r="J110" s="111"/>
      <c r="K110" s="111"/>
      <c r="L110" s="111"/>
      <c r="M110" s="111"/>
      <c r="N110" s="111"/>
      <c r="O110" s="111"/>
      <c r="P110" s="111"/>
      <c r="Q110" s="111"/>
      <c r="R110" s="111"/>
    </row>
    <row r="111" spans="2:18" s="90" customFormat="1">
      <c r="B111" s="132"/>
      <c r="C111" s="130"/>
      <c r="D111" s="130"/>
      <c r="E111" s="127"/>
      <c r="F111" s="218"/>
      <c r="G111" s="130"/>
      <c r="J111" s="111"/>
      <c r="K111" s="111"/>
      <c r="L111" s="111"/>
      <c r="M111" s="111"/>
      <c r="N111" s="111"/>
      <c r="O111" s="111"/>
      <c r="P111" s="111"/>
      <c r="Q111" s="111"/>
      <c r="R111" s="111"/>
    </row>
    <row r="112" spans="2:18" s="90" customFormat="1">
      <c r="B112" s="132"/>
      <c r="C112" s="130"/>
      <c r="D112" s="130"/>
      <c r="E112" s="127"/>
      <c r="F112" s="218"/>
      <c r="G112" s="130"/>
      <c r="J112" s="111"/>
      <c r="K112" s="111"/>
      <c r="L112" s="111"/>
      <c r="M112" s="111"/>
      <c r="N112" s="111"/>
      <c r="O112" s="111"/>
      <c r="P112" s="111"/>
      <c r="Q112" s="111"/>
      <c r="R112" s="111"/>
    </row>
    <row r="113" spans="2:18" s="90" customFormat="1">
      <c r="B113" s="132"/>
      <c r="C113" s="130"/>
      <c r="D113" s="130"/>
      <c r="E113" s="127"/>
      <c r="F113" s="218"/>
      <c r="G113" s="130"/>
      <c r="J113" s="111"/>
      <c r="K113" s="111"/>
      <c r="L113" s="111"/>
      <c r="M113" s="111"/>
      <c r="N113" s="111"/>
      <c r="O113" s="111"/>
      <c r="P113" s="111"/>
      <c r="Q113" s="111"/>
      <c r="R113" s="111"/>
    </row>
    <row r="114" spans="2:18" s="90" customFormat="1">
      <c r="B114" s="132"/>
      <c r="C114" s="130"/>
      <c r="D114" s="130"/>
      <c r="E114" s="127"/>
      <c r="F114" s="218"/>
      <c r="G114" s="130"/>
      <c r="J114" s="111"/>
      <c r="K114" s="111"/>
      <c r="L114" s="111"/>
      <c r="M114" s="111"/>
      <c r="N114" s="111"/>
      <c r="O114" s="111"/>
      <c r="P114" s="111"/>
      <c r="Q114" s="111"/>
      <c r="R114" s="111"/>
    </row>
    <row r="115" spans="2:18" s="90" customFormat="1">
      <c r="B115" s="132"/>
      <c r="C115" s="130"/>
      <c r="D115" s="130"/>
      <c r="E115" s="127"/>
      <c r="F115" s="218"/>
      <c r="G115" s="130"/>
      <c r="J115" s="111"/>
      <c r="K115" s="111"/>
      <c r="L115" s="111"/>
      <c r="M115" s="111"/>
      <c r="N115" s="111"/>
      <c r="O115" s="111"/>
      <c r="P115" s="111"/>
      <c r="Q115" s="111"/>
      <c r="R115" s="111"/>
    </row>
    <row r="116" spans="2:18" s="90" customFormat="1">
      <c r="B116" s="132"/>
      <c r="C116" s="130"/>
      <c r="D116" s="130"/>
      <c r="E116" s="127"/>
      <c r="F116" s="218"/>
      <c r="G116" s="130"/>
      <c r="J116" s="111"/>
      <c r="K116" s="111"/>
      <c r="L116" s="111"/>
      <c r="M116" s="111"/>
      <c r="N116" s="111"/>
      <c r="O116" s="111"/>
      <c r="P116" s="111"/>
      <c r="Q116" s="111"/>
      <c r="R116" s="111"/>
    </row>
    <row r="117" spans="2:18" s="90" customFormat="1">
      <c r="B117" s="132"/>
      <c r="C117" s="130"/>
      <c r="D117" s="130"/>
      <c r="E117" s="127"/>
      <c r="F117" s="218"/>
      <c r="G117" s="130"/>
      <c r="J117" s="111"/>
      <c r="K117" s="111"/>
      <c r="L117" s="111"/>
      <c r="M117" s="111"/>
      <c r="N117" s="111"/>
      <c r="O117" s="111"/>
      <c r="P117" s="111"/>
      <c r="Q117" s="111"/>
      <c r="R117" s="111"/>
    </row>
    <row r="118" spans="2:18" s="90" customFormat="1">
      <c r="B118" s="132"/>
      <c r="C118" s="130"/>
      <c r="D118" s="130"/>
      <c r="E118" s="127"/>
      <c r="F118" s="218"/>
      <c r="G118" s="130"/>
      <c r="J118" s="111"/>
      <c r="K118" s="111"/>
      <c r="L118" s="111"/>
      <c r="M118" s="111"/>
      <c r="N118" s="111"/>
      <c r="O118" s="111"/>
      <c r="P118" s="111"/>
      <c r="Q118" s="111"/>
      <c r="R118" s="111"/>
    </row>
    <row r="119" spans="2:18" s="90" customFormat="1">
      <c r="B119" s="132"/>
      <c r="C119" s="130"/>
      <c r="D119" s="130"/>
      <c r="E119" s="127"/>
      <c r="F119" s="218"/>
      <c r="G119" s="130"/>
      <c r="J119" s="111"/>
      <c r="K119" s="111"/>
      <c r="L119" s="111"/>
      <c r="M119" s="111"/>
      <c r="N119" s="111"/>
      <c r="O119" s="111"/>
      <c r="P119" s="111"/>
      <c r="Q119" s="111"/>
      <c r="R119" s="111"/>
    </row>
    <row r="120" spans="2:18" s="90" customFormat="1">
      <c r="B120" s="132"/>
      <c r="C120" s="130"/>
      <c r="D120" s="130"/>
      <c r="E120" s="127"/>
      <c r="F120" s="218"/>
      <c r="G120" s="130"/>
      <c r="J120" s="111"/>
      <c r="K120" s="111"/>
      <c r="L120" s="111"/>
      <c r="M120" s="111"/>
      <c r="N120" s="111"/>
      <c r="O120" s="111"/>
      <c r="P120" s="111"/>
      <c r="Q120" s="111"/>
      <c r="R120" s="111"/>
    </row>
    <row r="121" spans="2:18" s="90" customFormat="1">
      <c r="B121" s="132"/>
      <c r="C121" s="130"/>
      <c r="D121" s="130"/>
      <c r="E121" s="127"/>
      <c r="F121" s="218"/>
      <c r="G121" s="130"/>
      <c r="J121" s="111"/>
      <c r="K121" s="111"/>
      <c r="L121" s="111"/>
      <c r="M121" s="111"/>
      <c r="N121" s="111"/>
      <c r="O121" s="111"/>
      <c r="P121" s="111"/>
      <c r="Q121" s="111"/>
      <c r="R121" s="111"/>
    </row>
    <row r="122" spans="2:18" s="90" customFormat="1">
      <c r="B122" s="132"/>
      <c r="C122" s="130"/>
      <c r="D122" s="130"/>
      <c r="E122" s="127"/>
      <c r="F122" s="218"/>
      <c r="G122" s="130"/>
      <c r="J122" s="111"/>
      <c r="K122" s="111"/>
      <c r="L122" s="111"/>
      <c r="M122" s="111"/>
      <c r="N122" s="111"/>
      <c r="O122" s="111"/>
      <c r="P122" s="111"/>
      <c r="Q122" s="111"/>
      <c r="R122" s="111"/>
    </row>
    <row r="123" spans="2:18" s="90" customFormat="1">
      <c r="B123" s="132"/>
      <c r="C123" s="130"/>
      <c r="D123" s="130"/>
      <c r="E123" s="127"/>
      <c r="F123" s="218"/>
      <c r="G123" s="130"/>
      <c r="J123" s="111"/>
      <c r="K123" s="111"/>
      <c r="L123" s="111"/>
      <c r="M123" s="111"/>
      <c r="N123" s="111"/>
      <c r="O123" s="111"/>
      <c r="P123" s="111"/>
      <c r="Q123" s="111"/>
      <c r="R123" s="111"/>
    </row>
    <row r="124" spans="2:18" s="90" customFormat="1">
      <c r="B124" s="132"/>
      <c r="C124" s="130"/>
      <c r="D124" s="130"/>
      <c r="E124" s="127"/>
      <c r="F124" s="218"/>
      <c r="G124" s="130"/>
      <c r="J124" s="111"/>
      <c r="K124" s="111"/>
      <c r="L124" s="111"/>
      <c r="M124" s="111"/>
      <c r="N124" s="111"/>
      <c r="O124" s="111"/>
      <c r="P124" s="111"/>
      <c r="Q124" s="111"/>
      <c r="R124" s="111"/>
    </row>
    <row r="125" spans="2:18" s="90" customFormat="1">
      <c r="B125" s="132"/>
      <c r="C125" s="130"/>
      <c r="D125" s="130"/>
      <c r="E125" s="127"/>
      <c r="F125" s="218"/>
      <c r="G125" s="130"/>
      <c r="J125" s="111"/>
      <c r="K125" s="111"/>
      <c r="L125" s="111"/>
      <c r="M125" s="111"/>
      <c r="N125" s="111"/>
      <c r="O125" s="111"/>
      <c r="P125" s="111"/>
      <c r="Q125" s="111"/>
      <c r="R125" s="111"/>
    </row>
    <row r="126" spans="2:18" s="90" customFormat="1">
      <c r="B126" s="132"/>
      <c r="C126" s="130"/>
      <c r="D126" s="130"/>
      <c r="E126" s="127"/>
      <c r="F126" s="218"/>
      <c r="G126" s="130"/>
      <c r="J126" s="111"/>
      <c r="K126" s="111"/>
      <c r="L126" s="111"/>
      <c r="M126" s="111"/>
      <c r="N126" s="111"/>
      <c r="O126" s="111"/>
      <c r="P126" s="111"/>
      <c r="Q126" s="111"/>
      <c r="R126" s="111"/>
    </row>
    <row r="127" spans="2:18" s="90" customFormat="1">
      <c r="B127" s="132"/>
      <c r="C127" s="130"/>
      <c r="D127" s="130"/>
      <c r="E127" s="127"/>
      <c r="F127" s="218"/>
      <c r="G127" s="130"/>
      <c r="J127" s="111"/>
      <c r="K127" s="111"/>
      <c r="L127" s="111"/>
      <c r="M127" s="111"/>
      <c r="N127" s="111"/>
      <c r="O127" s="111"/>
      <c r="P127" s="111"/>
      <c r="Q127" s="111"/>
      <c r="R127" s="111"/>
    </row>
    <row r="128" spans="2:18" s="90" customFormat="1">
      <c r="B128" s="132"/>
      <c r="C128" s="130"/>
      <c r="D128" s="130"/>
      <c r="E128" s="127"/>
      <c r="F128" s="218"/>
      <c r="G128" s="130"/>
      <c r="J128" s="111"/>
      <c r="K128" s="111"/>
      <c r="L128" s="111"/>
      <c r="M128" s="111"/>
      <c r="N128" s="111"/>
      <c r="O128" s="111"/>
      <c r="P128" s="111"/>
      <c r="Q128" s="111"/>
      <c r="R128" s="111"/>
    </row>
    <row r="129" spans="2:18" s="90" customFormat="1">
      <c r="B129" s="132"/>
      <c r="C129" s="130"/>
      <c r="D129" s="130"/>
      <c r="E129" s="127"/>
      <c r="F129" s="218"/>
      <c r="G129" s="130"/>
      <c r="J129" s="111"/>
      <c r="K129" s="111"/>
      <c r="L129" s="111"/>
      <c r="M129" s="111"/>
      <c r="N129" s="111"/>
      <c r="O129" s="111"/>
      <c r="P129" s="111"/>
      <c r="Q129" s="111"/>
      <c r="R129" s="111"/>
    </row>
    <row r="130" spans="2:18" s="90" customFormat="1">
      <c r="B130" s="132"/>
      <c r="C130" s="130"/>
      <c r="D130" s="130"/>
      <c r="E130" s="127"/>
      <c r="F130" s="218"/>
      <c r="G130" s="130"/>
      <c r="J130" s="111"/>
      <c r="K130" s="111"/>
      <c r="L130" s="111"/>
      <c r="M130" s="111"/>
      <c r="N130" s="111"/>
      <c r="O130" s="111"/>
      <c r="P130" s="111"/>
      <c r="Q130" s="111"/>
      <c r="R130" s="111"/>
    </row>
    <row r="131" spans="2:18" s="90" customFormat="1">
      <c r="B131" s="132"/>
      <c r="C131" s="130"/>
      <c r="D131" s="130"/>
      <c r="E131" s="127"/>
      <c r="F131" s="218"/>
      <c r="G131" s="130"/>
      <c r="J131" s="111"/>
      <c r="K131" s="111"/>
      <c r="L131" s="111"/>
      <c r="M131" s="111"/>
      <c r="N131" s="111"/>
      <c r="O131" s="111"/>
      <c r="P131" s="111"/>
      <c r="Q131" s="111"/>
      <c r="R131" s="111"/>
    </row>
    <row r="132" spans="2:18" s="90" customFormat="1">
      <c r="B132" s="132"/>
      <c r="C132" s="130"/>
      <c r="D132" s="130"/>
      <c r="E132" s="127"/>
      <c r="F132" s="218"/>
      <c r="G132" s="130"/>
      <c r="J132" s="111"/>
      <c r="K132" s="111"/>
      <c r="L132" s="111"/>
      <c r="M132" s="111"/>
      <c r="N132" s="111"/>
      <c r="O132" s="111"/>
      <c r="P132" s="111"/>
      <c r="Q132" s="111"/>
      <c r="R132" s="111"/>
    </row>
    <row r="133" spans="2:18" s="90" customFormat="1">
      <c r="B133" s="132"/>
      <c r="C133" s="130"/>
      <c r="D133" s="130"/>
      <c r="E133" s="127"/>
      <c r="F133" s="218"/>
      <c r="G133" s="130"/>
      <c r="J133" s="111"/>
      <c r="K133" s="111"/>
      <c r="L133" s="111"/>
      <c r="M133" s="111"/>
      <c r="N133" s="111"/>
      <c r="O133" s="111"/>
      <c r="P133" s="111"/>
      <c r="Q133" s="111"/>
      <c r="R133" s="111"/>
    </row>
    <row r="134" spans="2:18" s="90" customFormat="1">
      <c r="B134" s="132"/>
      <c r="C134" s="130"/>
      <c r="D134" s="130"/>
      <c r="E134" s="127"/>
      <c r="F134" s="218"/>
      <c r="G134" s="130"/>
      <c r="J134" s="111"/>
      <c r="K134" s="111"/>
      <c r="L134" s="111"/>
      <c r="M134" s="111"/>
      <c r="N134" s="111"/>
      <c r="O134" s="111"/>
      <c r="P134" s="111"/>
      <c r="Q134" s="111"/>
      <c r="R134" s="111"/>
    </row>
    <row r="135" spans="2:18" s="90" customFormat="1">
      <c r="B135" s="132"/>
      <c r="C135" s="130"/>
      <c r="D135" s="130"/>
      <c r="E135" s="127"/>
      <c r="F135" s="218"/>
      <c r="G135" s="130"/>
      <c r="J135" s="111"/>
      <c r="K135" s="111"/>
      <c r="L135" s="111"/>
      <c r="M135" s="111"/>
      <c r="N135" s="111"/>
      <c r="O135" s="111"/>
      <c r="P135" s="111"/>
      <c r="Q135" s="111"/>
      <c r="R135" s="111"/>
    </row>
    <row r="136" spans="2:18" s="90" customFormat="1">
      <c r="B136" s="132"/>
      <c r="C136" s="130"/>
      <c r="D136" s="130"/>
      <c r="E136" s="127"/>
      <c r="F136" s="218"/>
      <c r="G136" s="130"/>
      <c r="J136" s="111"/>
      <c r="K136" s="111"/>
      <c r="L136" s="111"/>
      <c r="M136" s="111"/>
      <c r="N136" s="111"/>
      <c r="O136" s="111"/>
      <c r="P136" s="111"/>
      <c r="Q136" s="111"/>
      <c r="R136" s="111"/>
    </row>
    <row r="137" spans="2:18" s="90" customFormat="1">
      <c r="B137" s="132"/>
      <c r="C137" s="130"/>
      <c r="D137" s="130"/>
      <c r="E137" s="127"/>
      <c r="F137" s="218"/>
      <c r="G137" s="130"/>
      <c r="J137" s="111"/>
      <c r="K137" s="111"/>
      <c r="L137" s="111"/>
      <c r="M137" s="111"/>
      <c r="N137" s="111"/>
      <c r="O137" s="111"/>
      <c r="P137" s="111"/>
      <c r="Q137" s="111"/>
      <c r="R137" s="111"/>
    </row>
    <row r="138" spans="2:18" s="90" customFormat="1">
      <c r="B138" s="132"/>
      <c r="C138" s="130"/>
      <c r="D138" s="130"/>
      <c r="E138" s="127"/>
      <c r="F138" s="218"/>
      <c r="G138" s="130"/>
      <c r="J138" s="111"/>
      <c r="K138" s="111"/>
      <c r="L138" s="111"/>
      <c r="M138" s="111"/>
      <c r="N138" s="111"/>
      <c r="O138" s="111"/>
      <c r="P138" s="111"/>
      <c r="Q138" s="111"/>
      <c r="R138" s="111"/>
    </row>
    <row r="139" spans="2:18" s="90" customFormat="1">
      <c r="B139" s="132"/>
      <c r="C139" s="130"/>
      <c r="D139" s="130"/>
      <c r="E139" s="127"/>
      <c r="F139" s="218"/>
      <c r="G139" s="130"/>
      <c r="J139" s="111"/>
      <c r="K139" s="111"/>
      <c r="L139" s="111"/>
      <c r="M139" s="111"/>
      <c r="N139" s="111"/>
      <c r="O139" s="111"/>
      <c r="P139" s="111"/>
      <c r="Q139" s="111"/>
      <c r="R139" s="111"/>
    </row>
    <row r="140" spans="2:18" s="90" customFormat="1">
      <c r="B140" s="132"/>
      <c r="C140" s="130"/>
      <c r="D140" s="130"/>
      <c r="E140" s="127"/>
      <c r="F140" s="218"/>
      <c r="G140" s="130"/>
      <c r="J140" s="111"/>
      <c r="K140" s="111"/>
      <c r="L140" s="111"/>
      <c r="M140" s="111"/>
      <c r="N140" s="111"/>
      <c r="O140" s="111"/>
      <c r="P140" s="111"/>
      <c r="Q140" s="111"/>
      <c r="R140" s="111"/>
    </row>
    <row r="141" spans="2:18" s="90" customFormat="1">
      <c r="B141" s="132"/>
      <c r="C141" s="130"/>
      <c r="D141" s="130"/>
      <c r="E141" s="127"/>
      <c r="F141" s="218"/>
      <c r="G141" s="130"/>
      <c r="J141" s="111"/>
      <c r="K141" s="111"/>
      <c r="L141" s="111"/>
      <c r="M141" s="111"/>
      <c r="N141" s="111"/>
      <c r="O141" s="111"/>
      <c r="P141" s="111"/>
      <c r="Q141" s="111"/>
      <c r="R141" s="111"/>
    </row>
    <row r="142" spans="2:18" s="90" customFormat="1">
      <c r="B142" s="132"/>
      <c r="C142" s="130"/>
      <c r="D142" s="130"/>
      <c r="E142" s="127"/>
      <c r="F142" s="218"/>
      <c r="G142" s="130"/>
      <c r="J142" s="111"/>
      <c r="K142" s="111"/>
      <c r="L142" s="111"/>
      <c r="M142" s="111"/>
      <c r="N142" s="111"/>
      <c r="O142" s="111"/>
      <c r="P142" s="111"/>
      <c r="Q142" s="111"/>
      <c r="R142" s="111"/>
    </row>
    <row r="143" spans="2:18" s="90" customFormat="1">
      <c r="B143" s="132"/>
      <c r="C143" s="130"/>
      <c r="D143" s="130"/>
      <c r="E143" s="127"/>
      <c r="F143" s="218"/>
      <c r="G143" s="130"/>
      <c r="J143" s="111"/>
      <c r="K143" s="111"/>
      <c r="L143" s="111"/>
      <c r="M143" s="111"/>
      <c r="N143" s="111"/>
      <c r="O143" s="111"/>
      <c r="P143" s="111"/>
      <c r="Q143" s="111"/>
      <c r="R143" s="111"/>
    </row>
    <row r="144" spans="2:18" s="90" customFormat="1">
      <c r="B144" s="132"/>
      <c r="C144" s="130"/>
      <c r="D144" s="130"/>
      <c r="E144" s="127"/>
      <c r="F144" s="218"/>
      <c r="G144" s="130"/>
      <c r="J144" s="111"/>
      <c r="K144" s="111"/>
      <c r="L144" s="111"/>
      <c r="M144" s="111"/>
      <c r="N144" s="111"/>
      <c r="O144" s="111"/>
      <c r="P144" s="111"/>
      <c r="Q144" s="111"/>
      <c r="R144" s="111"/>
    </row>
    <row r="145" spans="2:18" s="90" customFormat="1">
      <c r="B145" s="132"/>
      <c r="C145" s="130"/>
      <c r="D145" s="130"/>
      <c r="E145" s="127"/>
      <c r="F145" s="218"/>
      <c r="G145" s="130"/>
      <c r="J145" s="111"/>
      <c r="K145" s="111"/>
      <c r="L145" s="111"/>
      <c r="M145" s="111"/>
      <c r="N145" s="111"/>
      <c r="O145" s="111"/>
      <c r="P145" s="111"/>
      <c r="Q145" s="111"/>
      <c r="R145" s="111"/>
    </row>
    <row r="146" spans="2:18" s="90" customFormat="1">
      <c r="B146" s="132"/>
      <c r="C146" s="130"/>
      <c r="D146" s="130"/>
      <c r="E146" s="127"/>
      <c r="F146" s="218"/>
      <c r="G146" s="130"/>
      <c r="J146" s="111"/>
      <c r="K146" s="111"/>
      <c r="L146" s="111"/>
      <c r="M146" s="111"/>
      <c r="N146" s="111"/>
      <c r="O146" s="111"/>
      <c r="P146" s="111"/>
      <c r="Q146" s="111"/>
      <c r="R146" s="111"/>
    </row>
    <row r="147" spans="2:18" s="90" customFormat="1">
      <c r="B147" s="132"/>
      <c r="C147" s="130"/>
      <c r="D147" s="130"/>
      <c r="E147" s="127"/>
      <c r="F147" s="218"/>
      <c r="G147" s="130"/>
      <c r="J147" s="111"/>
      <c r="K147" s="111"/>
      <c r="L147" s="111"/>
      <c r="M147" s="111"/>
      <c r="N147" s="111"/>
      <c r="O147" s="111"/>
      <c r="P147" s="111"/>
      <c r="Q147" s="111"/>
      <c r="R147" s="111"/>
    </row>
    <row r="148" spans="2:18" s="90" customFormat="1">
      <c r="B148" s="130"/>
      <c r="C148" s="130"/>
      <c r="D148" s="130"/>
      <c r="E148" s="127"/>
      <c r="F148" s="218"/>
      <c r="G148" s="130"/>
      <c r="J148" s="111"/>
      <c r="K148" s="111"/>
      <c r="L148" s="111"/>
      <c r="M148" s="111"/>
      <c r="N148" s="111"/>
      <c r="O148" s="111"/>
      <c r="P148" s="111"/>
      <c r="Q148" s="111"/>
      <c r="R148" s="111"/>
    </row>
    <row r="149" spans="2:18" s="90" customFormat="1">
      <c r="B149" s="130"/>
      <c r="C149" s="130"/>
      <c r="D149" s="130"/>
      <c r="E149" s="127"/>
      <c r="F149" s="218"/>
      <c r="G149" s="130"/>
      <c r="J149" s="111"/>
      <c r="K149" s="111"/>
      <c r="L149" s="111"/>
      <c r="M149" s="111"/>
      <c r="N149" s="111"/>
      <c r="O149" s="111"/>
      <c r="P149" s="111"/>
      <c r="Q149" s="111"/>
      <c r="R149" s="111"/>
    </row>
    <row r="150" spans="2:18" s="90" customFormat="1">
      <c r="B150" s="130"/>
      <c r="C150" s="130"/>
      <c r="D150" s="130"/>
      <c r="E150" s="127"/>
      <c r="F150" s="218"/>
      <c r="G150" s="130"/>
      <c r="J150" s="111"/>
      <c r="K150" s="111"/>
      <c r="L150" s="111"/>
      <c r="M150" s="111"/>
      <c r="N150" s="111"/>
      <c r="O150" s="111"/>
      <c r="P150" s="111"/>
      <c r="Q150" s="111"/>
      <c r="R150" s="111"/>
    </row>
    <row r="151" spans="2:18" s="90" customFormat="1">
      <c r="B151" s="130"/>
      <c r="C151" s="130"/>
      <c r="D151" s="130"/>
      <c r="E151" s="127"/>
      <c r="F151" s="218"/>
      <c r="G151" s="130"/>
      <c r="J151" s="111"/>
      <c r="K151" s="111"/>
      <c r="L151" s="111"/>
      <c r="M151" s="111"/>
      <c r="N151" s="111"/>
      <c r="O151" s="111"/>
      <c r="P151" s="111"/>
      <c r="Q151" s="111"/>
      <c r="R151" s="111"/>
    </row>
    <row r="152" spans="2:18" s="90" customFormat="1">
      <c r="B152" s="130"/>
      <c r="C152" s="130"/>
      <c r="D152" s="130"/>
      <c r="E152" s="127"/>
      <c r="F152" s="218"/>
      <c r="G152" s="130"/>
      <c r="J152" s="111"/>
      <c r="K152" s="111"/>
      <c r="L152" s="111"/>
      <c r="M152" s="111"/>
      <c r="N152" s="111"/>
      <c r="O152" s="111"/>
      <c r="P152" s="111"/>
      <c r="Q152" s="111"/>
      <c r="R152" s="111"/>
    </row>
    <row r="153" spans="2:18" s="90" customFormat="1">
      <c r="B153" s="130"/>
      <c r="C153" s="130"/>
      <c r="D153" s="130"/>
      <c r="E153" s="127"/>
      <c r="F153" s="218"/>
      <c r="G153" s="130"/>
      <c r="J153" s="111"/>
      <c r="K153" s="111"/>
      <c r="L153" s="111"/>
      <c r="M153" s="111"/>
      <c r="N153" s="111"/>
      <c r="O153" s="111"/>
      <c r="P153" s="111"/>
      <c r="Q153" s="111"/>
      <c r="R153" s="111"/>
    </row>
    <row r="154" spans="2:18" s="90" customFormat="1">
      <c r="B154" s="130"/>
      <c r="C154" s="130"/>
      <c r="D154" s="130"/>
      <c r="E154" s="127"/>
      <c r="F154" s="218"/>
      <c r="G154" s="130"/>
      <c r="J154" s="111"/>
      <c r="K154" s="111"/>
      <c r="L154" s="111"/>
      <c r="M154" s="111"/>
      <c r="N154" s="111"/>
      <c r="O154" s="111"/>
      <c r="P154" s="111"/>
      <c r="Q154" s="111"/>
      <c r="R154" s="111"/>
    </row>
    <row r="155" spans="2:18" s="90" customFormat="1">
      <c r="B155" s="130"/>
      <c r="C155" s="130"/>
      <c r="D155" s="130"/>
      <c r="E155" s="127"/>
      <c r="F155" s="218"/>
      <c r="G155" s="130"/>
      <c r="J155" s="111"/>
      <c r="K155" s="111"/>
      <c r="L155" s="111"/>
      <c r="M155" s="111"/>
      <c r="N155" s="111"/>
      <c r="O155" s="111"/>
      <c r="P155" s="111"/>
      <c r="Q155" s="111"/>
      <c r="R155" s="111"/>
    </row>
    <row r="156" spans="2:18" s="90" customFormat="1">
      <c r="B156" s="130"/>
      <c r="C156" s="130"/>
      <c r="D156" s="130"/>
      <c r="E156" s="127"/>
      <c r="F156" s="218"/>
      <c r="G156" s="130"/>
      <c r="J156" s="111"/>
      <c r="K156" s="111"/>
      <c r="L156" s="111"/>
      <c r="M156" s="111"/>
      <c r="N156" s="111"/>
      <c r="O156" s="111"/>
      <c r="P156" s="111"/>
      <c r="Q156" s="111"/>
      <c r="R156" s="111"/>
    </row>
    <row r="157" spans="2:18" s="90" customFormat="1">
      <c r="B157" s="130"/>
      <c r="C157" s="130"/>
      <c r="D157" s="130"/>
      <c r="E157" s="127"/>
      <c r="F157" s="218"/>
      <c r="G157" s="130"/>
      <c r="J157" s="111"/>
      <c r="K157" s="111"/>
      <c r="L157" s="111"/>
      <c r="M157" s="111"/>
      <c r="N157" s="111"/>
      <c r="O157" s="111"/>
      <c r="P157" s="111"/>
      <c r="Q157" s="111"/>
      <c r="R157" s="111"/>
    </row>
    <row r="158" spans="2:18" s="90" customFormat="1">
      <c r="B158" s="130"/>
      <c r="C158" s="130"/>
      <c r="D158" s="130"/>
      <c r="E158" s="127"/>
      <c r="F158" s="218"/>
      <c r="G158" s="130"/>
      <c r="J158" s="111"/>
      <c r="K158" s="111"/>
      <c r="L158" s="111"/>
      <c r="M158" s="111"/>
      <c r="N158" s="111"/>
      <c r="O158" s="111"/>
      <c r="P158" s="111"/>
      <c r="Q158" s="111"/>
      <c r="R158" s="111"/>
    </row>
    <row r="159" spans="2:18" s="90" customFormat="1">
      <c r="B159" s="130"/>
      <c r="C159" s="130"/>
      <c r="D159" s="130"/>
      <c r="E159" s="127"/>
      <c r="F159" s="218"/>
      <c r="G159" s="130"/>
      <c r="J159" s="111"/>
      <c r="K159" s="111"/>
      <c r="L159" s="111"/>
      <c r="M159" s="111"/>
      <c r="N159" s="111"/>
      <c r="O159" s="111"/>
      <c r="P159" s="111"/>
      <c r="Q159" s="111"/>
      <c r="R159" s="111"/>
    </row>
    <row r="160" spans="2:18" s="90" customFormat="1">
      <c r="B160" s="130"/>
      <c r="C160" s="130"/>
      <c r="D160" s="130"/>
      <c r="E160" s="127"/>
      <c r="F160" s="218"/>
      <c r="G160" s="130"/>
      <c r="J160" s="111"/>
      <c r="K160" s="111"/>
      <c r="L160" s="111"/>
      <c r="M160" s="111"/>
      <c r="N160" s="111"/>
      <c r="O160" s="111"/>
      <c r="P160" s="111"/>
      <c r="Q160" s="111"/>
      <c r="R160" s="111"/>
    </row>
    <row r="161" spans="2:18" s="90" customFormat="1">
      <c r="B161" s="130"/>
      <c r="C161" s="130"/>
      <c r="D161" s="130"/>
      <c r="E161" s="127"/>
      <c r="F161" s="218"/>
      <c r="G161" s="130"/>
      <c r="J161" s="111"/>
      <c r="K161" s="111"/>
      <c r="L161" s="111"/>
      <c r="M161" s="111"/>
      <c r="N161" s="111"/>
      <c r="O161" s="111"/>
      <c r="P161" s="111"/>
      <c r="Q161" s="111"/>
      <c r="R161" s="111"/>
    </row>
    <row r="162" spans="2:18" s="90" customFormat="1">
      <c r="B162" s="130"/>
      <c r="C162" s="130"/>
      <c r="D162" s="130"/>
      <c r="E162" s="127"/>
      <c r="F162" s="218"/>
      <c r="G162" s="130"/>
      <c r="J162" s="111"/>
      <c r="K162" s="111"/>
      <c r="L162" s="111"/>
      <c r="M162" s="111"/>
      <c r="N162" s="111"/>
      <c r="O162" s="111"/>
      <c r="P162" s="111"/>
      <c r="Q162" s="111"/>
      <c r="R162" s="111"/>
    </row>
    <row r="163" spans="2:18" s="90" customFormat="1">
      <c r="B163" s="130"/>
      <c r="C163" s="130"/>
      <c r="D163" s="130"/>
      <c r="E163" s="127"/>
      <c r="F163" s="218"/>
      <c r="G163" s="130"/>
      <c r="J163" s="111"/>
      <c r="K163" s="111"/>
      <c r="L163" s="111"/>
      <c r="M163" s="111"/>
      <c r="N163" s="111"/>
      <c r="O163" s="111"/>
      <c r="P163" s="111"/>
      <c r="Q163" s="111"/>
      <c r="R163" s="111"/>
    </row>
    <row r="164" spans="2:18" s="90" customFormat="1">
      <c r="B164" s="130"/>
      <c r="C164" s="130"/>
      <c r="D164" s="130"/>
      <c r="E164" s="127"/>
      <c r="F164" s="218"/>
      <c r="G164" s="130"/>
      <c r="J164" s="111"/>
      <c r="K164" s="111"/>
      <c r="L164" s="111"/>
      <c r="M164" s="111"/>
      <c r="N164" s="111"/>
      <c r="O164" s="111"/>
      <c r="P164" s="111"/>
      <c r="Q164" s="111"/>
      <c r="R164" s="111"/>
    </row>
    <row r="165" spans="2:18" s="90" customFormat="1">
      <c r="B165" s="130"/>
      <c r="C165" s="130"/>
      <c r="D165" s="130"/>
      <c r="E165" s="127"/>
      <c r="F165" s="218"/>
      <c r="G165" s="130"/>
      <c r="J165" s="111"/>
      <c r="K165" s="111"/>
      <c r="L165" s="111"/>
      <c r="M165" s="111"/>
      <c r="N165" s="111"/>
      <c r="O165" s="111"/>
      <c r="P165" s="111"/>
      <c r="Q165" s="111"/>
      <c r="R165" s="111"/>
    </row>
    <row r="166" spans="2:18" s="90" customFormat="1">
      <c r="B166" s="130"/>
      <c r="C166" s="130"/>
      <c r="D166" s="130"/>
      <c r="E166" s="127"/>
      <c r="F166" s="210"/>
      <c r="G166" s="130"/>
      <c r="J166" s="111"/>
      <c r="K166" s="111"/>
      <c r="L166" s="111"/>
      <c r="M166" s="111"/>
      <c r="N166" s="111"/>
      <c r="O166" s="111"/>
      <c r="P166" s="111"/>
      <c r="Q166" s="111"/>
      <c r="R166" s="111"/>
    </row>
    <row r="167" spans="2:18" s="90" customFormat="1">
      <c r="B167" s="130"/>
      <c r="C167" s="130"/>
      <c r="D167" s="130"/>
      <c r="E167" s="127"/>
      <c r="F167" s="210"/>
      <c r="G167" s="130"/>
      <c r="J167" s="111"/>
      <c r="K167" s="111"/>
      <c r="L167" s="111"/>
      <c r="M167" s="111"/>
      <c r="N167" s="111"/>
      <c r="O167" s="111"/>
      <c r="P167" s="111"/>
      <c r="Q167" s="111"/>
      <c r="R167" s="111"/>
    </row>
    <row r="168" spans="2:18" s="90" customFormat="1">
      <c r="B168" s="130"/>
      <c r="C168" s="130"/>
      <c r="D168" s="130"/>
      <c r="E168" s="127"/>
      <c r="F168" s="210"/>
      <c r="G168" s="130"/>
      <c r="J168" s="111"/>
      <c r="K168" s="111"/>
      <c r="L168" s="111"/>
      <c r="M168" s="111"/>
      <c r="N168" s="111"/>
      <c r="O168" s="111"/>
      <c r="P168" s="111"/>
      <c r="Q168" s="111"/>
      <c r="R168" s="111"/>
    </row>
    <row r="169" spans="2:18" s="90" customFormat="1">
      <c r="B169" s="130"/>
      <c r="C169" s="130"/>
      <c r="D169" s="130"/>
      <c r="E169" s="127"/>
      <c r="F169" s="210"/>
      <c r="G169" s="130"/>
      <c r="J169" s="111"/>
      <c r="K169" s="111"/>
      <c r="L169" s="111"/>
      <c r="M169" s="111"/>
      <c r="N169" s="111"/>
      <c r="O169" s="111"/>
      <c r="P169" s="111"/>
      <c r="Q169" s="111"/>
      <c r="R169" s="111"/>
    </row>
    <row r="170" spans="2:18" s="90" customFormat="1">
      <c r="B170" s="130"/>
      <c r="C170" s="130"/>
      <c r="D170" s="130"/>
      <c r="E170" s="127"/>
      <c r="F170" s="210"/>
      <c r="G170" s="130"/>
      <c r="J170" s="111"/>
      <c r="K170" s="111"/>
      <c r="L170" s="111"/>
      <c r="M170" s="111"/>
      <c r="N170" s="111"/>
      <c r="O170" s="111"/>
      <c r="P170" s="111"/>
      <c r="Q170" s="111"/>
      <c r="R170" s="111"/>
    </row>
    <row r="171" spans="2:18" s="90" customFormat="1">
      <c r="B171" s="130"/>
      <c r="C171" s="130"/>
      <c r="D171" s="130"/>
      <c r="E171" s="127"/>
      <c r="F171" s="210"/>
      <c r="G171" s="130"/>
      <c r="J171" s="111"/>
      <c r="K171" s="111"/>
      <c r="L171" s="111"/>
      <c r="M171" s="111"/>
      <c r="N171" s="111"/>
      <c r="O171" s="111"/>
      <c r="P171" s="111"/>
      <c r="Q171" s="111"/>
      <c r="R171" s="111"/>
    </row>
    <row r="172" spans="2:18" s="90" customFormat="1">
      <c r="B172" s="130"/>
      <c r="C172" s="130"/>
      <c r="D172" s="130"/>
      <c r="E172" s="127"/>
      <c r="F172" s="210"/>
      <c r="G172" s="130"/>
      <c r="J172" s="111"/>
      <c r="K172" s="111"/>
      <c r="L172" s="111"/>
      <c r="M172" s="111"/>
      <c r="N172" s="111"/>
      <c r="O172" s="111"/>
      <c r="P172" s="111"/>
      <c r="Q172" s="111"/>
      <c r="R172" s="111"/>
    </row>
    <row r="173" spans="2:18" s="90" customFormat="1">
      <c r="B173" s="130"/>
      <c r="C173" s="130"/>
      <c r="D173" s="130"/>
      <c r="E173" s="127"/>
      <c r="F173" s="210"/>
      <c r="G173" s="130"/>
      <c r="J173" s="111"/>
      <c r="K173" s="111"/>
      <c r="L173" s="111"/>
      <c r="M173" s="111"/>
      <c r="N173" s="111"/>
      <c r="O173" s="111"/>
      <c r="P173" s="111"/>
      <c r="Q173" s="111"/>
      <c r="R173" s="111"/>
    </row>
    <row r="174" spans="2:18" s="90" customFormat="1">
      <c r="B174" s="130"/>
      <c r="C174" s="130"/>
      <c r="D174" s="130"/>
      <c r="E174" s="127"/>
      <c r="F174" s="210"/>
      <c r="G174" s="130"/>
      <c r="J174" s="111"/>
      <c r="K174" s="111"/>
      <c r="L174" s="111"/>
      <c r="M174" s="111"/>
      <c r="N174" s="111"/>
      <c r="O174" s="111"/>
      <c r="P174" s="111"/>
      <c r="Q174" s="111"/>
      <c r="R174" s="111"/>
    </row>
    <row r="175" spans="2:18" s="90" customFormat="1">
      <c r="B175" s="130"/>
      <c r="C175" s="130"/>
      <c r="D175" s="130"/>
      <c r="E175" s="127"/>
      <c r="F175" s="210"/>
      <c r="G175" s="130"/>
      <c r="J175" s="111"/>
      <c r="K175" s="111"/>
      <c r="L175" s="111"/>
      <c r="M175" s="111"/>
      <c r="N175" s="111"/>
      <c r="O175" s="111"/>
      <c r="P175" s="111"/>
      <c r="Q175" s="111"/>
      <c r="R175" s="111"/>
    </row>
    <row r="176" spans="2:18" s="90" customFormat="1">
      <c r="B176" s="130"/>
      <c r="C176" s="130"/>
      <c r="D176" s="130"/>
      <c r="E176" s="127"/>
      <c r="F176" s="210"/>
      <c r="G176" s="130"/>
      <c r="J176" s="111"/>
      <c r="K176" s="111"/>
      <c r="L176" s="111"/>
      <c r="M176" s="111"/>
      <c r="N176" s="111"/>
      <c r="O176" s="111"/>
      <c r="P176" s="111"/>
      <c r="Q176" s="111"/>
      <c r="R176" s="111"/>
    </row>
    <row r="177" spans="2:18" s="90" customFormat="1">
      <c r="B177" s="130"/>
      <c r="C177" s="130"/>
      <c r="D177" s="130"/>
      <c r="E177" s="127"/>
      <c r="F177" s="210"/>
      <c r="G177" s="130"/>
      <c r="J177" s="111"/>
      <c r="K177" s="111"/>
      <c r="L177" s="111"/>
      <c r="M177" s="111"/>
      <c r="N177" s="111"/>
      <c r="O177" s="111"/>
      <c r="P177" s="111"/>
      <c r="Q177" s="111"/>
      <c r="R177" s="111"/>
    </row>
    <row r="178" spans="2:18" s="90" customFormat="1">
      <c r="B178" s="130"/>
      <c r="C178" s="130"/>
      <c r="D178" s="130"/>
      <c r="E178" s="127"/>
      <c r="F178" s="210"/>
      <c r="G178" s="130"/>
      <c r="J178" s="111"/>
      <c r="K178" s="111"/>
      <c r="L178" s="111"/>
      <c r="M178" s="111"/>
      <c r="N178" s="111"/>
      <c r="O178" s="111"/>
      <c r="P178" s="111"/>
      <c r="Q178" s="111"/>
      <c r="R178" s="111"/>
    </row>
    <row r="179" spans="2:18" s="90" customFormat="1">
      <c r="B179" s="130"/>
      <c r="C179" s="130"/>
      <c r="D179" s="130"/>
      <c r="E179" s="127"/>
      <c r="F179" s="210"/>
      <c r="G179" s="130"/>
      <c r="J179" s="111"/>
      <c r="K179" s="111"/>
      <c r="L179" s="111"/>
      <c r="M179" s="111"/>
      <c r="N179" s="111"/>
      <c r="O179" s="111"/>
      <c r="P179" s="111"/>
      <c r="Q179" s="111"/>
      <c r="R179" s="111"/>
    </row>
    <row r="180" spans="2:18" s="90" customFormat="1">
      <c r="B180" s="130"/>
      <c r="C180" s="130"/>
      <c r="D180" s="130"/>
      <c r="E180" s="127"/>
      <c r="F180" s="210"/>
      <c r="G180" s="130"/>
      <c r="J180" s="111"/>
      <c r="K180" s="111"/>
      <c r="L180" s="111"/>
      <c r="M180" s="111"/>
      <c r="N180" s="111"/>
      <c r="O180" s="111"/>
      <c r="P180" s="111"/>
      <c r="Q180" s="111"/>
      <c r="R180" s="111"/>
    </row>
    <row r="181" spans="2:18" s="90" customFormat="1">
      <c r="B181" s="130"/>
      <c r="C181" s="130"/>
      <c r="D181" s="130"/>
      <c r="E181" s="127"/>
      <c r="F181" s="210"/>
      <c r="G181" s="130"/>
      <c r="J181" s="111"/>
      <c r="K181" s="111"/>
      <c r="L181" s="111"/>
      <c r="M181" s="111"/>
      <c r="N181" s="111"/>
      <c r="O181" s="111"/>
      <c r="P181" s="111"/>
      <c r="Q181" s="111"/>
      <c r="R181" s="111"/>
    </row>
    <row r="182" spans="2:18" s="90" customFormat="1">
      <c r="B182" s="130"/>
      <c r="C182" s="130"/>
      <c r="D182" s="130"/>
      <c r="E182" s="127"/>
      <c r="F182" s="210"/>
      <c r="G182" s="130"/>
      <c r="J182" s="111"/>
      <c r="K182" s="111"/>
      <c r="L182" s="111"/>
      <c r="M182" s="111"/>
      <c r="N182" s="111"/>
      <c r="O182" s="111"/>
      <c r="P182" s="111"/>
      <c r="Q182" s="111"/>
      <c r="R182" s="111"/>
    </row>
    <row r="183" spans="2:18" s="90" customFormat="1">
      <c r="B183" s="130"/>
      <c r="C183" s="130"/>
      <c r="D183" s="130"/>
      <c r="E183" s="127"/>
      <c r="F183" s="210"/>
      <c r="G183" s="130"/>
      <c r="J183" s="111"/>
      <c r="K183" s="111"/>
      <c r="L183" s="111"/>
      <c r="M183" s="111"/>
      <c r="N183" s="111"/>
      <c r="O183" s="111"/>
      <c r="P183" s="111"/>
      <c r="Q183" s="111"/>
      <c r="R183" s="111"/>
    </row>
    <row r="184" spans="2:18" s="90" customFormat="1">
      <c r="B184" s="130"/>
      <c r="C184" s="130"/>
      <c r="D184" s="130"/>
      <c r="E184" s="127"/>
      <c r="F184" s="210"/>
      <c r="G184" s="130"/>
      <c r="J184" s="111"/>
      <c r="K184" s="111"/>
      <c r="L184" s="111"/>
      <c r="M184" s="111"/>
      <c r="N184" s="111"/>
      <c r="O184" s="111"/>
      <c r="P184" s="111"/>
      <c r="Q184" s="111"/>
      <c r="R184" s="111"/>
    </row>
    <row r="185" spans="2:18" s="90" customFormat="1">
      <c r="B185" s="130"/>
      <c r="C185" s="130"/>
      <c r="D185" s="130"/>
      <c r="E185" s="127"/>
      <c r="F185" s="210"/>
      <c r="G185" s="130"/>
      <c r="J185" s="111"/>
      <c r="K185" s="111"/>
      <c r="L185" s="111"/>
      <c r="M185" s="111"/>
      <c r="N185" s="111"/>
      <c r="O185" s="111"/>
      <c r="P185" s="111"/>
      <c r="Q185" s="111"/>
      <c r="R185" s="111"/>
    </row>
    <row r="186" spans="2:18" s="90" customFormat="1">
      <c r="B186" s="130"/>
      <c r="C186" s="130"/>
      <c r="D186" s="130"/>
      <c r="E186" s="127"/>
      <c r="F186" s="210"/>
      <c r="G186" s="130"/>
      <c r="J186" s="111"/>
      <c r="K186" s="111"/>
      <c r="L186" s="111"/>
      <c r="M186" s="111"/>
      <c r="N186" s="111"/>
      <c r="O186" s="111"/>
      <c r="P186" s="111"/>
      <c r="Q186" s="111"/>
      <c r="R186" s="111"/>
    </row>
    <row r="187" spans="2:18" s="90" customFormat="1">
      <c r="B187" s="130"/>
      <c r="C187" s="130"/>
      <c r="D187" s="130"/>
      <c r="E187" s="127"/>
      <c r="F187" s="210"/>
      <c r="G187" s="130"/>
      <c r="J187" s="111"/>
      <c r="K187" s="111"/>
      <c r="L187" s="111"/>
      <c r="M187" s="111"/>
      <c r="N187" s="111"/>
      <c r="O187" s="111"/>
      <c r="P187" s="111"/>
      <c r="Q187" s="111"/>
      <c r="R187" s="111"/>
    </row>
    <row r="188" spans="2:18" s="90" customFormat="1">
      <c r="B188" s="130"/>
      <c r="C188" s="130"/>
      <c r="D188" s="130"/>
      <c r="E188" s="127"/>
      <c r="F188" s="210"/>
      <c r="G188" s="130"/>
      <c r="J188" s="111"/>
      <c r="K188" s="111"/>
      <c r="L188" s="111"/>
      <c r="M188" s="111"/>
      <c r="N188" s="111"/>
      <c r="O188" s="111"/>
      <c r="P188" s="111"/>
      <c r="Q188" s="111"/>
      <c r="R188" s="111"/>
    </row>
    <row r="189" spans="2:18" s="90" customFormat="1">
      <c r="B189" s="130"/>
      <c r="C189" s="130"/>
      <c r="D189" s="130"/>
      <c r="E189" s="127"/>
      <c r="F189" s="210"/>
      <c r="G189" s="130"/>
      <c r="J189" s="111"/>
      <c r="K189" s="111"/>
      <c r="L189" s="111"/>
      <c r="M189" s="111"/>
      <c r="N189" s="111"/>
      <c r="O189" s="111"/>
      <c r="P189" s="111"/>
      <c r="Q189" s="111"/>
      <c r="R189" s="111"/>
    </row>
    <row r="190" spans="2:18" s="90" customFormat="1">
      <c r="B190" s="130"/>
      <c r="C190" s="130"/>
      <c r="D190" s="130"/>
      <c r="E190" s="127"/>
      <c r="F190" s="210"/>
      <c r="G190" s="130"/>
      <c r="J190" s="111"/>
      <c r="K190" s="111"/>
      <c r="L190" s="111"/>
      <c r="M190" s="111"/>
      <c r="N190" s="111"/>
      <c r="O190" s="111"/>
      <c r="P190" s="111"/>
      <c r="Q190" s="111"/>
      <c r="R190" s="111"/>
    </row>
    <row r="191" spans="2:18" s="90" customFormat="1">
      <c r="B191" s="130"/>
      <c r="C191" s="130"/>
      <c r="D191" s="130"/>
      <c r="E191" s="127"/>
      <c r="F191" s="210"/>
      <c r="G191" s="130"/>
      <c r="J191" s="111"/>
      <c r="K191" s="111"/>
      <c r="L191" s="111"/>
      <c r="M191" s="111"/>
      <c r="N191" s="111"/>
      <c r="O191" s="111"/>
      <c r="P191" s="111"/>
      <c r="Q191" s="111"/>
      <c r="R191" s="111"/>
    </row>
    <row r="192" spans="2:18" s="90" customFormat="1">
      <c r="B192" s="130"/>
      <c r="C192" s="130"/>
      <c r="D192" s="130"/>
      <c r="E192" s="127"/>
      <c r="F192" s="210"/>
      <c r="G192" s="130"/>
      <c r="J192" s="111"/>
      <c r="K192" s="111"/>
      <c r="L192" s="111"/>
      <c r="M192" s="111"/>
      <c r="N192" s="111"/>
      <c r="O192" s="111"/>
      <c r="P192" s="111"/>
      <c r="Q192" s="111"/>
      <c r="R192" s="111"/>
    </row>
    <row r="193" spans="2:18" s="90" customFormat="1">
      <c r="B193" s="130"/>
      <c r="C193" s="130"/>
      <c r="D193" s="130"/>
      <c r="E193" s="127"/>
      <c r="F193" s="210"/>
      <c r="G193" s="130"/>
      <c r="J193" s="111"/>
      <c r="K193" s="111"/>
      <c r="L193" s="111"/>
      <c r="M193" s="111"/>
      <c r="N193" s="111"/>
      <c r="O193" s="111"/>
      <c r="P193" s="111"/>
      <c r="Q193" s="111"/>
      <c r="R193" s="111"/>
    </row>
    <row r="194" spans="2:18" s="90" customFormat="1">
      <c r="B194" s="130"/>
      <c r="C194" s="130"/>
      <c r="D194" s="130"/>
      <c r="E194" s="127"/>
      <c r="F194" s="210"/>
      <c r="G194" s="130"/>
      <c r="J194" s="111"/>
      <c r="K194" s="111"/>
      <c r="L194" s="111"/>
      <c r="M194" s="111"/>
      <c r="N194" s="111"/>
      <c r="O194" s="111"/>
      <c r="P194" s="111"/>
      <c r="Q194" s="111"/>
      <c r="R194" s="111"/>
    </row>
    <row r="195" spans="2:18" s="90" customFormat="1">
      <c r="B195" s="130"/>
      <c r="C195" s="130"/>
      <c r="D195" s="130"/>
      <c r="E195" s="127"/>
      <c r="F195" s="210"/>
      <c r="G195" s="130"/>
      <c r="J195" s="111"/>
      <c r="K195" s="111"/>
      <c r="L195" s="111"/>
      <c r="M195" s="111"/>
      <c r="N195" s="111"/>
      <c r="O195" s="111"/>
      <c r="P195" s="111"/>
      <c r="Q195" s="111"/>
      <c r="R195" s="111"/>
    </row>
    <row r="196" spans="2:18" s="90" customFormat="1">
      <c r="B196" s="130"/>
      <c r="C196" s="130"/>
      <c r="D196" s="130"/>
      <c r="E196" s="127"/>
      <c r="F196" s="210"/>
      <c r="G196" s="130"/>
      <c r="J196" s="111"/>
      <c r="K196" s="111"/>
      <c r="L196" s="111"/>
      <c r="M196" s="111"/>
      <c r="N196" s="111"/>
      <c r="O196" s="111"/>
      <c r="P196" s="111"/>
      <c r="Q196" s="111"/>
      <c r="R196" s="111"/>
    </row>
    <row r="197" spans="2:18" s="90" customFormat="1">
      <c r="B197" s="130"/>
      <c r="C197" s="130"/>
      <c r="D197" s="130"/>
      <c r="E197" s="127"/>
      <c r="F197" s="210"/>
      <c r="G197" s="130"/>
      <c r="J197" s="111"/>
      <c r="K197" s="111"/>
      <c r="L197" s="111"/>
      <c r="M197" s="111"/>
      <c r="N197" s="111"/>
      <c r="O197" s="111"/>
      <c r="P197" s="111"/>
      <c r="Q197" s="111"/>
      <c r="R197" s="111"/>
    </row>
    <row r="198" spans="2:18" s="90" customFormat="1">
      <c r="B198" s="130"/>
      <c r="C198" s="130"/>
      <c r="D198" s="130"/>
      <c r="E198" s="127"/>
      <c r="F198" s="210"/>
      <c r="G198" s="130"/>
      <c r="J198" s="111"/>
      <c r="K198" s="111"/>
      <c r="L198" s="111"/>
      <c r="M198" s="111"/>
      <c r="N198" s="111"/>
      <c r="O198" s="111"/>
      <c r="P198" s="111"/>
      <c r="Q198" s="111"/>
      <c r="R198" s="111"/>
    </row>
    <row r="199" spans="2:18" s="90" customFormat="1">
      <c r="B199" s="130"/>
      <c r="C199" s="130"/>
      <c r="D199" s="130"/>
      <c r="E199" s="127"/>
      <c r="F199" s="210"/>
      <c r="G199" s="130"/>
      <c r="J199" s="111"/>
      <c r="K199" s="111"/>
      <c r="L199" s="111"/>
      <c r="M199" s="111"/>
      <c r="N199" s="111"/>
      <c r="O199" s="111"/>
      <c r="P199" s="111"/>
      <c r="Q199" s="111"/>
      <c r="R199" s="111"/>
    </row>
    <row r="200" spans="2:18" s="90" customFormat="1">
      <c r="B200" s="130"/>
      <c r="C200" s="130"/>
      <c r="D200" s="130"/>
      <c r="E200" s="127"/>
      <c r="F200" s="210"/>
      <c r="G200" s="130"/>
      <c r="J200" s="111"/>
      <c r="K200" s="111"/>
      <c r="L200" s="111"/>
      <c r="M200" s="111"/>
      <c r="N200" s="111"/>
      <c r="O200" s="111"/>
      <c r="P200" s="111"/>
      <c r="Q200" s="111"/>
      <c r="R200" s="111"/>
    </row>
    <row r="201" spans="2:18" s="90" customFormat="1">
      <c r="B201" s="130"/>
      <c r="C201" s="130"/>
      <c r="D201" s="130"/>
      <c r="E201" s="127"/>
      <c r="F201" s="210"/>
      <c r="G201" s="130"/>
      <c r="J201" s="111"/>
      <c r="K201" s="111"/>
      <c r="L201" s="111"/>
      <c r="M201" s="111"/>
      <c r="N201" s="111"/>
      <c r="O201" s="111"/>
      <c r="P201" s="111"/>
      <c r="Q201" s="111"/>
      <c r="R201" s="111"/>
    </row>
    <row r="202" spans="2:18" s="90" customFormat="1">
      <c r="B202" s="130"/>
      <c r="C202" s="130"/>
      <c r="D202" s="130"/>
      <c r="E202" s="127"/>
      <c r="F202" s="210"/>
      <c r="G202" s="130"/>
      <c r="J202" s="111"/>
      <c r="K202" s="111"/>
      <c r="L202" s="111"/>
      <c r="M202" s="111"/>
      <c r="N202" s="111"/>
      <c r="O202" s="111"/>
      <c r="P202" s="111"/>
      <c r="Q202" s="111"/>
      <c r="R202" s="111"/>
    </row>
    <row r="203" spans="2:18" s="90" customFormat="1">
      <c r="B203" s="130"/>
      <c r="C203" s="130"/>
      <c r="D203" s="130"/>
      <c r="E203" s="127"/>
      <c r="F203" s="210"/>
      <c r="G203" s="130"/>
      <c r="J203" s="111"/>
      <c r="K203" s="111"/>
      <c r="L203" s="111"/>
      <c r="M203" s="111"/>
      <c r="N203" s="111"/>
      <c r="O203" s="111"/>
      <c r="P203" s="111"/>
      <c r="Q203" s="111"/>
      <c r="R203" s="111"/>
    </row>
    <row r="204" spans="2:18" s="90" customFormat="1">
      <c r="B204" s="130"/>
      <c r="C204" s="130"/>
      <c r="D204" s="130"/>
      <c r="E204" s="127"/>
      <c r="F204" s="210"/>
      <c r="G204" s="130"/>
      <c r="J204" s="111"/>
      <c r="K204" s="111"/>
      <c r="L204" s="111"/>
      <c r="M204" s="111"/>
      <c r="N204" s="111"/>
      <c r="O204" s="111"/>
      <c r="P204" s="111"/>
      <c r="Q204" s="111"/>
      <c r="R204" s="111"/>
    </row>
    <row r="205" spans="2:18" s="90" customFormat="1">
      <c r="B205" s="130"/>
      <c r="C205" s="130"/>
      <c r="D205" s="130"/>
      <c r="E205" s="127"/>
      <c r="F205" s="210"/>
      <c r="G205" s="130"/>
      <c r="J205" s="111"/>
      <c r="K205" s="111"/>
      <c r="L205" s="111"/>
      <c r="M205" s="111"/>
      <c r="N205" s="111"/>
      <c r="O205" s="111"/>
      <c r="P205" s="111"/>
      <c r="Q205" s="111"/>
      <c r="R205" s="111"/>
    </row>
    <row r="206" spans="2:18" s="90" customFormat="1">
      <c r="B206" s="130"/>
      <c r="C206" s="130"/>
      <c r="D206" s="130"/>
      <c r="E206" s="127"/>
      <c r="F206" s="210"/>
      <c r="G206" s="130"/>
      <c r="J206" s="111"/>
      <c r="K206" s="111"/>
      <c r="L206" s="111"/>
      <c r="M206" s="111"/>
      <c r="N206" s="111"/>
      <c r="O206" s="111"/>
      <c r="P206" s="111"/>
      <c r="Q206" s="111"/>
      <c r="R206" s="111"/>
    </row>
    <row r="207" spans="2:18" s="90" customFormat="1">
      <c r="B207" s="130"/>
      <c r="C207" s="130"/>
      <c r="D207" s="130"/>
      <c r="E207" s="127"/>
      <c r="F207" s="210"/>
      <c r="G207" s="130"/>
      <c r="J207" s="111"/>
      <c r="K207" s="111"/>
      <c r="L207" s="111"/>
      <c r="M207" s="111"/>
      <c r="N207" s="111"/>
      <c r="O207" s="111"/>
      <c r="P207" s="111"/>
      <c r="Q207" s="111"/>
      <c r="R207" s="111"/>
    </row>
    <row r="208" spans="2:18" s="90" customFormat="1">
      <c r="B208" s="130"/>
      <c r="C208" s="130"/>
      <c r="D208" s="130"/>
      <c r="E208" s="127"/>
      <c r="F208" s="210"/>
      <c r="G208" s="130"/>
      <c r="J208" s="111"/>
      <c r="K208" s="111"/>
      <c r="L208" s="111"/>
      <c r="M208" s="111"/>
      <c r="N208" s="111"/>
      <c r="O208" s="111"/>
      <c r="P208" s="111"/>
      <c r="Q208" s="111"/>
      <c r="R208" s="111"/>
    </row>
    <row r="209" spans="2:18" s="90" customFormat="1">
      <c r="B209" s="130"/>
      <c r="C209" s="130"/>
      <c r="D209" s="130"/>
      <c r="E209" s="127"/>
      <c r="F209" s="210"/>
      <c r="G209" s="130"/>
      <c r="J209" s="111"/>
      <c r="K209" s="111"/>
      <c r="L209" s="111"/>
      <c r="M209" s="111"/>
      <c r="N209" s="111"/>
      <c r="O209" s="111"/>
      <c r="P209" s="111"/>
      <c r="Q209" s="111"/>
      <c r="R209" s="111"/>
    </row>
    <row r="210" spans="2:18" s="90" customFormat="1">
      <c r="B210" s="130"/>
      <c r="C210" s="130"/>
      <c r="D210" s="130"/>
      <c r="E210" s="127"/>
      <c r="F210" s="210"/>
      <c r="G210" s="130"/>
      <c r="J210" s="111"/>
      <c r="K210" s="111"/>
      <c r="L210" s="111"/>
      <c r="M210" s="111"/>
      <c r="N210" s="111"/>
      <c r="O210" s="111"/>
      <c r="P210" s="111"/>
      <c r="Q210" s="111"/>
      <c r="R210" s="111"/>
    </row>
    <row r="211" spans="2:18" s="90" customFormat="1">
      <c r="B211" s="130"/>
      <c r="C211" s="130"/>
      <c r="D211" s="130"/>
      <c r="E211" s="127"/>
      <c r="F211" s="210"/>
      <c r="G211" s="130"/>
      <c r="J211" s="111"/>
      <c r="K211" s="111"/>
      <c r="L211" s="111"/>
      <c r="M211" s="111"/>
      <c r="N211" s="111"/>
      <c r="O211" s="111"/>
      <c r="P211" s="111"/>
      <c r="Q211" s="111"/>
      <c r="R211" s="111"/>
    </row>
    <row r="212" spans="2:18" s="90" customFormat="1">
      <c r="B212" s="130"/>
      <c r="C212" s="130"/>
      <c r="D212" s="130"/>
      <c r="E212" s="127"/>
      <c r="F212" s="210"/>
      <c r="G212" s="130"/>
      <c r="J212" s="111"/>
      <c r="K212" s="111"/>
      <c r="L212" s="111"/>
      <c r="M212" s="111"/>
      <c r="N212" s="111"/>
      <c r="O212" s="111"/>
      <c r="P212" s="111"/>
      <c r="Q212" s="111"/>
      <c r="R212" s="111"/>
    </row>
    <row r="213" spans="2:18" s="90" customFormat="1">
      <c r="B213" s="130"/>
      <c r="C213" s="130"/>
      <c r="D213" s="130"/>
      <c r="E213" s="127"/>
      <c r="F213" s="210"/>
      <c r="G213" s="130"/>
      <c r="J213" s="111"/>
      <c r="K213" s="111"/>
      <c r="L213" s="111"/>
      <c r="M213" s="111"/>
      <c r="N213" s="111"/>
      <c r="O213" s="111"/>
      <c r="P213" s="111"/>
      <c r="Q213" s="111"/>
      <c r="R213" s="111"/>
    </row>
    <row r="214" spans="2:18" s="90" customFormat="1">
      <c r="B214" s="130"/>
      <c r="C214" s="130"/>
      <c r="D214" s="130"/>
      <c r="E214" s="127"/>
      <c r="F214" s="210"/>
      <c r="G214" s="130"/>
      <c r="J214" s="111"/>
      <c r="K214" s="111"/>
      <c r="L214" s="111"/>
      <c r="M214" s="111"/>
      <c r="N214" s="111"/>
      <c r="O214" s="111"/>
      <c r="P214" s="111"/>
      <c r="Q214" s="111"/>
      <c r="R214" s="111"/>
    </row>
    <row r="215" spans="2:18" s="90" customFormat="1">
      <c r="B215" s="130"/>
      <c r="C215" s="130"/>
      <c r="D215" s="130"/>
      <c r="E215" s="2"/>
      <c r="F215" s="210"/>
      <c r="G215" s="130"/>
    </row>
  </sheetData>
  <mergeCells count="6">
    <mergeCell ref="G6:G7"/>
    <mergeCell ref="B6:B7"/>
    <mergeCell ref="C6:C7"/>
    <mergeCell ref="D6:D7"/>
    <mergeCell ref="E6:E7"/>
    <mergeCell ref="F6:F7"/>
  </mergeCells>
  <phoneticPr fontId="19" type="noConversion"/>
  <printOptions horizontalCentered="1" gridLinesSet="0"/>
  <pageMargins left="0.19685039370078741" right="0.19685039370078741" top="0.39370078740157483" bottom="0.78740157480314965" header="0.51181102362204722" footer="0.31496062992125984"/>
  <pageSetup paperSize="9" scale="59" fitToHeight="10" orientation="portrait" horizontalDpi="1200" verticalDpi="1200" r:id="rId1"/>
  <headerFooter alignWithMargins="0">
    <oddFooter>&amp;C- &amp;P -&amp;L&amp;A
&amp;F_x000D_&amp;1#&amp;"Calibri"&amp;10 Sensitivity: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Summary</vt:lpstr>
      <vt:lpstr>BOQ_Security Repairs</vt:lpstr>
      <vt:lpstr>'BOQ_Security Repairs'!p</vt:lpstr>
      <vt:lpstr>'BOQ_Security Repairs'!Print_Area</vt:lpstr>
      <vt:lpstr>Summary!Print_Area</vt:lpstr>
      <vt:lpstr>'BOQ_Security Repairs'!Print_Area_MI</vt:lpstr>
      <vt:lpstr>'BOQ_Security Repairs'!Print_Titles</vt:lpstr>
      <vt:lpstr>Summary!Print_Titles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Khangale</dc:creator>
  <cp:lastModifiedBy>Nozipho Sibanyoni</cp:lastModifiedBy>
  <dcterms:created xsi:type="dcterms:W3CDTF">2022-01-11T11:37:01Z</dcterms:created>
  <dcterms:modified xsi:type="dcterms:W3CDTF">2024-04-02T15:14:40Z</dcterms:modified>
</cp:coreProperties>
</file>