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Supply Chain Management\Demand and Tender\FIRE 2025\"/>
    </mc:Choice>
  </mc:AlternateContent>
  <xr:revisionPtr revIDLastSave="0" documentId="13_ncr:1_{51B693D5-DFF0-45C5-BA92-C4AD47631C0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COST BREAKDOW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B38" i="1"/>
  <c r="C59" i="1" l="1"/>
  <c r="D121" i="1"/>
  <c r="D122" i="1"/>
  <c r="D120" i="1"/>
  <c r="D65" i="1"/>
  <c r="D66" i="1"/>
  <c r="D64" i="1"/>
  <c r="C52" i="1" l="1"/>
  <c r="C117" i="1"/>
  <c r="C116" i="1"/>
  <c r="C115" i="1"/>
  <c r="C111" i="1"/>
  <c r="C110" i="1"/>
  <c r="C108" i="1"/>
  <c r="C107" i="1"/>
  <c r="C89" i="1"/>
  <c r="C88" i="1"/>
  <c r="C87" i="1"/>
  <c r="C83" i="1"/>
  <c r="C82" i="1"/>
  <c r="C80" i="1"/>
  <c r="C79" i="1"/>
  <c r="C61" i="1"/>
  <c r="C60" i="1"/>
  <c r="C55" i="1"/>
  <c r="C54" i="1"/>
  <c r="C51" i="1"/>
  <c r="C11" i="1" l="1"/>
  <c r="D11" i="1"/>
  <c r="D117" i="1"/>
  <c r="D116" i="1"/>
  <c r="D115" i="1"/>
  <c r="D111" i="1"/>
  <c r="D110" i="1"/>
  <c r="D109" i="1"/>
  <c r="D108" i="1"/>
  <c r="D107" i="1"/>
  <c r="D106" i="1"/>
  <c r="D94" i="1"/>
  <c r="D93" i="1"/>
  <c r="D92" i="1"/>
  <c r="D89" i="1"/>
  <c r="D88" i="1"/>
  <c r="D87" i="1"/>
  <c r="D83" i="1"/>
  <c r="D82" i="1"/>
  <c r="D80" i="1"/>
  <c r="D79" i="1"/>
  <c r="D55" i="1"/>
  <c r="D54" i="1"/>
  <c r="D52" i="1"/>
  <c r="D51" i="1"/>
  <c r="D124" i="1" l="1"/>
  <c r="D96" i="1"/>
  <c r="C30" i="1"/>
  <c r="E30" i="1"/>
  <c r="B30" i="1"/>
  <c r="C24" i="1"/>
  <c r="E24" i="1" s="1"/>
  <c r="D24" i="1"/>
  <c r="B24" i="1"/>
  <c r="C17" i="1"/>
  <c r="D17" i="1"/>
  <c r="D38" i="1" s="1"/>
  <c r="B17" i="1"/>
  <c r="E17" i="1" s="1"/>
  <c r="B11" i="1"/>
  <c r="E7" i="1"/>
  <c r="E8" i="1"/>
  <c r="E9" i="1"/>
  <c r="E10" i="1"/>
  <c r="E15" i="1"/>
  <c r="E16" i="1"/>
  <c r="E21" i="1"/>
  <c r="E22" i="1"/>
  <c r="E23" i="1"/>
  <c r="E26" i="1"/>
  <c r="E28" i="1"/>
  <c r="E29" i="1"/>
  <c r="E33" i="1"/>
  <c r="E34" i="1"/>
  <c r="D61" i="1"/>
  <c r="D60" i="1"/>
  <c r="D59" i="1"/>
  <c r="E11" i="1" l="1"/>
  <c r="C35" i="1"/>
  <c r="C36" i="1" s="1"/>
  <c r="B35" i="1"/>
  <c r="B36" i="1" s="1"/>
  <c r="D36" i="1"/>
  <c r="D68" i="1" l="1"/>
  <c r="E36" i="1"/>
  <c r="E38" i="1" s="1"/>
  <c r="E126" i="1" l="1"/>
  <c r="E127" i="1" l="1"/>
  <c r="E128" i="1" s="1"/>
</calcChain>
</file>

<file path=xl/sharedStrings.xml><?xml version="1.0" encoding="utf-8"?>
<sst xmlns="http://schemas.openxmlformats.org/spreadsheetml/2006/main" count="88" uniqueCount="44">
  <si>
    <t>LABOUR</t>
  </si>
  <si>
    <t>MATERIALS</t>
  </si>
  <si>
    <t>UNPLANNED MAINTENANCE COSTS</t>
  </si>
  <si>
    <t xml:space="preserve">YEAR ONE COST </t>
  </si>
  <si>
    <t>Total</t>
  </si>
  <si>
    <t>NUMBER OF INCIDENT /HOURS</t>
  </si>
  <si>
    <t>Qualified Technician normal office hours</t>
  </si>
  <si>
    <t>Assistant normal office hours</t>
  </si>
  <si>
    <t>Additional Assistant normal hours</t>
  </si>
  <si>
    <t>Call out fee if applicable office hours</t>
  </si>
  <si>
    <t>After hours unplanned Maintenance including public Holidays and Weekends</t>
  </si>
  <si>
    <t>Qualified technician after office hours</t>
  </si>
  <si>
    <t>Assistant after office hours</t>
  </si>
  <si>
    <t>Callout fee after hours</t>
  </si>
  <si>
    <t>Material Costs</t>
  </si>
  <si>
    <t xml:space="preserve">Total price </t>
  </si>
  <si>
    <t xml:space="preserve">Cost price </t>
  </si>
  <si>
    <t>Sprinkler Services</t>
  </si>
  <si>
    <t>Routine 1-weekly</t>
  </si>
  <si>
    <t>Routine 2-monthly</t>
  </si>
  <si>
    <t>Routine 3-Quarterly</t>
  </si>
  <si>
    <t>Routine 4-yearly</t>
  </si>
  <si>
    <t>Fire Extinguishers</t>
  </si>
  <si>
    <t>Quarterly</t>
  </si>
  <si>
    <t xml:space="preserve">Gas Suppression </t>
  </si>
  <si>
    <t>Monthly</t>
  </si>
  <si>
    <t>Fire Detection</t>
  </si>
  <si>
    <t xml:space="preserve">Monthly </t>
  </si>
  <si>
    <t>Evacuation system</t>
  </si>
  <si>
    <t>Annually</t>
  </si>
  <si>
    <t>TOTAL AMOUNT YEAR 1</t>
  </si>
  <si>
    <t>TOTAL AMOUNT YEAR 2</t>
  </si>
  <si>
    <t>TOTAL AMOUNT YEAR 3</t>
  </si>
  <si>
    <t>OVERALL TOTAL</t>
  </si>
  <si>
    <t>Estimated Hours /incidents</t>
  </si>
  <si>
    <t xml:space="preserve">YEAR  TWO COST </t>
  </si>
  <si>
    <t xml:space="preserve">YEAR THREE COST </t>
  </si>
  <si>
    <t>Material costs between R10, 000 and R40, 000 Mark up % fill only colum c %</t>
  </si>
  <si>
    <t>Material costs above R40, 000 Mark up % fill only colum c %</t>
  </si>
  <si>
    <t>Material costs below R10, 000, Mark up % fill only colum c %</t>
  </si>
  <si>
    <t>Sub-Total</t>
  </si>
  <si>
    <t>GRAND TOTAL</t>
  </si>
  <si>
    <t>VAT 15%</t>
  </si>
  <si>
    <t xml:space="preserve">COST BREAKDOW PLANNED 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</si>
</sst>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0" xfId="0" applyFont="1" applyBorder="1" applyAlignment="1">
      <alignment horizontal="left" vertical="center" wrapText="1"/>
    </xf>
    <xf numFmtId="44" fontId="3" fillId="0" borderId="11" xfId="1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4" fontId="2" fillId="3" borderId="11" xfId="1" applyFont="1" applyFill="1" applyBorder="1" applyAlignment="1">
      <alignment horizontal="left" vertical="center" wrapText="1"/>
    </xf>
    <xf numFmtId="44" fontId="3" fillId="3" borderId="11" xfId="1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30" xfId="0" applyFont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31" xfId="0" applyFont="1" applyFill="1" applyBorder="1"/>
    <xf numFmtId="0" fontId="2" fillId="0" borderId="12" xfId="0" applyFont="1" applyFill="1" applyBorder="1"/>
    <xf numFmtId="0" fontId="2" fillId="0" borderId="7" xfId="0" applyFont="1" applyFill="1" applyBorder="1"/>
    <xf numFmtId="164" fontId="2" fillId="0" borderId="9" xfId="0" applyNumberFormat="1" applyFont="1" applyFill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164" fontId="3" fillId="2" borderId="0" xfId="0" applyNumberFormat="1" applyFont="1" applyFill="1"/>
    <xf numFmtId="164" fontId="3" fillId="0" borderId="4" xfId="0" applyNumberFormat="1" applyFont="1" applyBorder="1"/>
    <xf numFmtId="164" fontId="2" fillId="3" borderId="5" xfId="0" applyNumberFormat="1" applyFont="1" applyFill="1" applyBorder="1"/>
    <xf numFmtId="164" fontId="2" fillId="3" borderId="6" xfId="0" applyNumberFormat="1" applyFont="1" applyFill="1" applyBorder="1" applyAlignment="1">
      <alignment horizontal="left"/>
    </xf>
    <xf numFmtId="164" fontId="3" fillId="0" borderId="22" xfId="0" applyNumberFormat="1" applyFont="1" applyBorder="1"/>
    <xf numFmtId="164" fontId="3" fillId="0" borderId="0" xfId="0" applyNumberFormat="1" applyFont="1" applyBorder="1"/>
    <xf numFmtId="164" fontId="3" fillId="0" borderId="23" xfId="0" applyNumberFormat="1" applyFont="1" applyBorder="1"/>
    <xf numFmtId="164" fontId="2" fillId="0" borderId="24" xfId="0" applyNumberFormat="1" applyFont="1" applyBorder="1"/>
    <xf numFmtId="164" fontId="2" fillId="0" borderId="2" xfId="0" applyNumberFormat="1" applyFont="1" applyFill="1" applyBorder="1"/>
    <xf numFmtId="164" fontId="2" fillId="0" borderId="25" xfId="0" applyNumberFormat="1" applyFont="1" applyFill="1" applyBorder="1"/>
    <xf numFmtId="164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/>
    <xf numFmtId="164" fontId="2" fillId="0" borderId="1" xfId="0" applyNumberFormat="1" applyFont="1" applyBorder="1"/>
    <xf numFmtId="164" fontId="2" fillId="0" borderId="20" xfId="0" applyNumberFormat="1" applyFont="1" applyFill="1" applyBorder="1"/>
    <xf numFmtId="2" fontId="2" fillId="0" borderId="1" xfId="0" applyNumberFormat="1" applyFont="1" applyFill="1" applyBorder="1" applyAlignment="1"/>
    <xf numFmtId="2" fontId="2" fillId="0" borderId="21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/>
    <xf numFmtId="2" fontId="2" fillId="0" borderId="1" xfId="0" applyNumberFormat="1" applyFont="1" applyFill="1" applyBorder="1"/>
    <xf numFmtId="2" fontId="2" fillId="0" borderId="21" xfId="0" applyNumberFormat="1" applyFont="1" applyFill="1" applyBorder="1"/>
    <xf numFmtId="164" fontId="2" fillId="4" borderId="20" xfId="0" applyNumberFormat="1" applyFont="1" applyFill="1" applyBorder="1"/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/>
    <xf numFmtId="164" fontId="2" fillId="4" borderId="21" xfId="0" applyNumberFormat="1" applyFont="1" applyFill="1" applyBorder="1"/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2" fillId="0" borderId="20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horizontal="center"/>
    </xf>
    <xf numFmtId="164" fontId="3" fillId="0" borderId="21" xfId="0" applyNumberFormat="1" applyFont="1" applyBorder="1"/>
    <xf numFmtId="164" fontId="3" fillId="0" borderId="20" xfId="0" applyNumberFormat="1" applyFont="1" applyBorder="1"/>
    <xf numFmtId="164" fontId="3" fillId="0" borderId="1" xfId="0" applyNumberFormat="1" applyFont="1" applyBorder="1"/>
    <xf numFmtId="164" fontId="2" fillId="0" borderId="26" xfId="0" applyNumberFormat="1" applyFont="1" applyBorder="1"/>
    <xf numFmtId="164" fontId="3" fillId="0" borderId="8" xfId="0" applyNumberFormat="1" applyFont="1" applyBorder="1"/>
    <xf numFmtId="1" fontId="3" fillId="0" borderId="8" xfId="0" applyNumberFormat="1" applyFont="1" applyBorder="1" applyAlignment="1">
      <alignment horizontal="center"/>
    </xf>
    <xf numFmtId="164" fontId="3" fillId="0" borderId="27" xfId="0" applyNumberFormat="1" applyFont="1" applyBorder="1"/>
    <xf numFmtId="164" fontId="3" fillId="0" borderId="13" xfId="0" applyNumberFormat="1" applyFont="1" applyBorder="1"/>
    <xf numFmtId="164" fontId="3" fillId="0" borderId="14" xfId="0" applyNumberFormat="1" applyFont="1" applyBorder="1"/>
    <xf numFmtId="1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/>
    <xf numFmtId="164" fontId="3" fillId="0" borderId="16" xfId="0" applyNumberFormat="1" applyFont="1" applyBorder="1"/>
    <xf numFmtId="164" fontId="3" fillId="0" borderId="17" xfId="0" applyNumberFormat="1" applyFont="1" applyBorder="1"/>
    <xf numFmtId="1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/>
    <xf numFmtId="164" fontId="3" fillId="0" borderId="28" xfId="0" applyNumberFormat="1" applyFont="1" applyBorder="1"/>
    <xf numFmtId="164" fontId="3" fillId="0" borderId="19" xfId="0" applyNumberFormat="1" applyFont="1" applyBorder="1"/>
    <xf numFmtId="1" fontId="3" fillId="0" borderId="19" xfId="0" applyNumberFormat="1" applyFont="1" applyBorder="1" applyAlignment="1">
      <alignment horizontal="center"/>
    </xf>
    <xf numFmtId="164" fontId="3" fillId="0" borderId="29" xfId="0" applyNumberFormat="1" applyFont="1" applyBorder="1"/>
    <xf numFmtId="164" fontId="3" fillId="0" borderId="24" xfId="0" applyNumberFormat="1" applyFont="1" applyBorder="1"/>
    <xf numFmtId="164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64" fontId="3" fillId="0" borderId="25" xfId="0" applyNumberFormat="1" applyFont="1" applyBorder="1"/>
    <xf numFmtId="2" fontId="3" fillId="0" borderId="2" xfId="0" applyNumberFormat="1" applyFont="1" applyBorder="1"/>
    <xf numFmtId="2" fontId="3" fillId="0" borderId="1" xfId="0" applyNumberFormat="1" applyFont="1" applyBorder="1"/>
    <xf numFmtId="164" fontId="3" fillId="0" borderId="20" xfId="0" applyNumberFormat="1" applyFont="1" applyBorder="1" applyAlignment="1">
      <alignment wrapText="1"/>
    </xf>
    <xf numFmtId="9" fontId="3" fillId="0" borderId="1" xfId="2" applyFont="1" applyFill="1" applyBorder="1"/>
    <xf numFmtId="164" fontId="3" fillId="0" borderId="7" xfId="0" applyNumberFormat="1" applyFont="1" applyFill="1" applyBorder="1"/>
    <xf numFmtId="164" fontId="3" fillId="0" borderId="9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164" fontId="3" fillId="0" borderId="0" xfId="0" applyNumberFormat="1" applyFont="1" applyFill="1"/>
    <xf numFmtId="164" fontId="3" fillId="0" borderId="0" xfId="0" applyNumberFormat="1" applyFont="1" applyFill="1" applyBorder="1"/>
    <xf numFmtId="2" fontId="3" fillId="0" borderId="8" xfId="0" applyNumberFormat="1" applyFont="1" applyBorder="1"/>
    <xf numFmtId="164" fontId="2" fillId="0" borderId="26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wrapText="1"/>
    </xf>
    <xf numFmtId="9" fontId="3" fillId="0" borderId="14" xfId="2" applyFont="1" applyFill="1" applyBorder="1"/>
    <xf numFmtId="164" fontId="3" fillId="0" borderId="16" xfId="0" applyNumberFormat="1" applyFont="1" applyBorder="1" applyAlignment="1">
      <alignment wrapText="1"/>
    </xf>
    <xf numFmtId="9" fontId="3" fillId="0" borderId="17" xfId="2" applyFont="1" applyFill="1" applyBorder="1"/>
    <xf numFmtId="164" fontId="3" fillId="5" borderId="6" xfId="0" applyNumberFormat="1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31" xfId="0" applyFont="1" applyFill="1" applyBorder="1"/>
    <xf numFmtId="164" fontId="3" fillId="0" borderId="6" xfId="0" applyNumberFormat="1" applyFont="1" applyFill="1" applyBorder="1"/>
    <xf numFmtId="0" fontId="2" fillId="0" borderId="4" xfId="0" applyFont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28"/>
  <sheetViews>
    <sheetView tabSelected="1" topLeftCell="A107" workbookViewId="0">
      <selection activeCell="D15" sqref="D15"/>
    </sheetView>
  </sheetViews>
  <sheetFormatPr defaultColWidth="9.109375" defaultRowHeight="15" x14ac:dyDescent="0.25"/>
  <cols>
    <col min="1" max="1" width="47" style="25" customWidth="1"/>
    <col min="2" max="2" width="36.33203125" style="25" customWidth="1"/>
    <col min="3" max="3" width="47.109375" style="25" customWidth="1"/>
    <col min="4" max="4" width="24.44140625" style="25" customWidth="1"/>
    <col min="5" max="5" width="24.6640625" style="26" customWidth="1"/>
    <col min="6" max="6" width="15.44140625" style="25" customWidth="1"/>
    <col min="7" max="7" width="16.44140625" style="25" customWidth="1"/>
    <col min="8" max="8" width="20.5546875" style="25" customWidth="1"/>
    <col min="9" max="9" width="19.109375" style="25" customWidth="1"/>
    <col min="10" max="10" width="13.88671875" style="25" customWidth="1"/>
    <col min="11" max="11" width="19.33203125" style="25" customWidth="1"/>
    <col min="12" max="16384" width="9.109375" style="25"/>
  </cols>
  <sheetData>
    <row r="1" spans="1:5" ht="15.6" thickBot="1" x14ac:dyDescent="0.3"/>
    <row r="2" spans="1:5" ht="16.2" thickBot="1" x14ac:dyDescent="0.3">
      <c r="A2" s="10" t="s">
        <v>43</v>
      </c>
      <c r="B2" s="11"/>
      <c r="C2" s="11"/>
      <c r="D2" s="11"/>
      <c r="E2" s="11"/>
    </row>
    <row r="3" spans="1:5" ht="15.6" thickBot="1" x14ac:dyDescent="0.3"/>
    <row r="4" spans="1:5" ht="31.8" thickBot="1" x14ac:dyDescent="0.3">
      <c r="A4" s="4"/>
      <c r="B4" s="9" t="s">
        <v>30</v>
      </c>
      <c r="C4" s="9" t="s">
        <v>31</v>
      </c>
      <c r="D4" s="9" t="s">
        <v>32</v>
      </c>
      <c r="E4" s="8" t="s">
        <v>33</v>
      </c>
    </row>
    <row r="5" spans="1:5" s="29" customFormat="1" ht="16.2" thickBot="1" x14ac:dyDescent="0.3">
      <c r="A5" s="5"/>
      <c r="B5" s="27"/>
      <c r="C5" s="27"/>
      <c r="D5" s="27"/>
      <c r="E5" s="28"/>
    </row>
    <row r="6" spans="1:5" ht="16.2" thickBot="1" x14ac:dyDescent="0.3">
      <c r="A6" s="12" t="s">
        <v>17</v>
      </c>
      <c r="B6" s="13"/>
      <c r="C6" s="13"/>
      <c r="D6" s="13"/>
      <c r="E6" s="14"/>
    </row>
    <row r="7" spans="1:5" ht="15.6" thickBot="1" x14ac:dyDescent="0.3">
      <c r="A7" s="1" t="s">
        <v>18</v>
      </c>
      <c r="B7" s="2"/>
      <c r="C7" s="2">
        <v>0</v>
      </c>
      <c r="D7" s="2">
        <v>0</v>
      </c>
      <c r="E7" s="3">
        <f>+B7+C7+D7</f>
        <v>0</v>
      </c>
    </row>
    <row r="8" spans="1:5" ht="15.6" thickBot="1" x14ac:dyDescent="0.3">
      <c r="A8" s="1" t="s">
        <v>19</v>
      </c>
      <c r="B8" s="2">
        <v>0</v>
      </c>
      <c r="C8" s="2">
        <v>0</v>
      </c>
      <c r="D8" s="2">
        <v>0</v>
      </c>
      <c r="E8" s="3">
        <f>+B8+C8+D8</f>
        <v>0</v>
      </c>
    </row>
    <row r="9" spans="1:5" ht="15.6" thickBot="1" x14ac:dyDescent="0.3">
      <c r="A9" s="1" t="s">
        <v>20</v>
      </c>
      <c r="B9" s="2">
        <v>0</v>
      </c>
      <c r="C9" s="2">
        <v>0</v>
      </c>
      <c r="D9" s="2">
        <v>0</v>
      </c>
      <c r="E9" s="3">
        <f>+B9+C9+D9</f>
        <v>0</v>
      </c>
    </row>
    <row r="10" spans="1:5" ht="15.6" thickBot="1" x14ac:dyDescent="0.3">
      <c r="A10" s="1" t="s">
        <v>21</v>
      </c>
      <c r="B10" s="2">
        <v>0</v>
      </c>
      <c r="C10" s="2">
        <v>0</v>
      </c>
      <c r="D10" s="2">
        <v>0</v>
      </c>
      <c r="E10" s="3">
        <f>+B10+C10+D10</f>
        <v>0</v>
      </c>
    </row>
    <row r="11" spans="1:5" ht="15.6" thickBot="1" x14ac:dyDescent="0.3">
      <c r="A11" s="1"/>
      <c r="B11" s="7">
        <f>+SUM(B7:B10)</f>
        <v>0</v>
      </c>
      <c r="C11" s="7">
        <f t="shared" ref="C11:E11" si="0">+SUM(C7:C10)</f>
        <v>0</v>
      </c>
      <c r="D11" s="7">
        <f t="shared" si="0"/>
        <v>0</v>
      </c>
      <c r="E11" s="7">
        <f t="shared" si="0"/>
        <v>0</v>
      </c>
    </row>
    <row r="12" spans="1:5" ht="15.6" thickBot="1" x14ac:dyDescent="0.3">
      <c r="A12" s="1"/>
      <c r="B12" s="2"/>
      <c r="C12" s="2"/>
      <c r="D12" s="2"/>
      <c r="E12" s="3"/>
    </row>
    <row r="13" spans="1:5" ht="15.6" thickBot="1" x14ac:dyDescent="0.3">
      <c r="A13" s="1"/>
      <c r="B13" s="2"/>
      <c r="C13" s="2"/>
      <c r="D13" s="2"/>
      <c r="E13" s="3"/>
    </row>
    <row r="14" spans="1:5" ht="16.2" thickBot="1" x14ac:dyDescent="0.3">
      <c r="A14" s="12" t="s">
        <v>22</v>
      </c>
      <c r="B14" s="13"/>
      <c r="C14" s="13"/>
      <c r="D14" s="13"/>
      <c r="E14" s="14"/>
    </row>
    <row r="15" spans="1:5" ht="15.6" thickBot="1" x14ac:dyDescent="0.3">
      <c r="A15" s="1" t="s">
        <v>23</v>
      </c>
      <c r="B15" s="2"/>
      <c r="C15" s="2">
        <v>0</v>
      </c>
      <c r="D15" s="2">
        <v>0</v>
      </c>
      <c r="E15" s="3">
        <f>+B15+C15+D15</f>
        <v>0</v>
      </c>
    </row>
    <row r="16" spans="1:5" ht="15.6" thickBot="1" x14ac:dyDescent="0.3">
      <c r="A16" s="1" t="s">
        <v>29</v>
      </c>
      <c r="B16" s="2">
        <v>0</v>
      </c>
      <c r="C16" s="2">
        <v>0</v>
      </c>
      <c r="D16" s="2">
        <v>0</v>
      </c>
      <c r="E16" s="3">
        <f>+B16+C16+D16</f>
        <v>0</v>
      </c>
    </row>
    <row r="17" spans="1:5" ht="16.2" thickBot="1" x14ac:dyDescent="0.3">
      <c r="A17" s="1"/>
      <c r="B17" s="6">
        <f>+B15+B16</f>
        <v>0</v>
      </c>
      <c r="C17" s="6">
        <f>+C15+C16</f>
        <v>0</v>
      </c>
      <c r="D17" s="6">
        <f>+D15+D16</f>
        <v>0</v>
      </c>
      <c r="E17" s="6">
        <f>+SUM(B17:D17)</f>
        <v>0</v>
      </c>
    </row>
    <row r="18" spans="1:5" ht="15.6" thickBot="1" x14ac:dyDescent="0.3">
      <c r="A18" s="1"/>
      <c r="B18" s="2"/>
      <c r="C18" s="2"/>
      <c r="D18" s="2"/>
      <c r="E18" s="2"/>
    </row>
    <row r="19" spans="1:5" ht="15.6" thickBot="1" x14ac:dyDescent="0.3">
      <c r="A19" s="16"/>
      <c r="B19" s="2"/>
      <c r="C19" s="2"/>
      <c r="D19" s="2"/>
      <c r="E19" s="3"/>
    </row>
    <row r="20" spans="1:5" ht="16.2" thickBot="1" x14ac:dyDescent="0.3">
      <c r="A20" s="12" t="s">
        <v>24</v>
      </c>
      <c r="B20" s="13"/>
      <c r="C20" s="13"/>
      <c r="D20" s="13"/>
      <c r="E20" s="14"/>
    </row>
    <row r="21" spans="1:5" ht="15.6" thickBot="1" x14ac:dyDescent="0.3">
      <c r="A21" s="1" t="s">
        <v>25</v>
      </c>
      <c r="B21" s="2">
        <v>0</v>
      </c>
      <c r="C21" s="2"/>
      <c r="D21" s="2">
        <v>0</v>
      </c>
      <c r="E21" s="3">
        <f>+B21+C21+D21</f>
        <v>0</v>
      </c>
    </row>
    <row r="22" spans="1:5" ht="15.6" thickBot="1" x14ac:dyDescent="0.3">
      <c r="A22" s="1" t="s">
        <v>23</v>
      </c>
      <c r="B22" s="2">
        <v>0</v>
      </c>
      <c r="C22" s="2">
        <v>0</v>
      </c>
      <c r="D22" s="2">
        <v>0</v>
      </c>
      <c r="E22" s="3">
        <f>+B22+C22+D22</f>
        <v>0</v>
      </c>
    </row>
    <row r="23" spans="1:5" ht="15.6" thickBot="1" x14ac:dyDescent="0.3">
      <c r="A23" s="1" t="s">
        <v>29</v>
      </c>
      <c r="B23" s="2">
        <v>0</v>
      </c>
      <c r="C23" s="2">
        <v>0</v>
      </c>
      <c r="D23" s="2">
        <v>0</v>
      </c>
      <c r="E23" s="3">
        <f>+B23+C23+D23</f>
        <v>0</v>
      </c>
    </row>
    <row r="24" spans="1:5" ht="16.2" thickBot="1" x14ac:dyDescent="0.3">
      <c r="A24" s="1"/>
      <c r="B24" s="6">
        <f>+B21+B22+B23</f>
        <v>0</v>
      </c>
      <c r="C24" s="6">
        <f>+C21+C22+C23</f>
        <v>0</v>
      </c>
      <c r="D24" s="6">
        <f>+D21+D22+D23</f>
        <v>0</v>
      </c>
      <c r="E24" s="6">
        <f>+SUM(B24:D24)</f>
        <v>0</v>
      </c>
    </row>
    <row r="25" spans="1:5" ht="15.6" thickBot="1" x14ac:dyDescent="0.3">
      <c r="A25" s="1"/>
      <c r="B25" s="2"/>
      <c r="C25" s="2"/>
      <c r="D25" s="2"/>
      <c r="E25" s="3"/>
    </row>
    <row r="26" spans="1:5" ht="15.6" thickBot="1" x14ac:dyDescent="0.3">
      <c r="A26" s="16"/>
      <c r="B26" s="2"/>
      <c r="C26" s="2"/>
      <c r="D26" s="2"/>
      <c r="E26" s="3">
        <f>+B26+C26+D26</f>
        <v>0</v>
      </c>
    </row>
    <row r="27" spans="1:5" ht="16.2" thickBot="1" x14ac:dyDescent="0.3">
      <c r="A27" s="12" t="s">
        <v>26</v>
      </c>
      <c r="B27" s="13"/>
      <c r="C27" s="13"/>
      <c r="D27" s="13"/>
      <c r="E27" s="14"/>
    </row>
    <row r="28" spans="1:5" ht="15.6" thickBot="1" x14ac:dyDescent="0.3">
      <c r="A28" s="1" t="s">
        <v>27</v>
      </c>
      <c r="B28" s="2">
        <v>0</v>
      </c>
      <c r="C28" s="2">
        <v>0</v>
      </c>
      <c r="D28" s="2"/>
      <c r="E28" s="3">
        <f>+B28+C28+D28</f>
        <v>0</v>
      </c>
    </row>
    <row r="29" spans="1:5" ht="15.6" thickBot="1" x14ac:dyDescent="0.3">
      <c r="A29" s="1" t="s">
        <v>23</v>
      </c>
      <c r="B29" s="2">
        <v>0</v>
      </c>
      <c r="C29" s="2">
        <v>0</v>
      </c>
      <c r="D29" s="2"/>
      <c r="E29" s="3">
        <f>+B29+C29+D29</f>
        <v>0</v>
      </c>
    </row>
    <row r="30" spans="1:5" ht="16.2" thickBot="1" x14ac:dyDescent="0.3">
      <c r="A30" s="1"/>
      <c r="B30" s="6">
        <f>+B28+B29</f>
        <v>0</v>
      </c>
      <c r="C30" s="6">
        <f>+C28+C29</f>
        <v>0</v>
      </c>
      <c r="D30" s="6"/>
      <c r="E30" s="6">
        <f>+SUM(B30:D30)</f>
        <v>0</v>
      </c>
    </row>
    <row r="31" spans="1:5" ht="15.6" thickBot="1" x14ac:dyDescent="0.3">
      <c r="A31" s="16"/>
      <c r="B31" s="2"/>
      <c r="C31" s="2"/>
      <c r="D31" s="2"/>
      <c r="E31" s="3"/>
    </row>
    <row r="32" spans="1:5" ht="16.2" thickBot="1" x14ac:dyDescent="0.3">
      <c r="A32" s="12" t="s">
        <v>28</v>
      </c>
      <c r="B32" s="13"/>
      <c r="C32" s="13"/>
      <c r="D32" s="13"/>
      <c r="E32" s="14"/>
    </row>
    <row r="33" spans="1:45" ht="15.6" thickBot="1" x14ac:dyDescent="0.3">
      <c r="A33" s="1" t="s">
        <v>25</v>
      </c>
      <c r="B33" s="2">
        <v>0</v>
      </c>
      <c r="C33" s="2">
        <v>0</v>
      </c>
      <c r="D33" s="2"/>
      <c r="E33" s="3">
        <f>+B33+C33+D33</f>
        <v>0</v>
      </c>
    </row>
    <row r="34" spans="1:45" ht="15.6" thickBot="1" x14ac:dyDescent="0.3">
      <c r="A34" s="1" t="s">
        <v>23</v>
      </c>
      <c r="B34" s="2">
        <v>0</v>
      </c>
      <c r="C34" s="2">
        <v>0</v>
      </c>
      <c r="D34" s="2">
        <v>0</v>
      </c>
      <c r="E34" s="3">
        <f>+B34+C34+D34</f>
        <v>0</v>
      </c>
    </row>
    <row r="35" spans="1:45" ht="15.6" thickBot="1" x14ac:dyDescent="0.3">
      <c r="A35" s="1"/>
      <c r="B35" s="3">
        <f>+SUM(B6:B34)</f>
        <v>0</v>
      </c>
      <c r="C35" s="3">
        <f>+SUM(C6:C34)</f>
        <v>0</v>
      </c>
      <c r="D35" s="3"/>
      <c r="E35" s="3"/>
    </row>
    <row r="36" spans="1:45" ht="16.2" thickBot="1" x14ac:dyDescent="0.35">
      <c r="A36" s="30"/>
      <c r="B36" s="31">
        <f>+B33+B34+B35</f>
        <v>0</v>
      </c>
      <c r="C36" s="31">
        <f t="shared" ref="C36:D36" si="1">+C33+C34+C35</f>
        <v>0</v>
      </c>
      <c r="D36" s="31">
        <f t="shared" si="1"/>
        <v>0</v>
      </c>
      <c r="E36" s="32">
        <f>+E33+E34+E35</f>
        <v>0</v>
      </c>
    </row>
    <row r="37" spans="1:45" ht="15.6" thickBot="1" x14ac:dyDescent="0.3"/>
    <row r="38" spans="1:45" ht="16.2" thickBot="1" x14ac:dyDescent="0.35">
      <c r="A38" s="102" t="s">
        <v>4</v>
      </c>
      <c r="B38" s="103">
        <f>B36+B30+B24+B17+B11</f>
        <v>0</v>
      </c>
      <c r="C38" s="103">
        <f t="shared" ref="C38:D38" si="2">C36+C30+C24+C17+C11</f>
        <v>0</v>
      </c>
      <c r="D38" s="103">
        <f t="shared" si="2"/>
        <v>0</v>
      </c>
      <c r="E38" s="32">
        <f>+E36+E30+E24+E17+E11</f>
        <v>0</v>
      </c>
    </row>
    <row r="40" spans="1:45" ht="15.6" thickBot="1" x14ac:dyDescent="0.3"/>
    <row r="41" spans="1:45" ht="16.2" thickBot="1" x14ac:dyDescent="0.3">
      <c r="A41" s="10" t="s">
        <v>2</v>
      </c>
      <c r="B41" s="11"/>
      <c r="C41" s="11"/>
      <c r="D41" s="15"/>
    </row>
    <row r="42" spans="1:45" ht="15.6" thickBot="1" x14ac:dyDescent="0.3">
      <c r="A42" s="33"/>
      <c r="B42" s="34"/>
      <c r="C42" s="34"/>
      <c r="D42" s="35"/>
    </row>
    <row r="43" spans="1:45" ht="16.2" thickBot="1" x14ac:dyDescent="0.3">
      <c r="A43" s="10" t="s">
        <v>3</v>
      </c>
      <c r="B43" s="11"/>
      <c r="C43" s="11"/>
      <c r="D43" s="15"/>
    </row>
    <row r="44" spans="1:45" s="41" customFormat="1" ht="15.6" x14ac:dyDescent="0.3">
      <c r="A44" s="36"/>
      <c r="B44" s="37"/>
      <c r="C44" s="37"/>
      <c r="D44" s="38"/>
      <c r="E44" s="39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</row>
    <row r="45" spans="1:45" s="46" customFormat="1" ht="15.6" x14ac:dyDescent="0.3">
      <c r="A45" s="42" t="s">
        <v>5</v>
      </c>
      <c r="B45" s="43"/>
      <c r="C45" s="43"/>
      <c r="D45" s="44"/>
      <c r="E45" s="45"/>
    </row>
    <row r="46" spans="1:45" s="46" customFormat="1" ht="15.6" x14ac:dyDescent="0.3">
      <c r="A46" s="42" t="s">
        <v>1</v>
      </c>
      <c r="B46" s="47"/>
      <c r="C46" s="47"/>
      <c r="D46" s="48"/>
      <c r="E46" s="45"/>
    </row>
    <row r="47" spans="1:45" s="54" customFormat="1" ht="15.6" x14ac:dyDescent="0.3">
      <c r="A47" s="49"/>
      <c r="B47" s="50" t="s">
        <v>16</v>
      </c>
      <c r="C47" s="51" t="s">
        <v>34</v>
      </c>
      <c r="D47" s="52" t="s">
        <v>4</v>
      </c>
      <c r="E47" s="53"/>
    </row>
    <row r="48" spans="1:45" ht="15.6" x14ac:dyDescent="0.3">
      <c r="A48" s="55"/>
      <c r="B48" s="56"/>
      <c r="C48" s="57"/>
      <c r="D48" s="58"/>
    </row>
    <row r="49" spans="1:4" x14ac:dyDescent="0.25">
      <c r="A49" s="59"/>
      <c r="B49" s="60"/>
      <c r="C49" s="57"/>
      <c r="D49" s="58"/>
    </row>
    <row r="50" spans="1:4" ht="16.2" thickBot="1" x14ac:dyDescent="0.35">
      <c r="A50" s="61" t="s">
        <v>0</v>
      </c>
      <c r="B50" s="62"/>
      <c r="C50" s="63"/>
      <c r="D50" s="64"/>
    </row>
    <row r="51" spans="1:4" x14ac:dyDescent="0.25">
      <c r="A51" s="65" t="s">
        <v>6</v>
      </c>
      <c r="B51" s="66"/>
      <c r="C51" s="67">
        <f>24*12</f>
        <v>288</v>
      </c>
      <c r="D51" s="68">
        <f>+B51*C51</f>
        <v>0</v>
      </c>
    </row>
    <row r="52" spans="1:4" ht="15.6" thickBot="1" x14ac:dyDescent="0.3">
      <c r="A52" s="69" t="s">
        <v>7</v>
      </c>
      <c r="B52" s="70"/>
      <c r="C52" s="71">
        <f>24*12</f>
        <v>288</v>
      </c>
      <c r="D52" s="72">
        <f>+B52*C52</f>
        <v>0</v>
      </c>
    </row>
    <row r="53" spans="1:4" ht="15.6" thickBot="1" x14ac:dyDescent="0.3">
      <c r="A53" s="73"/>
      <c r="B53" s="74"/>
      <c r="C53" s="75"/>
      <c r="D53" s="76"/>
    </row>
    <row r="54" spans="1:4" x14ac:dyDescent="0.25">
      <c r="A54" s="65" t="s">
        <v>8</v>
      </c>
      <c r="B54" s="66"/>
      <c r="C54" s="67">
        <f t="shared" ref="C54:C55" si="3">24*12</f>
        <v>288</v>
      </c>
      <c r="D54" s="68">
        <f>+B54*C54</f>
        <v>0</v>
      </c>
    </row>
    <row r="55" spans="1:4" ht="15.6" thickBot="1" x14ac:dyDescent="0.3">
      <c r="A55" s="69" t="s">
        <v>9</v>
      </c>
      <c r="B55" s="70"/>
      <c r="C55" s="71">
        <f t="shared" si="3"/>
        <v>288</v>
      </c>
      <c r="D55" s="72">
        <f>+B55*C55</f>
        <v>0</v>
      </c>
    </row>
    <row r="56" spans="1:4" x14ac:dyDescent="0.25">
      <c r="A56" s="77"/>
      <c r="B56" s="78"/>
      <c r="C56" s="79"/>
      <c r="D56" s="80"/>
    </row>
    <row r="57" spans="1:4" x14ac:dyDescent="0.25">
      <c r="A57" s="59"/>
      <c r="B57" s="60"/>
      <c r="C57" s="57"/>
      <c r="D57" s="58"/>
    </row>
    <row r="58" spans="1:4" ht="31.8" thickBot="1" x14ac:dyDescent="0.3">
      <c r="A58" s="91" t="s">
        <v>10</v>
      </c>
      <c r="B58" s="62"/>
      <c r="C58" s="63"/>
      <c r="D58" s="64"/>
    </row>
    <row r="59" spans="1:4" x14ac:dyDescent="0.25">
      <c r="A59" s="92" t="s">
        <v>11</v>
      </c>
      <c r="B59" s="66"/>
      <c r="C59" s="67">
        <f t="shared" ref="C59:C61" si="4">24*12</f>
        <v>288</v>
      </c>
      <c r="D59" s="68">
        <f t="shared" ref="D59:D61" si="5">+B59*C59</f>
        <v>0</v>
      </c>
    </row>
    <row r="60" spans="1:4" x14ac:dyDescent="0.25">
      <c r="A60" s="59" t="s">
        <v>12</v>
      </c>
      <c r="B60" s="60"/>
      <c r="C60" s="57">
        <f t="shared" si="4"/>
        <v>288</v>
      </c>
      <c r="D60" s="58">
        <f t="shared" si="5"/>
        <v>0</v>
      </c>
    </row>
    <row r="61" spans="1:4" ht="15.6" thickBot="1" x14ac:dyDescent="0.3">
      <c r="A61" s="69" t="s">
        <v>13</v>
      </c>
      <c r="B61" s="70"/>
      <c r="C61" s="71">
        <f t="shared" si="4"/>
        <v>288</v>
      </c>
      <c r="D61" s="72">
        <f t="shared" si="5"/>
        <v>0</v>
      </c>
    </row>
    <row r="62" spans="1:4" x14ac:dyDescent="0.25">
      <c r="A62" s="77"/>
      <c r="B62" s="78"/>
      <c r="C62" s="81"/>
      <c r="D62" s="80"/>
    </row>
    <row r="63" spans="1:4" ht="16.2" thickBot="1" x14ac:dyDescent="0.35">
      <c r="A63" s="17" t="s">
        <v>14</v>
      </c>
      <c r="B63" s="62"/>
      <c r="C63" s="90"/>
      <c r="D63" s="64"/>
    </row>
    <row r="64" spans="1:4" ht="30" x14ac:dyDescent="0.25">
      <c r="A64" s="92" t="s">
        <v>39</v>
      </c>
      <c r="B64" s="66">
        <v>9000</v>
      </c>
      <c r="C64" s="93"/>
      <c r="D64" s="68">
        <f>B64*C64</f>
        <v>0</v>
      </c>
    </row>
    <row r="65" spans="1:5" ht="30" x14ac:dyDescent="0.25">
      <c r="A65" s="83" t="s">
        <v>37</v>
      </c>
      <c r="B65" s="60">
        <v>39000</v>
      </c>
      <c r="C65" s="84"/>
      <c r="D65" s="58">
        <f t="shared" ref="D65:D66" si="6">B65*C65</f>
        <v>0</v>
      </c>
    </row>
    <row r="66" spans="1:5" ht="30.6" thickBot="1" x14ac:dyDescent="0.3">
      <c r="A66" s="94" t="s">
        <v>38</v>
      </c>
      <c r="B66" s="70">
        <v>41000</v>
      </c>
      <c r="C66" s="95"/>
      <c r="D66" s="72">
        <f t="shared" si="6"/>
        <v>0</v>
      </c>
    </row>
    <row r="67" spans="1:5" ht="15.6" thickBot="1" x14ac:dyDescent="0.3">
      <c r="A67" s="73"/>
      <c r="B67" s="74"/>
      <c r="C67" s="74"/>
      <c r="D67" s="76"/>
    </row>
    <row r="68" spans="1:5" s="88" customFormat="1" ht="16.2" thickBot="1" x14ac:dyDescent="0.35">
      <c r="A68" s="101" t="s">
        <v>15</v>
      </c>
      <c r="B68" s="85"/>
      <c r="C68" s="85"/>
      <c r="D68" s="86">
        <f>+SUM(D54:D67)</f>
        <v>0</v>
      </c>
      <c r="E68" s="87"/>
    </row>
    <row r="69" spans="1:5" s="88" customFormat="1" x14ac:dyDescent="0.25">
      <c r="A69" s="89"/>
      <c r="B69" s="89"/>
      <c r="C69" s="89"/>
      <c r="D69" s="89"/>
      <c r="E69" s="87"/>
    </row>
    <row r="70" spans="1:5" ht="15.75" customHeight="1" thickBot="1" x14ac:dyDescent="0.3"/>
    <row r="71" spans="1:5" ht="15.75" customHeight="1" thickBot="1" x14ac:dyDescent="0.3">
      <c r="A71" s="10" t="s">
        <v>35</v>
      </c>
      <c r="B71" s="11"/>
      <c r="C71" s="11"/>
      <c r="D71" s="15"/>
    </row>
    <row r="72" spans="1:5" ht="15.75" customHeight="1" x14ac:dyDescent="0.25">
      <c r="A72" s="33"/>
      <c r="B72" s="34"/>
      <c r="C72" s="34"/>
      <c r="D72" s="35"/>
    </row>
    <row r="73" spans="1:5" ht="15.75" customHeight="1" x14ac:dyDescent="0.3">
      <c r="A73" s="42" t="s">
        <v>5</v>
      </c>
      <c r="B73" s="43"/>
      <c r="C73" s="43"/>
      <c r="D73" s="44"/>
    </row>
    <row r="74" spans="1:5" ht="15.75" customHeight="1" x14ac:dyDescent="0.3">
      <c r="A74" s="42" t="s">
        <v>1</v>
      </c>
      <c r="B74" s="47"/>
      <c r="C74" s="47"/>
      <c r="D74" s="48"/>
    </row>
    <row r="75" spans="1:5" ht="15.6" x14ac:dyDescent="0.3">
      <c r="A75" s="49"/>
      <c r="B75" s="50" t="s">
        <v>16</v>
      </c>
      <c r="C75" s="51" t="s">
        <v>34</v>
      </c>
      <c r="D75" s="52" t="s">
        <v>4</v>
      </c>
    </row>
    <row r="76" spans="1:5" ht="15.6" x14ac:dyDescent="0.3">
      <c r="A76" s="55"/>
      <c r="B76" s="56"/>
      <c r="C76" s="82"/>
      <c r="D76" s="58"/>
    </row>
    <row r="77" spans="1:5" x14ac:dyDescent="0.25">
      <c r="A77" s="59"/>
      <c r="B77" s="60"/>
      <c r="C77" s="82"/>
      <c r="D77" s="58"/>
    </row>
    <row r="78" spans="1:5" ht="16.2" thickBot="1" x14ac:dyDescent="0.35">
      <c r="A78" s="61" t="s">
        <v>0</v>
      </c>
      <c r="B78" s="62"/>
      <c r="C78" s="90"/>
      <c r="D78" s="64"/>
    </row>
    <row r="79" spans="1:5" x14ac:dyDescent="0.25">
      <c r="A79" s="65" t="s">
        <v>6</v>
      </c>
      <c r="B79" s="66"/>
      <c r="C79" s="67">
        <f t="shared" ref="C79:C80" si="7">24*12</f>
        <v>288</v>
      </c>
      <c r="D79" s="68">
        <f>+B79*C79</f>
        <v>0</v>
      </c>
    </row>
    <row r="80" spans="1:5" ht="15.6" thickBot="1" x14ac:dyDescent="0.3">
      <c r="A80" s="69" t="s">
        <v>7</v>
      </c>
      <c r="B80" s="70"/>
      <c r="C80" s="71">
        <f t="shared" si="7"/>
        <v>288</v>
      </c>
      <c r="D80" s="72">
        <f>+B80*C80</f>
        <v>0</v>
      </c>
    </row>
    <row r="81" spans="1:4" ht="15.6" thickBot="1" x14ac:dyDescent="0.3">
      <c r="A81" s="73"/>
      <c r="B81" s="74"/>
      <c r="C81" s="75"/>
      <c r="D81" s="76"/>
    </row>
    <row r="82" spans="1:4" x14ac:dyDescent="0.25">
      <c r="A82" s="65" t="s">
        <v>8</v>
      </c>
      <c r="B82" s="66"/>
      <c r="C82" s="67">
        <f t="shared" ref="C82:C83" si="8">24*12</f>
        <v>288</v>
      </c>
      <c r="D82" s="68">
        <f>+B82*C82</f>
        <v>0</v>
      </c>
    </row>
    <row r="83" spans="1:4" ht="15.6" thickBot="1" x14ac:dyDescent="0.3">
      <c r="A83" s="69" t="s">
        <v>9</v>
      </c>
      <c r="B83" s="70"/>
      <c r="C83" s="71">
        <f t="shared" si="8"/>
        <v>288</v>
      </c>
      <c r="D83" s="72">
        <f>+B83*C83</f>
        <v>0</v>
      </c>
    </row>
    <row r="84" spans="1:4" x14ac:dyDescent="0.25">
      <c r="A84" s="77"/>
      <c r="B84" s="78"/>
      <c r="C84" s="79"/>
      <c r="D84" s="80"/>
    </row>
    <row r="85" spans="1:4" x14ac:dyDescent="0.25">
      <c r="A85" s="59"/>
      <c r="B85" s="60"/>
      <c r="C85" s="57"/>
      <c r="D85" s="58"/>
    </row>
    <row r="86" spans="1:4" ht="31.8" thickBot="1" x14ac:dyDescent="0.3">
      <c r="A86" s="91" t="s">
        <v>10</v>
      </c>
      <c r="B86" s="62"/>
      <c r="C86" s="63"/>
      <c r="D86" s="64"/>
    </row>
    <row r="87" spans="1:4" x14ac:dyDescent="0.25">
      <c r="A87" s="92" t="s">
        <v>11</v>
      </c>
      <c r="B87" s="66"/>
      <c r="C87" s="67">
        <f t="shared" ref="C87:C89" si="9">24*12</f>
        <v>288</v>
      </c>
      <c r="D87" s="68">
        <f t="shared" ref="D87:D89" si="10">+B87*C87</f>
        <v>0</v>
      </c>
    </row>
    <row r="88" spans="1:4" x14ac:dyDescent="0.25">
      <c r="A88" s="59" t="s">
        <v>12</v>
      </c>
      <c r="B88" s="60"/>
      <c r="C88" s="57">
        <f t="shared" si="9"/>
        <v>288</v>
      </c>
      <c r="D88" s="58">
        <f t="shared" si="10"/>
        <v>0</v>
      </c>
    </row>
    <row r="89" spans="1:4" ht="15.6" thickBot="1" x14ac:dyDescent="0.3">
      <c r="A89" s="69" t="s">
        <v>13</v>
      </c>
      <c r="B89" s="70"/>
      <c r="C89" s="71">
        <f t="shared" si="9"/>
        <v>288</v>
      </c>
      <c r="D89" s="72">
        <f t="shared" si="10"/>
        <v>0</v>
      </c>
    </row>
    <row r="90" spans="1:4" x14ac:dyDescent="0.25">
      <c r="A90" s="77"/>
      <c r="B90" s="78"/>
      <c r="C90" s="81"/>
      <c r="D90" s="80"/>
    </row>
    <row r="91" spans="1:4" ht="16.2" thickBot="1" x14ac:dyDescent="0.35">
      <c r="A91" s="17" t="s">
        <v>14</v>
      </c>
      <c r="B91" s="62"/>
      <c r="C91" s="90"/>
      <c r="D91" s="64"/>
    </row>
    <row r="92" spans="1:4" ht="30" x14ac:dyDescent="0.25">
      <c r="A92" s="92" t="s">
        <v>39</v>
      </c>
      <c r="B92" s="66">
        <v>9000</v>
      </c>
      <c r="C92" s="93"/>
      <c r="D92" s="68">
        <f>+C92*B92</f>
        <v>0</v>
      </c>
    </row>
    <row r="93" spans="1:4" ht="30" x14ac:dyDescent="0.25">
      <c r="A93" s="83" t="s">
        <v>37</v>
      </c>
      <c r="B93" s="60">
        <v>39000</v>
      </c>
      <c r="C93" s="84"/>
      <c r="D93" s="58">
        <f t="shared" ref="D93:D94" si="11">+C93*B93</f>
        <v>0</v>
      </c>
    </row>
    <row r="94" spans="1:4" ht="30.6" thickBot="1" x14ac:dyDescent="0.3">
      <c r="A94" s="94" t="s">
        <v>38</v>
      </c>
      <c r="B94" s="70">
        <v>41000</v>
      </c>
      <c r="C94" s="95"/>
      <c r="D94" s="72">
        <f t="shared" si="11"/>
        <v>0</v>
      </c>
    </row>
    <row r="95" spans="1:4" ht="15.6" thickBot="1" x14ac:dyDescent="0.3">
      <c r="A95" s="73"/>
      <c r="B95" s="74"/>
      <c r="C95" s="74"/>
      <c r="D95" s="76"/>
    </row>
    <row r="96" spans="1:4" ht="16.2" thickBot="1" x14ac:dyDescent="0.35">
      <c r="A96" s="18" t="s">
        <v>15</v>
      </c>
      <c r="B96" s="85"/>
      <c r="C96" s="85"/>
      <c r="D96" s="86">
        <f>+SUM(D82:D95)</f>
        <v>0</v>
      </c>
    </row>
    <row r="98" spans="1:4" ht="15.6" thickBot="1" x14ac:dyDescent="0.3"/>
    <row r="99" spans="1:4" ht="16.2" thickBot="1" x14ac:dyDescent="0.3">
      <c r="A99" s="10" t="s">
        <v>36</v>
      </c>
      <c r="B99" s="11"/>
      <c r="C99" s="11"/>
      <c r="D99" s="15"/>
    </row>
    <row r="100" spans="1:4" x14ac:dyDescent="0.25">
      <c r="A100" s="33"/>
      <c r="B100" s="34"/>
      <c r="C100" s="34"/>
      <c r="D100" s="35"/>
    </row>
    <row r="101" spans="1:4" ht="15.6" x14ac:dyDescent="0.3">
      <c r="A101" s="42" t="s">
        <v>5</v>
      </c>
      <c r="B101" s="43"/>
      <c r="C101" s="43"/>
      <c r="D101" s="44"/>
    </row>
    <row r="102" spans="1:4" ht="15.6" x14ac:dyDescent="0.3">
      <c r="A102" s="42" t="s">
        <v>1</v>
      </c>
      <c r="B102" s="47"/>
      <c r="C102" s="47"/>
      <c r="D102" s="48"/>
    </row>
    <row r="103" spans="1:4" ht="15.6" x14ac:dyDescent="0.3">
      <c r="A103" s="49"/>
      <c r="B103" s="50" t="s">
        <v>16</v>
      </c>
      <c r="C103" s="51" t="s">
        <v>34</v>
      </c>
      <c r="D103" s="52" t="s">
        <v>4</v>
      </c>
    </row>
    <row r="104" spans="1:4" ht="15.6" x14ac:dyDescent="0.3">
      <c r="A104" s="55"/>
      <c r="B104" s="56"/>
      <c r="C104" s="82"/>
      <c r="D104" s="58"/>
    </row>
    <row r="105" spans="1:4" x14ac:dyDescent="0.25">
      <c r="A105" s="59"/>
      <c r="B105" s="60"/>
      <c r="C105" s="82"/>
      <c r="D105" s="58"/>
    </row>
    <row r="106" spans="1:4" ht="16.2" thickBot="1" x14ac:dyDescent="0.35">
      <c r="A106" s="61" t="s">
        <v>0</v>
      </c>
      <c r="B106" s="62"/>
      <c r="C106" s="90"/>
      <c r="D106" s="64">
        <f t="shared" ref="D106" si="12">+B106*C106</f>
        <v>0</v>
      </c>
    </row>
    <row r="107" spans="1:4" x14ac:dyDescent="0.25">
      <c r="A107" s="65" t="s">
        <v>6</v>
      </c>
      <c r="B107" s="66"/>
      <c r="C107" s="67">
        <f t="shared" ref="C107:C108" si="13">24*12</f>
        <v>288</v>
      </c>
      <c r="D107" s="68">
        <f>+B107*C107</f>
        <v>0</v>
      </c>
    </row>
    <row r="108" spans="1:4" ht="15.6" thickBot="1" x14ac:dyDescent="0.3">
      <c r="A108" s="69" t="s">
        <v>7</v>
      </c>
      <c r="B108" s="70"/>
      <c r="C108" s="71">
        <f t="shared" si="13"/>
        <v>288</v>
      </c>
      <c r="D108" s="72">
        <f>+B108*C108</f>
        <v>0</v>
      </c>
    </row>
    <row r="109" spans="1:4" ht="15.6" thickBot="1" x14ac:dyDescent="0.3">
      <c r="A109" s="73"/>
      <c r="B109" s="74"/>
      <c r="C109" s="75"/>
      <c r="D109" s="76">
        <f t="shared" ref="D109" si="14">+B109*C109</f>
        <v>0</v>
      </c>
    </row>
    <row r="110" spans="1:4" x14ac:dyDescent="0.25">
      <c r="A110" s="65" t="s">
        <v>8</v>
      </c>
      <c r="B110" s="66"/>
      <c r="C110" s="67">
        <f t="shared" ref="C110:C111" si="15">24*12</f>
        <v>288</v>
      </c>
      <c r="D110" s="68">
        <f>+B110*C110</f>
        <v>0</v>
      </c>
    </row>
    <row r="111" spans="1:4" ht="15.6" thickBot="1" x14ac:dyDescent="0.3">
      <c r="A111" s="69" t="s">
        <v>9</v>
      </c>
      <c r="B111" s="70"/>
      <c r="C111" s="71">
        <f t="shared" si="15"/>
        <v>288</v>
      </c>
      <c r="D111" s="72">
        <f>+B111*C111</f>
        <v>0</v>
      </c>
    </row>
    <row r="112" spans="1:4" x14ac:dyDescent="0.25">
      <c r="A112" s="77"/>
      <c r="B112" s="78"/>
      <c r="C112" s="79"/>
      <c r="D112" s="80"/>
    </row>
    <row r="113" spans="1:5" x14ac:dyDescent="0.25">
      <c r="A113" s="59"/>
      <c r="B113" s="60"/>
      <c r="C113" s="57"/>
      <c r="D113" s="58"/>
    </row>
    <row r="114" spans="1:5" ht="31.8" thickBot="1" x14ac:dyDescent="0.3">
      <c r="A114" s="91" t="s">
        <v>10</v>
      </c>
      <c r="B114" s="62"/>
      <c r="C114" s="63"/>
      <c r="D114" s="64"/>
    </row>
    <row r="115" spans="1:5" x14ac:dyDescent="0.25">
      <c r="A115" s="92" t="s">
        <v>11</v>
      </c>
      <c r="B115" s="66"/>
      <c r="C115" s="67">
        <f t="shared" ref="C115:C117" si="16">24*12</f>
        <v>288</v>
      </c>
      <c r="D115" s="68">
        <f t="shared" ref="D115:D117" si="17">+B115*C115</f>
        <v>0</v>
      </c>
    </row>
    <row r="116" spans="1:5" x14ac:dyDescent="0.25">
      <c r="A116" s="59" t="s">
        <v>12</v>
      </c>
      <c r="B116" s="60"/>
      <c r="C116" s="57">
        <f t="shared" si="16"/>
        <v>288</v>
      </c>
      <c r="D116" s="58">
        <f t="shared" si="17"/>
        <v>0</v>
      </c>
    </row>
    <row r="117" spans="1:5" ht="15.6" thickBot="1" x14ac:dyDescent="0.3">
      <c r="A117" s="69" t="s">
        <v>13</v>
      </c>
      <c r="B117" s="70"/>
      <c r="C117" s="71">
        <f t="shared" si="16"/>
        <v>288</v>
      </c>
      <c r="D117" s="72">
        <f t="shared" si="17"/>
        <v>0</v>
      </c>
    </row>
    <row r="118" spans="1:5" x14ac:dyDescent="0.25">
      <c r="A118" s="77"/>
      <c r="B118" s="78"/>
      <c r="C118" s="81"/>
      <c r="D118" s="80"/>
    </row>
    <row r="119" spans="1:5" ht="16.2" thickBot="1" x14ac:dyDescent="0.35">
      <c r="A119" s="17" t="s">
        <v>14</v>
      </c>
      <c r="B119" s="62"/>
      <c r="C119" s="90"/>
      <c r="D119" s="64"/>
    </row>
    <row r="120" spans="1:5" ht="30" x14ac:dyDescent="0.25">
      <c r="A120" s="92" t="s">
        <v>39</v>
      </c>
      <c r="B120" s="66">
        <v>9000</v>
      </c>
      <c r="C120" s="93"/>
      <c r="D120" s="68">
        <f>B120*C120</f>
        <v>0</v>
      </c>
    </row>
    <row r="121" spans="1:5" ht="30" x14ac:dyDescent="0.25">
      <c r="A121" s="83" t="s">
        <v>37</v>
      </c>
      <c r="B121" s="60">
        <v>39000</v>
      </c>
      <c r="C121" s="84"/>
      <c r="D121" s="58">
        <f t="shared" ref="D121:D122" si="18">B121*C121</f>
        <v>0</v>
      </c>
    </row>
    <row r="122" spans="1:5" ht="30.6" thickBot="1" x14ac:dyDescent="0.3">
      <c r="A122" s="94" t="s">
        <v>38</v>
      </c>
      <c r="B122" s="70">
        <v>41000</v>
      </c>
      <c r="C122" s="95"/>
      <c r="D122" s="72">
        <f t="shared" si="18"/>
        <v>0</v>
      </c>
    </row>
    <row r="123" spans="1:5" ht="15.6" thickBot="1" x14ac:dyDescent="0.3">
      <c r="A123" s="74"/>
      <c r="B123" s="74"/>
      <c r="C123" s="74"/>
      <c r="D123" s="74"/>
    </row>
    <row r="124" spans="1:5" s="88" customFormat="1" ht="16.2" thickBot="1" x14ac:dyDescent="0.35">
      <c r="A124" s="22" t="s">
        <v>15</v>
      </c>
      <c r="B124" s="23"/>
      <c r="C124" s="23"/>
      <c r="D124" s="24">
        <f>+SUM(D107:D122)</f>
        <v>0</v>
      </c>
    </row>
    <row r="125" spans="1:5" ht="15.6" thickBot="1" x14ac:dyDescent="0.3"/>
    <row r="126" spans="1:5" ht="16.2" thickBot="1" x14ac:dyDescent="0.35">
      <c r="A126" s="19" t="s">
        <v>40</v>
      </c>
      <c r="B126" s="20"/>
      <c r="C126" s="20"/>
      <c r="D126" s="21"/>
      <c r="E126" s="96">
        <f>+D124+D96+D68+E38</f>
        <v>0</v>
      </c>
    </row>
    <row r="127" spans="1:5" s="88" customFormat="1" ht="16.2" thickBot="1" x14ac:dyDescent="0.35">
      <c r="A127" s="97" t="s">
        <v>42</v>
      </c>
      <c r="B127" s="98"/>
      <c r="C127" s="98"/>
      <c r="D127" s="99"/>
      <c r="E127" s="100">
        <f>E126*15/100</f>
        <v>0</v>
      </c>
    </row>
    <row r="128" spans="1:5" ht="16.2" thickBot="1" x14ac:dyDescent="0.35">
      <c r="A128" s="19" t="s">
        <v>41</v>
      </c>
      <c r="B128" s="20"/>
      <c r="C128" s="20"/>
      <c r="D128" s="21"/>
      <c r="E128" s="96">
        <f>E126+E127</f>
        <v>0</v>
      </c>
    </row>
  </sheetData>
  <mergeCells count="20">
    <mergeCell ref="B101:D101"/>
    <mergeCell ref="B102:D102"/>
    <mergeCell ref="A99:D99"/>
    <mergeCell ref="A32:E32"/>
    <mergeCell ref="A43:D43"/>
    <mergeCell ref="B44:D44"/>
    <mergeCell ref="B45:D45"/>
    <mergeCell ref="B46:D46"/>
    <mergeCell ref="A71:D71"/>
    <mergeCell ref="A41:D41"/>
    <mergeCell ref="B74:D74"/>
    <mergeCell ref="B73:D73"/>
    <mergeCell ref="A126:D126"/>
    <mergeCell ref="A127:D127"/>
    <mergeCell ref="A128:D128"/>
    <mergeCell ref="A2:E2"/>
    <mergeCell ref="A27:E27"/>
    <mergeCell ref="A20:E20"/>
    <mergeCell ref="A14:E14"/>
    <mergeCell ref="A6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3AAA83CBAA041869EBE8852065BE7" ma:contentTypeVersion="18" ma:contentTypeDescription="Create a new document." ma:contentTypeScope="" ma:versionID="6eddf513a62fe60876459f1b20f3b347">
  <xsd:schema xmlns:xsd="http://www.w3.org/2001/XMLSchema" xmlns:xs="http://www.w3.org/2001/XMLSchema" xmlns:p="http://schemas.microsoft.com/office/2006/metadata/properties" xmlns:ns3="f25a1330-3091-4321-8f64-d90a24b12b6f" xmlns:ns4="14f5ca96-5a66-4f8b-94c8-b28b4f89e5c2" targetNamespace="http://schemas.microsoft.com/office/2006/metadata/properties" ma:root="true" ma:fieldsID="84d1d118538f861ffbc51892ff069c48" ns3:_="" ns4:_="">
    <xsd:import namespace="f25a1330-3091-4321-8f64-d90a24b12b6f"/>
    <xsd:import namespace="14f5ca96-5a66-4f8b-94c8-b28b4f89e5c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a1330-3091-4321-8f64-d90a24b12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5ca96-5a66-4f8b-94c8-b28b4f89e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f5ca96-5a66-4f8b-94c8-b28b4f89e5c2" xsi:nil="true"/>
  </documentManagement>
</p:properties>
</file>

<file path=customXml/itemProps1.xml><?xml version="1.0" encoding="utf-8"?>
<ds:datastoreItem xmlns:ds="http://schemas.openxmlformats.org/officeDocument/2006/customXml" ds:itemID="{85E66E96-7921-4F9F-A929-1AF650B3E4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832800-498C-4E72-B0E1-330D06653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a1330-3091-4321-8f64-d90a24b12b6f"/>
    <ds:schemaRef ds:uri="14f5ca96-5a66-4f8b-94c8-b28b4f89e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D211B6-0630-47B0-967B-F0EF304810C0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14f5ca96-5a66-4f8b-94c8-b28b4f89e5c2"/>
    <ds:schemaRef ds:uri="f25a1330-3091-4321-8f64-d90a24b12b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BREAKDOW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Cornet Mashego</dc:creator>
  <cp:lastModifiedBy>Cornet Mashego</cp:lastModifiedBy>
  <dcterms:created xsi:type="dcterms:W3CDTF">2021-09-20T17:26:04Z</dcterms:created>
  <dcterms:modified xsi:type="dcterms:W3CDTF">2025-11-12T08:53:10Z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0x0101009D23AAA83CBAA041869EBE8852065BE7</vt:lpwstr>
  </property>
</Properties>
</file>