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Fanie/Desktop/Mini Drive Back Up_22 April 2022/SITA DEMAND CENTRE 22 April 2022/01_AC MEETINGS/01_BAC Submissions/02_ EBAC/084_EBAC_01 March 2023 /07_Consolidation Access Links/EBAC Feedback submission/Re-Do/Re-submission/Edit Dcoments/Revised Pricing Schedules/"/>
    </mc:Choice>
  </mc:AlternateContent>
  <xr:revisionPtr revIDLastSave="0" documentId="13_ncr:1_{DBB0C021-61FF-864F-B066-4A8998AD6E49}" xr6:coauthVersionLast="47" xr6:coauthVersionMax="47" xr10:uidLastSave="{00000000-0000-0000-0000-000000000000}"/>
  <bookViews>
    <workbookView xWindow="-38400" yWindow="500" windowWidth="38400" windowHeight="21100" xr2:uid="{00000000-000D-0000-FFFF-FFFF00000000}"/>
  </bookViews>
  <sheets>
    <sheet name="Pricing Schedule 01" sheetId="6" r:id="rId1"/>
    <sheet name="Pricing Schedule 02" sheetId="7" r:id="rId2"/>
  </sheets>
  <definedNames>
    <definedName name="_xlnm.Print_Area" localSheetId="0">'Pricing Schedule 01'!$A:$AE</definedName>
    <definedName name="_xlnm.Print_Titles" localSheetId="0">'Pricing Schedule 01'!$1:$6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7" l="1"/>
  <c r="G35" i="7" s="1"/>
  <c r="F34" i="7"/>
  <c r="G34" i="7" s="1"/>
  <c r="F33" i="7"/>
  <c r="G33" i="7" s="1"/>
  <c r="F32" i="7"/>
  <c r="G32" i="7" s="1"/>
  <c r="F31" i="7"/>
  <c r="G31" i="7" s="1"/>
  <c r="F30" i="7"/>
  <c r="G30" i="7" s="1"/>
  <c r="F29" i="7"/>
  <c r="G29" i="7" s="1"/>
  <c r="F28" i="7"/>
  <c r="F27" i="7"/>
  <c r="G27" i="7" s="1"/>
  <c r="F26" i="7"/>
  <c r="G26" i="7" s="1"/>
  <c r="F25" i="7"/>
  <c r="G25" i="7" s="1"/>
  <c r="F24" i="7"/>
  <c r="G24" i="7" s="1"/>
  <c r="F23" i="7"/>
  <c r="G23" i="7" s="1"/>
  <c r="F22" i="7"/>
  <c r="G22" i="7" s="1"/>
  <c r="F21" i="7"/>
  <c r="G21" i="7" s="1"/>
  <c r="F20" i="7"/>
  <c r="G20" i="7" s="1"/>
  <c r="F19" i="7"/>
  <c r="F18" i="7"/>
  <c r="G18" i="7" s="1"/>
  <c r="F17" i="7"/>
  <c r="G17" i="7" s="1"/>
  <c r="E16" i="7"/>
  <c r="N35" i="7"/>
  <c r="O35" i="7" s="1"/>
  <c r="J35" i="7"/>
  <c r="K35" i="7" s="1"/>
  <c r="N34" i="7"/>
  <c r="O34" i="7" s="1"/>
  <c r="J34" i="7"/>
  <c r="K34" i="7" s="1"/>
  <c r="N33" i="7"/>
  <c r="O33" i="7" s="1"/>
  <c r="J33" i="7"/>
  <c r="K33" i="7" s="1"/>
  <c r="N32" i="7"/>
  <c r="O32" i="7" s="1"/>
  <c r="J32" i="7"/>
  <c r="K32" i="7" s="1"/>
  <c r="N31" i="7"/>
  <c r="O31" i="7" s="1"/>
  <c r="J31" i="7"/>
  <c r="K31" i="7" s="1"/>
  <c r="N30" i="7"/>
  <c r="O30" i="7" s="1"/>
  <c r="J30" i="7"/>
  <c r="K30" i="7" s="1"/>
  <c r="N29" i="7"/>
  <c r="O29" i="7" s="1"/>
  <c r="J29" i="7"/>
  <c r="K29" i="7" s="1"/>
  <c r="N28" i="7"/>
  <c r="O28" i="7" s="1"/>
  <c r="J28" i="7"/>
  <c r="K28" i="7" s="1"/>
  <c r="N27" i="7"/>
  <c r="O27" i="7" s="1"/>
  <c r="J27" i="7"/>
  <c r="K27" i="7" s="1"/>
  <c r="N26" i="7"/>
  <c r="O26" i="7" s="1"/>
  <c r="J26" i="7"/>
  <c r="K26" i="7" s="1"/>
  <c r="N25" i="7"/>
  <c r="O25" i="7" s="1"/>
  <c r="J25" i="7"/>
  <c r="K25" i="7" s="1"/>
  <c r="N24" i="7"/>
  <c r="O24" i="7" s="1"/>
  <c r="J24" i="7"/>
  <c r="K24" i="7" s="1"/>
  <c r="N23" i="7"/>
  <c r="O23" i="7" s="1"/>
  <c r="J23" i="7"/>
  <c r="K23" i="7" s="1"/>
  <c r="N22" i="7"/>
  <c r="O22" i="7" s="1"/>
  <c r="J22" i="7"/>
  <c r="K22" i="7" s="1"/>
  <c r="N21" i="7"/>
  <c r="O21" i="7" s="1"/>
  <c r="J21" i="7"/>
  <c r="K21" i="7" s="1"/>
  <c r="N20" i="7"/>
  <c r="O20" i="7" s="1"/>
  <c r="J20" i="7"/>
  <c r="K20" i="7" s="1"/>
  <c r="N19" i="7"/>
  <c r="O19" i="7" s="1"/>
  <c r="J19" i="7"/>
  <c r="K19" i="7" s="1"/>
  <c r="N18" i="7"/>
  <c r="O18" i="7" s="1"/>
  <c r="J18" i="7"/>
  <c r="K18" i="7" s="1"/>
  <c r="N17" i="7"/>
  <c r="O17" i="7" s="1"/>
  <c r="J17" i="7"/>
  <c r="P23" i="7" l="1"/>
  <c r="P31" i="7"/>
  <c r="P25" i="7"/>
  <c r="P33" i="7"/>
  <c r="P34" i="7"/>
  <c r="P26" i="7"/>
  <c r="G19" i="7"/>
  <c r="P19" i="7" s="1"/>
  <c r="P35" i="7"/>
  <c r="P20" i="7"/>
  <c r="G28" i="7"/>
  <c r="P28" i="7" s="1"/>
  <c r="P32" i="7"/>
  <c r="P18" i="7"/>
  <c r="P21" i="7"/>
  <c r="P29" i="7"/>
  <c r="P27" i="7"/>
  <c r="P22" i="7"/>
  <c r="P30" i="7"/>
  <c r="P24" i="7"/>
  <c r="J16" i="7"/>
  <c r="O36" i="7"/>
  <c r="O37" i="7" s="1"/>
  <c r="O38" i="7" s="1"/>
  <c r="J36" i="7"/>
  <c r="J37" i="7" s="1"/>
  <c r="J38" i="7" s="1"/>
  <c r="K17" i="7"/>
  <c r="K36" i="7" s="1"/>
  <c r="K37" i="7" s="1"/>
  <c r="K38" i="7" s="1"/>
  <c r="F36" i="7"/>
  <c r="F37" i="7" s="1"/>
  <c r="F38" i="7" s="1"/>
  <c r="N36" i="7"/>
  <c r="N37" i="7" s="1"/>
  <c r="N38" i="7" s="1"/>
  <c r="F16" i="7"/>
  <c r="N16" i="7"/>
  <c r="O16" i="7"/>
  <c r="G32" i="6"/>
  <c r="G38" i="6"/>
  <c r="J38" i="6"/>
  <c r="K38" i="6" s="1"/>
  <c r="N38" i="6"/>
  <c r="O38" i="6" s="1"/>
  <c r="R38" i="6"/>
  <c r="S38" i="6" s="1"/>
  <c r="V38" i="6"/>
  <c r="W38" i="6" s="1"/>
  <c r="K16" i="7" l="1"/>
  <c r="P17" i="7"/>
  <c r="P16" i="7" s="1"/>
  <c r="G36" i="7"/>
  <c r="G16" i="7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9" i="6"/>
  <c r="J40" i="6"/>
  <c r="J22" i="6"/>
  <c r="P36" i="7" l="1"/>
  <c r="P37" i="7" s="1"/>
  <c r="P38" i="7" s="1"/>
  <c r="G37" i="7"/>
  <c r="G38" i="7" s="1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9" i="6"/>
  <c r="K40" i="6"/>
  <c r="I21" i="6"/>
  <c r="J41" i="6" l="1"/>
  <c r="J42" i="6" s="1"/>
  <c r="J43" i="6" s="1"/>
  <c r="K22" i="6"/>
  <c r="J21" i="6"/>
  <c r="K23" i="6"/>
  <c r="Z27" i="6"/>
  <c r="AA27" i="6" s="1"/>
  <c r="Z28" i="6"/>
  <c r="AA28" i="6" s="1"/>
  <c r="Z29" i="6"/>
  <c r="AA29" i="6" s="1"/>
  <c r="Z30" i="6"/>
  <c r="AA30" i="6" s="1"/>
  <c r="Z31" i="6"/>
  <c r="AA31" i="6" s="1"/>
  <c r="V27" i="6"/>
  <c r="W27" i="6" s="1"/>
  <c r="V28" i="6"/>
  <c r="W28" i="6" s="1"/>
  <c r="V29" i="6"/>
  <c r="W29" i="6" s="1"/>
  <c r="V30" i="6"/>
  <c r="W30" i="6" s="1"/>
  <c r="V31" i="6"/>
  <c r="W31" i="6" s="1"/>
  <c r="R27" i="6"/>
  <c r="S27" i="6" s="1"/>
  <c r="R28" i="6"/>
  <c r="S28" i="6" s="1"/>
  <c r="R29" i="6"/>
  <c r="S29" i="6" s="1"/>
  <c r="R30" i="6"/>
  <c r="S30" i="6" s="1"/>
  <c r="R31" i="6"/>
  <c r="S31" i="6" s="1"/>
  <c r="N27" i="6"/>
  <c r="O27" i="6" s="1"/>
  <c r="N28" i="6"/>
  <c r="O28" i="6" s="1"/>
  <c r="N29" i="6"/>
  <c r="O29" i="6" s="1"/>
  <c r="N30" i="6"/>
  <c r="O30" i="6" s="1"/>
  <c r="N31" i="6"/>
  <c r="O31" i="6" s="1"/>
  <c r="Z36" i="6"/>
  <c r="AA36" i="6" s="1"/>
  <c r="Z37" i="6"/>
  <c r="AA37" i="6" s="1"/>
  <c r="V36" i="6"/>
  <c r="W36" i="6" s="1"/>
  <c r="V37" i="6"/>
  <c r="W37" i="6" s="1"/>
  <c r="R36" i="6"/>
  <c r="S36" i="6" s="1"/>
  <c r="R37" i="6"/>
  <c r="S37" i="6" s="1"/>
  <c r="N36" i="6"/>
  <c r="O36" i="6" s="1"/>
  <c r="N37" i="6"/>
  <c r="O37" i="6" s="1"/>
  <c r="G36" i="6"/>
  <c r="G37" i="6"/>
  <c r="N32" i="6"/>
  <c r="O32" i="6" s="1"/>
  <c r="R32" i="6"/>
  <c r="S32" i="6" s="1"/>
  <c r="V32" i="6"/>
  <c r="W32" i="6" s="1"/>
  <c r="Z32" i="6"/>
  <c r="AA32" i="6" s="1"/>
  <c r="G33" i="6"/>
  <c r="N33" i="6"/>
  <c r="O33" i="6" s="1"/>
  <c r="R33" i="6"/>
  <c r="S33" i="6" s="1"/>
  <c r="V33" i="6"/>
  <c r="W33" i="6" s="1"/>
  <c r="Z33" i="6"/>
  <c r="AA33" i="6" s="1"/>
  <c r="G34" i="6"/>
  <c r="N34" i="6"/>
  <c r="O34" i="6" s="1"/>
  <c r="R34" i="6"/>
  <c r="S34" i="6" s="1"/>
  <c r="V34" i="6"/>
  <c r="W34" i="6" s="1"/>
  <c r="Z34" i="6"/>
  <c r="AA34" i="6" s="1"/>
  <c r="G35" i="6"/>
  <c r="N35" i="6"/>
  <c r="O35" i="6" s="1"/>
  <c r="R35" i="6"/>
  <c r="S35" i="6" s="1"/>
  <c r="V35" i="6"/>
  <c r="W35" i="6" s="1"/>
  <c r="Z35" i="6"/>
  <c r="AA35" i="6" s="1"/>
  <c r="G27" i="6"/>
  <c r="G28" i="6"/>
  <c r="G29" i="6"/>
  <c r="G30" i="6"/>
  <c r="G31" i="6"/>
  <c r="K21" i="6" l="1"/>
  <c r="AB29" i="6"/>
  <c r="AC29" i="6" s="1"/>
  <c r="AB30" i="6"/>
  <c r="AC30" i="6" s="1"/>
  <c r="AB35" i="6"/>
  <c r="AC35" i="6" s="1"/>
  <c r="AB37" i="6"/>
  <c r="AC37" i="6" s="1"/>
  <c r="AB28" i="6"/>
  <c r="AC28" i="6" s="1"/>
  <c r="AB32" i="6"/>
  <c r="AC32" i="6" s="1"/>
  <c r="AB36" i="6"/>
  <c r="AC36" i="6" s="1"/>
  <c r="AB33" i="6"/>
  <c r="AC33" i="6" s="1"/>
  <c r="AB27" i="6"/>
  <c r="AC27" i="6" s="1"/>
  <c r="AB34" i="6"/>
  <c r="AC34" i="6" s="1"/>
  <c r="AB31" i="6"/>
  <c r="AC31" i="6" s="1"/>
  <c r="K41" i="6"/>
  <c r="K42" i="6" s="1"/>
  <c r="R26" i="6"/>
  <c r="S26" i="6" s="1"/>
  <c r="N26" i="6"/>
  <c r="O26" i="6" s="1"/>
  <c r="G26" i="6"/>
  <c r="K43" i="6" l="1"/>
  <c r="V26" i="6"/>
  <c r="W26" i="6" s="1"/>
  <c r="Z26" i="6"/>
  <c r="AA26" i="6" s="1"/>
  <c r="Z38" i="6"/>
  <c r="AA38" i="6" s="1"/>
  <c r="AB38" i="6" s="1"/>
  <c r="Z39" i="6"/>
  <c r="AA39" i="6" s="1"/>
  <c r="Z40" i="6"/>
  <c r="AA40" i="6" s="1"/>
  <c r="V39" i="6"/>
  <c r="W39" i="6" s="1"/>
  <c r="V40" i="6"/>
  <c r="W40" i="6" s="1"/>
  <c r="R39" i="6"/>
  <c r="S39" i="6" s="1"/>
  <c r="R40" i="6"/>
  <c r="S40" i="6" s="1"/>
  <c r="N39" i="6"/>
  <c r="O39" i="6" s="1"/>
  <c r="N40" i="6"/>
  <c r="O40" i="6" s="1"/>
  <c r="G39" i="6"/>
  <c r="G40" i="6"/>
  <c r="AB26" i="6" l="1"/>
  <c r="AC26" i="6" s="1"/>
  <c r="AB40" i="6"/>
  <c r="AB39" i="6"/>
  <c r="AC39" i="6" s="1"/>
  <c r="AC38" i="6"/>
  <c r="AC40" i="6" l="1"/>
  <c r="Z25" i="6"/>
  <c r="AA25" i="6" s="1"/>
  <c r="Z24" i="6"/>
  <c r="AA24" i="6" s="1"/>
  <c r="Z23" i="6"/>
  <c r="AA23" i="6" s="1"/>
  <c r="Z22" i="6"/>
  <c r="AA22" i="6" s="1"/>
  <c r="V25" i="6"/>
  <c r="W25" i="6" s="1"/>
  <c r="V24" i="6"/>
  <c r="W24" i="6" s="1"/>
  <c r="V23" i="6"/>
  <c r="W23" i="6" s="1"/>
  <c r="V22" i="6"/>
  <c r="W22" i="6" s="1"/>
  <c r="AA21" i="6" l="1"/>
  <c r="AA41" i="6"/>
  <c r="W41" i="6"/>
  <c r="W21" i="6"/>
  <c r="Z41" i="6"/>
  <c r="Z21" i="6"/>
  <c r="V21" i="6"/>
  <c r="V41" i="6"/>
  <c r="N22" i="6"/>
  <c r="O22" i="6" s="1"/>
  <c r="AA42" i="6" l="1"/>
  <c r="AA43" i="6" s="1"/>
  <c r="W42" i="6"/>
  <c r="W43" i="6" s="1"/>
  <c r="V42" i="6"/>
  <c r="V43" i="6" s="1"/>
  <c r="Z42" i="6"/>
  <c r="Z43" i="6" s="1"/>
  <c r="R25" i="6"/>
  <c r="S25" i="6" s="1"/>
  <c r="N25" i="6"/>
  <c r="O25" i="6" s="1"/>
  <c r="G25" i="6"/>
  <c r="N23" i="6"/>
  <c r="N24" i="6"/>
  <c r="O24" i="6" s="1"/>
  <c r="R23" i="6"/>
  <c r="S23" i="6" s="1"/>
  <c r="R24" i="6"/>
  <c r="S24" i="6" s="1"/>
  <c r="G23" i="6"/>
  <c r="G24" i="6"/>
  <c r="AB24" i="6" l="1"/>
  <c r="AC24" i="6" s="1"/>
  <c r="AB25" i="6"/>
  <c r="AC25" i="6" s="1"/>
  <c r="N41" i="6"/>
  <c r="N21" i="6"/>
  <c r="O23" i="6"/>
  <c r="AB23" i="6" s="1"/>
  <c r="AC23" i="6" s="1"/>
  <c r="R22" i="6"/>
  <c r="S22" i="6" s="1"/>
  <c r="G22" i="6"/>
  <c r="AB22" i="6" l="1"/>
  <c r="S41" i="6"/>
  <c r="S21" i="6"/>
  <c r="O21" i="6"/>
  <c r="O41" i="6"/>
  <c r="O42" i="6" s="1"/>
  <c r="O43" i="6" s="1"/>
  <c r="G41" i="6"/>
  <c r="G21" i="6"/>
  <c r="R41" i="6"/>
  <c r="R21" i="6"/>
  <c r="N42" i="6"/>
  <c r="N43" i="6" s="1"/>
  <c r="S42" i="6" l="1"/>
  <c r="S43" i="6" s="1"/>
  <c r="AB21" i="6"/>
  <c r="AB41" i="6"/>
  <c r="R42" i="6"/>
  <c r="R43" i="6" s="1"/>
  <c r="AC22" i="6"/>
  <c r="G42" i="6"/>
  <c r="G43" i="6" s="1"/>
  <c r="AC41" i="6" l="1"/>
  <c r="AC42" i="6" s="1"/>
  <c r="AC43" i="6" s="1"/>
  <c r="AC21" i="6"/>
  <c r="AB42" i="6"/>
  <c r="AB43" i="6" s="1"/>
</calcChain>
</file>

<file path=xl/sharedStrings.xml><?xml version="1.0" encoding="utf-8"?>
<sst xmlns="http://schemas.openxmlformats.org/spreadsheetml/2006/main" count="228" uniqueCount="109">
  <si>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</si>
  <si>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</si>
  <si>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</si>
  <si>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</si>
  <si>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</si>
  <si>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</si>
  <si>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</si>
  <si>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</si>
  <si>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</si>
  <si>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</si>
  <si>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</si>
  <si>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</si>
  <si>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</si>
  <si>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</si>
  <si>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</si>
  <si>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</si>
  <si>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</si>
  <si>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</si>
  <si>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1.2</t>
  </si>
  <si>
    <t>1.3</t>
  </si>
  <si>
    <t>1.4</t>
  </si>
  <si>
    <t>1.5</t>
  </si>
  <si>
    <t>1.6</t>
  </si>
  <si>
    <t>1.7</t>
  </si>
  <si>
    <t>Unit Price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</si>
  <si>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</si>
  <si>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</si>
  <si>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</si>
  <si>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</si>
  <si>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</si>
  <si>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</si>
  <si>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</si>
  <si>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</si>
  <si>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</si>
  <si>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</si>
  <si>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</si>
  <si>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</si>
  <si>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Mark with an X, which ROE is applicable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</si>
  <si>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</si>
  <si>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</si>
  <si>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</si>
  <si>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</si>
  <si>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</si>
  <si>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</si>
  <si>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</si>
  <si>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YEAR 4</t>
  </si>
  <si>
    <t>YEAR 5</t>
  </si>
  <si>
    <t>Line Price Y5</t>
  </si>
  <si>
    <t>Pricing schedule</t>
  </si>
  <si>
    <t>each</t>
  </si>
  <si>
    <t>Product and solution to be provided</t>
  </si>
  <si>
    <t>1.8</t>
  </si>
  <si>
    <t>1.9</t>
  </si>
  <si>
    <t>1.10</t>
  </si>
  <si>
    <t>50M Fibre patch leads singlemode (LC-LC) - Immediate requirement</t>
  </si>
  <si>
    <t>Access links 10 Mbps - Immediate requirement</t>
  </si>
  <si>
    <t>Access links 16 Mbps - Immediate requirement</t>
  </si>
  <si>
    <t>Access links 20 Mbps - Immediate requirement</t>
  </si>
  <si>
    <t>Access links 30 Mbps - Immediate requirement</t>
  </si>
  <si>
    <t>Access links 50 Mbps - Immediate requirement</t>
  </si>
  <si>
    <t>Access links 100 Mbps - Immediate requirement</t>
  </si>
  <si>
    <t>Access links 1 Gbps - Immediate requirement</t>
  </si>
  <si>
    <t>Access links 10 Gbps - Immediate requirement</t>
  </si>
  <si>
    <t>2.1</t>
  </si>
  <si>
    <t>2.2</t>
  </si>
  <si>
    <t>2.5</t>
  </si>
  <si>
    <t>2.8</t>
  </si>
  <si>
    <t>2.13</t>
  </si>
  <si>
    <t>2.14</t>
  </si>
  <si>
    <t>3.1</t>
  </si>
  <si>
    <t>3.5</t>
  </si>
  <si>
    <t>3.6</t>
  </si>
  <si>
    <t>No</t>
  </si>
  <si>
    <t>NRC Unit Price 
(Excl VAT)</t>
  </si>
  <si>
    <t>Total NRC 
(Excl VAT)</t>
  </si>
  <si>
    <t xml:space="preserve">MRC Unit Price (Excl VAT) </t>
  </si>
  <si>
    <t>MRC Line Price Y1</t>
  </si>
  <si>
    <t>Annual Cost for MRC Y1</t>
  </si>
  <si>
    <t>MRC Line Price Y2</t>
  </si>
  <si>
    <t>MRC Line Price Y3</t>
  </si>
  <si>
    <t>Annual Cost for MRC Y3</t>
  </si>
  <si>
    <t>Annual Cost for MRC Y2</t>
  </si>
  <si>
    <t>MRC Line Price Y4</t>
  </si>
  <si>
    <t>Annual Cost for MRC Y4</t>
  </si>
  <si>
    <t>Line Price Contract Term 
(Excl VAT)</t>
  </si>
  <si>
    <t>INC22573663</t>
  </si>
  <si>
    <t xml:space="preserve">SUPPLY OF CONNECTIVITY SERVICES/SOLUTION TO SITA FOR THE PERIOD OF THE 60 MONTHS </t>
  </si>
  <si>
    <t>Pricing Schedule Name:</t>
  </si>
  <si>
    <t>08_WC - PRICING SCHEDULE</t>
  </si>
  <si>
    <t>Annual Cost for MRC Y5</t>
  </si>
  <si>
    <t>Access links 10 Mbps - Planned requirement 1</t>
  </si>
  <si>
    <t>Access links 20 Mbps - Planned requirement 1</t>
  </si>
  <si>
    <t>Access links 50 Mbps - Planned requirement 1</t>
  </si>
  <si>
    <t>Access links 100 Mbps - Planned requirement 1</t>
  </si>
  <si>
    <t>Access links 1 Gbps - Planned requirement 1</t>
  </si>
  <si>
    <t>Access links 10 Gbps - Planned requirement 1</t>
  </si>
  <si>
    <t>Access links 10 Mbps - Planned requirement 2</t>
  </si>
  <si>
    <t>Access links 20 Mbps - Planned requirement 2</t>
  </si>
  <si>
    <t>Access links 50 Mbps - Planned requirement 2</t>
  </si>
  <si>
    <t>10 GE SFP+ for Huawei - Immediate requirement</t>
  </si>
  <si>
    <t>YEAR 6</t>
  </si>
  <si>
    <t>YEAR 7</t>
  </si>
  <si>
    <t>YEAR 8</t>
  </si>
  <si>
    <t>MRC Line Price Y6</t>
  </si>
  <si>
    <t>Annual Cost for MRC Y6</t>
  </si>
  <si>
    <t>MRC Line Price Y7</t>
  </si>
  <si>
    <t>Annual Cost for MRC Y7</t>
  </si>
  <si>
    <t>MRC Line Price Y8</t>
  </si>
  <si>
    <t>Annual Cost for MRC Y8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</si>
</sst>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R&quot;#,##0.00_);\(&quot;R&quot;#,##0.00\)"/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  <numFmt numFmtId="167" formatCode="0.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3">
    <xf numFmtId="0" fontId="0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5">
    <xf numFmtId="0" fontId="0" fillId="0" borderId="0" xfId="0"/>
    <xf numFmtId="0" fontId="9" fillId="2" borderId="0" xfId="0" applyFont="1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9" fillId="2" borderId="0" xfId="0" applyFont="1" applyFill="1" applyAlignment="1">
      <alignment vertical="top"/>
    </xf>
    <xf numFmtId="0" fontId="4" fillId="3" borderId="0" xfId="0" applyFont="1" applyFill="1"/>
    <xf numFmtId="0" fontId="9" fillId="2" borderId="0" xfId="0" applyFont="1" applyFill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5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right" vertical="top" wrapText="1"/>
    </xf>
    <xf numFmtId="166" fontId="7" fillId="2" borderId="1" xfId="0" applyNumberFormat="1" applyFont="1" applyFill="1" applyBorder="1" applyAlignment="1">
      <alignment horizontal="center" vertical="top" wrapText="1"/>
    </xf>
    <xf numFmtId="164" fontId="4" fillId="5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66" fontId="8" fillId="5" borderId="1" xfId="0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164" fontId="5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wrapText="1"/>
    </xf>
    <xf numFmtId="0" fontId="7" fillId="3" borderId="0" xfId="0" applyFont="1" applyFill="1"/>
    <xf numFmtId="0" fontId="1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8" fillId="3" borderId="0" xfId="0" applyFont="1" applyFill="1"/>
    <xf numFmtId="0" fontId="8" fillId="3" borderId="0" xfId="0" applyFont="1" applyFill="1" applyAlignment="1">
      <alignment vertical="top"/>
    </xf>
    <xf numFmtId="0" fontId="8" fillId="3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right" vertical="top"/>
    </xf>
    <xf numFmtId="0" fontId="4" fillId="0" borderId="1" xfId="0" quotePrefix="1" applyFont="1" applyBorder="1" applyAlignment="1">
      <alignment horizontal="left" vertical="top" wrapText="1"/>
    </xf>
    <xf numFmtId="0" fontId="4" fillId="0" borderId="1" xfId="1" applyNumberFormat="1" applyFont="1" applyFill="1" applyBorder="1" applyAlignment="1">
      <alignment horizontal="right" vertical="top" wrapText="1"/>
    </xf>
    <xf numFmtId="167" fontId="4" fillId="5" borderId="2" xfId="1" applyNumberFormat="1" applyFont="1" applyFill="1" applyBorder="1" applyAlignment="1">
      <alignment horizontal="right" vertical="top" wrapText="1"/>
    </xf>
    <xf numFmtId="167" fontId="4" fillId="5" borderId="7" xfId="1" applyNumberFormat="1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center" vertical="top" wrapText="1"/>
    </xf>
    <xf numFmtId="166" fontId="7" fillId="5" borderId="5" xfId="0" applyNumberFormat="1" applyFont="1" applyFill="1" applyBorder="1" applyAlignment="1">
      <alignment horizontal="left" vertical="top" wrapText="1"/>
    </xf>
    <xf numFmtId="166" fontId="7" fillId="5" borderId="6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left" vertical="center"/>
    </xf>
    <xf numFmtId="164" fontId="5" fillId="5" borderId="2" xfId="0" applyNumberFormat="1" applyFont="1" applyFill="1" applyBorder="1" applyAlignment="1">
      <alignment vertical="top" wrapText="1"/>
    </xf>
    <xf numFmtId="0" fontId="11" fillId="2" borderId="0" xfId="0" applyFont="1" applyFill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0" fontId="4" fillId="5" borderId="1" xfId="0" applyFont="1" applyFill="1" applyBorder="1" applyAlignment="1">
      <alignment vertical="center" wrapText="1"/>
    </xf>
    <xf numFmtId="166" fontId="6" fillId="4" borderId="1" xfId="0" applyNumberFormat="1" applyFont="1" applyFill="1" applyBorder="1" applyAlignment="1">
      <alignment horizontal="center" vertical="top" wrapText="1"/>
    </xf>
    <xf numFmtId="166" fontId="7" fillId="4" borderId="1" xfId="0" applyNumberFormat="1" applyFont="1" applyFill="1" applyBorder="1" applyAlignment="1">
      <alignment horizontal="left" vertical="top" wrapText="1"/>
    </xf>
    <xf numFmtId="166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9" fillId="0" borderId="0" xfId="0" applyFont="1"/>
    <xf numFmtId="0" fontId="3" fillId="3" borderId="11" xfId="0" applyFont="1" applyFill="1" applyBorder="1" applyAlignment="1">
      <alignment vertical="top"/>
    </xf>
    <xf numFmtId="0" fontId="7" fillId="2" borderId="8" xfId="0" applyFont="1" applyFill="1" applyBorder="1" applyAlignment="1">
      <alignment horizontal="center" vertical="top" wrapText="1"/>
    </xf>
    <xf numFmtId="166" fontId="7" fillId="2" borderId="23" xfId="0" applyNumberFormat="1" applyFont="1" applyFill="1" applyBorder="1" applyAlignment="1">
      <alignment horizontal="center" vertical="top" wrapText="1"/>
    </xf>
    <xf numFmtId="166" fontId="7" fillId="2" borderId="8" xfId="0" applyNumberFormat="1" applyFont="1" applyFill="1" applyBorder="1" applyAlignment="1">
      <alignment horizontal="center" vertical="top" wrapText="1"/>
    </xf>
    <xf numFmtId="166" fontId="7" fillId="2" borderId="8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164" fontId="0" fillId="5" borderId="2" xfId="0" applyNumberFormat="1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7" fillId="0" borderId="0" xfId="0" applyFont="1"/>
    <xf numFmtId="0" fontId="5" fillId="2" borderId="2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wrapText="1"/>
    </xf>
    <xf numFmtId="0" fontId="7" fillId="0" borderId="3" xfId="0" applyFont="1" applyBorder="1" applyAlignment="1">
      <alignment horizontal="left" vertical="top" wrapText="1"/>
    </xf>
    <xf numFmtId="166" fontId="4" fillId="6" borderId="1" xfId="0" applyNumberFormat="1" applyFont="1" applyFill="1" applyBorder="1" applyAlignment="1">
      <alignment vertical="top" wrapText="1"/>
    </xf>
    <xf numFmtId="9" fontId="4" fillId="6" borderId="1" xfId="2" applyFont="1" applyFill="1" applyBorder="1" applyAlignment="1">
      <alignment horizontal="right" vertical="top" wrapText="1"/>
    </xf>
    <xf numFmtId="0" fontId="7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/>
    </xf>
    <xf numFmtId="0" fontId="15" fillId="6" borderId="22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8" fillId="5" borderId="8" xfId="0" applyFont="1" applyFill="1" applyBorder="1" applyAlignment="1">
      <alignment horizontal="right" vertical="top" wrapText="1"/>
    </xf>
    <xf numFmtId="164" fontId="5" fillId="5" borderId="25" xfId="0" applyNumberFormat="1" applyFont="1" applyFill="1" applyBorder="1" applyAlignment="1">
      <alignment vertical="top" wrapText="1"/>
    </xf>
    <xf numFmtId="166" fontId="7" fillId="5" borderId="26" xfId="0" applyNumberFormat="1" applyFont="1" applyFill="1" applyBorder="1" applyAlignment="1">
      <alignment horizontal="left" vertical="top" wrapText="1"/>
    </xf>
    <xf numFmtId="166" fontId="7" fillId="5" borderId="27" xfId="0" applyNumberFormat="1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right" vertical="top"/>
    </xf>
    <xf numFmtId="0" fontId="7" fillId="0" borderId="8" xfId="0" applyFont="1" applyBorder="1" applyAlignment="1">
      <alignment horizontal="left" vertical="top" wrapText="1"/>
    </xf>
    <xf numFmtId="164" fontId="4" fillId="5" borderId="2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6" borderId="15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top"/>
    </xf>
    <xf numFmtId="0" fontId="3" fillId="6" borderId="16" xfId="0" applyFont="1" applyFill="1" applyBorder="1" applyAlignment="1">
      <alignment horizontal="left"/>
    </xf>
    <xf numFmtId="0" fontId="3" fillId="6" borderId="15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2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14" fontId="3" fillId="6" borderId="9" xfId="0" applyNumberFormat="1" applyFont="1" applyFill="1" applyBorder="1" applyAlignment="1">
      <alignment horizontal="left" vertical="center"/>
    </xf>
    <xf numFmtId="14" fontId="3" fillId="6" borderId="17" xfId="0" applyNumberFormat="1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3" fillId="6" borderId="16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left"/>
    </xf>
    <xf numFmtId="0" fontId="3" fillId="3" borderId="24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center" vertical="center" wrapText="1"/>
    </xf>
    <xf numFmtId="7" fontId="16" fillId="3" borderId="22" xfId="0" applyNumberFormat="1" applyFont="1" applyFill="1" applyBorder="1" applyAlignment="1">
      <alignment horizontal="center" vertical="center" wrapText="1"/>
    </xf>
    <xf numFmtId="7" fontId="16" fillId="3" borderId="23" xfId="0" applyNumberFormat="1" applyFont="1" applyFill="1" applyBorder="1" applyAlignment="1">
      <alignment horizontal="center" vertical="center" wrapText="1"/>
    </xf>
    <xf numFmtId="7" fontId="16" fillId="3" borderId="1" xfId="0" applyNumberFormat="1" applyFont="1" applyFill="1" applyBorder="1" applyAlignment="1">
      <alignment horizontal="center" vertical="center" wrapText="1"/>
    </xf>
    <xf numFmtId="7" fontId="16" fillId="3" borderId="2" xfId="0" applyNumberFormat="1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left" vertical="center" wrapText="1"/>
    </xf>
    <xf numFmtId="0" fontId="7" fillId="3" borderId="29" xfId="0" applyFont="1" applyFill="1" applyBorder="1" applyAlignment="1">
      <alignment horizontal="left" vertical="center" wrapText="1"/>
    </xf>
    <xf numFmtId="0" fontId="7" fillId="3" borderId="3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2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520920</xdr:colOff>
      <xdr:row>1</xdr:row>
      <xdr:rowOff>317500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32AED580-C987-46F8-A913-D94662C0E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298347" cy="640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51"/>
  <sheetViews>
    <sheetView showGridLines="0" tabSelected="1" zoomScale="98" zoomScaleNormal="98" workbookViewId="0">
      <selection activeCell="B32" sqref="B32"/>
    </sheetView>
  </sheetViews>
  <sheetFormatPr baseColWidth="10" defaultColWidth="9.1640625" defaultRowHeight="15" x14ac:dyDescent="0.2"/>
  <cols>
    <col min="1" max="1" width="28.1640625" style="67" customWidth="1"/>
    <col min="2" max="2" width="59.5" style="65" customWidth="1"/>
    <col min="3" max="3" width="13.33203125" style="68" customWidth="1"/>
    <col min="4" max="4" width="9.6640625" style="68" customWidth="1"/>
    <col min="5" max="5" width="7.5" style="68" customWidth="1"/>
    <col min="6" max="7" width="19.5" style="65" customWidth="1"/>
    <col min="8" max="8" width="7.6640625" style="65" customWidth="1"/>
    <col min="9" max="11" width="19.5" style="65" customWidth="1"/>
    <col min="12" max="12" width="7.1640625" style="65" customWidth="1"/>
    <col min="13" max="15" width="19.5" style="65" customWidth="1"/>
    <col min="16" max="16" width="7.5" style="65" customWidth="1"/>
    <col min="17" max="19" width="19.5" style="65" customWidth="1"/>
    <col min="20" max="20" width="7.5" style="65" customWidth="1"/>
    <col min="21" max="23" width="19.5" style="65" customWidth="1"/>
    <col min="24" max="24" width="7.5" style="65" customWidth="1"/>
    <col min="25" max="27" width="19.5" style="65" customWidth="1"/>
    <col min="28" max="28" width="21.33203125" style="65" customWidth="1"/>
    <col min="29" max="29" width="17.1640625" style="65" customWidth="1"/>
    <col min="30" max="30" width="32.6640625" style="65" customWidth="1"/>
    <col min="31" max="31" width="36.6640625" style="65" customWidth="1"/>
    <col min="32" max="16384" width="9.1640625" style="65"/>
  </cols>
  <sheetData>
    <row r="1" spans="1:36" s="52" customFormat="1" ht="31" x14ac:dyDescent="0.35">
      <c r="A1" s="7"/>
      <c r="B1" s="2" t="s">
        <v>27</v>
      </c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"/>
      <c r="S1" s="5"/>
      <c r="T1" s="1"/>
      <c r="U1" s="1"/>
      <c r="V1" s="5"/>
      <c r="W1" s="5"/>
      <c r="X1" s="1"/>
      <c r="Y1" s="1"/>
      <c r="Z1" s="5"/>
      <c r="AA1" s="5"/>
      <c r="AB1" s="1"/>
      <c r="AC1" s="1"/>
      <c r="AD1" s="1"/>
      <c r="AE1" s="1"/>
    </row>
    <row r="2" spans="1:36" customFormat="1" ht="29" customHeight="1" x14ac:dyDescent="0.2">
      <c r="A2" s="61"/>
      <c r="B2" s="44" t="s">
        <v>48</v>
      </c>
      <c r="C2" s="4"/>
      <c r="D2" s="4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3"/>
      <c r="S2" s="63"/>
      <c r="T2" s="62"/>
      <c r="U2" s="62"/>
      <c r="V2" s="63"/>
      <c r="W2" s="63"/>
      <c r="X2" s="62"/>
      <c r="Y2" s="62"/>
      <c r="Z2" s="63"/>
      <c r="AA2" s="63"/>
      <c r="AB2" s="62"/>
      <c r="AC2" s="62"/>
      <c r="AD2" s="62"/>
      <c r="AE2" s="62"/>
    </row>
    <row r="3" spans="1:36" customFormat="1" ht="16" x14ac:dyDescent="0.2">
      <c r="A3" s="30" t="s">
        <v>15</v>
      </c>
      <c r="B3" s="60" t="s">
        <v>85</v>
      </c>
      <c r="C3" s="41"/>
      <c r="D3" s="41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64"/>
      <c r="AC3" s="64"/>
      <c r="AD3" s="64"/>
      <c r="AE3" s="64"/>
      <c r="AF3" s="64"/>
      <c r="AG3" s="64"/>
      <c r="AH3" s="64"/>
      <c r="AI3" s="64"/>
      <c r="AJ3" s="64"/>
    </row>
    <row r="4" spans="1:36" customFormat="1" ht="34" x14ac:dyDescent="0.2">
      <c r="A4" s="71" t="s">
        <v>16</v>
      </c>
      <c r="B4" s="74" t="s">
        <v>86</v>
      </c>
      <c r="C4" s="41"/>
      <c r="D4" s="41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0"/>
      <c r="S4" s="40"/>
      <c r="T4" s="45"/>
      <c r="U4" s="45"/>
      <c r="V4" s="40"/>
      <c r="W4" s="40"/>
      <c r="X4" s="45"/>
      <c r="Y4" s="45"/>
      <c r="Z4" s="40"/>
      <c r="AA4" s="40"/>
      <c r="AB4" s="64"/>
      <c r="AC4" s="64"/>
      <c r="AD4" s="64"/>
      <c r="AE4" s="64"/>
      <c r="AF4" s="64"/>
      <c r="AG4" s="64"/>
      <c r="AH4" s="64"/>
      <c r="AI4" s="64"/>
      <c r="AJ4" s="64"/>
    </row>
    <row r="5" spans="1:36" customFormat="1" ht="17" x14ac:dyDescent="0.2">
      <c r="A5" s="90" t="s">
        <v>87</v>
      </c>
      <c r="B5" s="91" t="s">
        <v>88</v>
      </c>
      <c r="C5" s="41"/>
      <c r="D5" s="41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0"/>
      <c r="S5" s="40"/>
      <c r="T5" s="45"/>
      <c r="U5" s="45"/>
      <c r="V5" s="40"/>
      <c r="W5" s="40"/>
      <c r="X5" s="45"/>
      <c r="Y5" s="45"/>
      <c r="Z5" s="40"/>
      <c r="AA5" s="40"/>
      <c r="AB5" s="64"/>
      <c r="AC5" s="64"/>
      <c r="AD5" s="64"/>
      <c r="AE5" s="64"/>
      <c r="AF5" s="64"/>
      <c r="AG5" s="64"/>
      <c r="AH5" s="64"/>
      <c r="AI5" s="64"/>
      <c r="AJ5" s="64"/>
    </row>
    <row r="6" spans="1:36" customFormat="1" ht="17" x14ac:dyDescent="0.2">
      <c r="A6" s="86" t="s">
        <v>28</v>
      </c>
      <c r="B6" s="78"/>
      <c r="C6" s="41"/>
      <c r="D6" s="41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40"/>
      <c r="S6" s="40"/>
      <c r="T6" s="23"/>
      <c r="U6" s="23"/>
      <c r="V6" s="40"/>
      <c r="W6" s="40"/>
      <c r="X6" s="23"/>
      <c r="Y6" s="23"/>
      <c r="Z6" s="40"/>
      <c r="AA6" s="40"/>
      <c r="AB6" s="64"/>
      <c r="AC6" s="64"/>
      <c r="AD6" s="64"/>
      <c r="AE6" s="64"/>
      <c r="AF6" s="64"/>
      <c r="AG6" s="64"/>
      <c r="AH6" s="64"/>
      <c r="AI6" s="64"/>
      <c r="AJ6" s="64"/>
    </row>
    <row r="7" spans="1:36" customFormat="1" ht="16" x14ac:dyDescent="0.2">
      <c r="A7" s="72"/>
      <c r="B7" s="73"/>
      <c r="C7" s="41"/>
      <c r="D7" s="41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40"/>
      <c r="S7" s="40"/>
      <c r="T7" s="23"/>
      <c r="U7" s="23"/>
      <c r="V7" s="40"/>
      <c r="W7" s="40"/>
      <c r="X7" s="23"/>
      <c r="Y7" s="23"/>
      <c r="Z7" s="40"/>
      <c r="AA7" s="40"/>
      <c r="AB7" s="64"/>
      <c r="AC7" s="64"/>
      <c r="AD7" s="64"/>
      <c r="AE7" s="64"/>
      <c r="AF7" s="64"/>
      <c r="AG7" s="64"/>
      <c r="AH7" s="64"/>
      <c r="AI7" s="64"/>
      <c r="AJ7" s="64"/>
    </row>
    <row r="8" spans="1:36" s="64" customFormat="1" ht="16" x14ac:dyDescent="0.2">
      <c r="A8" s="24" t="s">
        <v>7</v>
      </c>
      <c r="B8" s="25"/>
      <c r="C8" s="25"/>
      <c r="D8" s="26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40"/>
      <c r="S8" s="40"/>
      <c r="T8" s="23"/>
      <c r="U8" s="23"/>
      <c r="V8" s="40"/>
      <c r="W8" s="40"/>
      <c r="X8" s="23"/>
      <c r="Y8" s="23"/>
      <c r="Z8" s="40"/>
      <c r="AA8" s="40"/>
    </row>
    <row r="9" spans="1:36" s="64" customFormat="1" ht="16" x14ac:dyDescent="0.2">
      <c r="A9" s="42" t="s">
        <v>29</v>
      </c>
      <c r="B9" s="6"/>
      <c r="C9" s="6"/>
      <c r="D9" s="6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40"/>
      <c r="S9" s="40"/>
      <c r="T9" s="23"/>
      <c r="U9" s="23"/>
      <c r="V9" s="40"/>
      <c r="W9" s="40"/>
      <c r="X9" s="23"/>
      <c r="Y9" s="23"/>
      <c r="Z9" s="40"/>
      <c r="AA9" s="40"/>
    </row>
    <row r="10" spans="1:36" s="64" customFormat="1" ht="16" x14ac:dyDescent="0.2">
      <c r="A10" s="79" t="s">
        <v>44</v>
      </c>
      <c r="B10" s="27"/>
      <c r="C10" s="28"/>
      <c r="D10" s="28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40"/>
      <c r="S10" s="40"/>
      <c r="T10" s="23"/>
      <c r="U10" s="23"/>
      <c r="V10" s="40"/>
      <c r="W10" s="40"/>
      <c r="X10" s="23"/>
      <c r="Y10" s="23"/>
      <c r="Z10" s="40"/>
      <c r="AA10" s="40"/>
    </row>
    <row r="11" spans="1:36" s="64" customFormat="1" ht="16" x14ac:dyDescent="0.2">
      <c r="A11" s="39" t="s">
        <v>42</v>
      </c>
      <c r="B11" s="6"/>
      <c r="C11" s="6"/>
      <c r="D11" s="6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40"/>
      <c r="S11" s="40"/>
      <c r="T11" s="23"/>
      <c r="U11" s="23"/>
      <c r="V11" s="40"/>
      <c r="W11" s="40"/>
      <c r="X11" s="23"/>
      <c r="Y11" s="23"/>
      <c r="Z11" s="40"/>
      <c r="AA11" s="40"/>
    </row>
    <row r="12" spans="1:36" s="64" customFormat="1" ht="16" x14ac:dyDescent="0.2">
      <c r="A12" s="39" t="s">
        <v>36</v>
      </c>
      <c r="B12" s="6"/>
      <c r="C12" s="6"/>
      <c r="D12" s="6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40"/>
      <c r="S12" s="40"/>
      <c r="T12" s="23"/>
      <c r="U12" s="23"/>
      <c r="V12" s="40"/>
      <c r="W12" s="40"/>
      <c r="X12" s="23"/>
      <c r="Y12" s="23"/>
      <c r="Z12" s="40"/>
      <c r="AA12" s="40"/>
    </row>
    <row r="13" spans="1:36" s="64" customFormat="1" ht="16" x14ac:dyDescent="0.2">
      <c r="A13" s="38" t="s">
        <v>38</v>
      </c>
      <c r="B13" s="6"/>
      <c r="C13" s="6"/>
      <c r="D13" s="6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40"/>
      <c r="S13" s="40"/>
      <c r="T13" s="23"/>
      <c r="U13" s="23"/>
      <c r="V13" s="40"/>
      <c r="W13" s="40"/>
      <c r="X13" s="23"/>
      <c r="Y13" s="23"/>
      <c r="Z13" s="40"/>
      <c r="AA13" s="40"/>
    </row>
    <row r="14" spans="1:36" s="64" customFormat="1" ht="17" x14ac:dyDescent="0.2">
      <c r="A14" s="6"/>
      <c r="B14" s="70" t="s">
        <v>3</v>
      </c>
      <c r="C14" s="114" t="s">
        <v>4</v>
      </c>
      <c r="D14" s="114"/>
      <c r="E14" s="69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40"/>
      <c r="S14" s="40"/>
      <c r="T14" s="23"/>
      <c r="U14" s="23"/>
      <c r="V14" s="40"/>
      <c r="W14" s="40"/>
      <c r="X14" s="23"/>
      <c r="Y14" s="23"/>
      <c r="Z14" s="40"/>
      <c r="AA14" s="40"/>
    </row>
    <row r="15" spans="1:36" s="64" customFormat="1" ht="17" x14ac:dyDescent="0.2">
      <c r="A15" s="6"/>
      <c r="B15" s="46" t="s">
        <v>5</v>
      </c>
      <c r="C15" s="115"/>
      <c r="D15" s="116"/>
      <c r="E15" s="77"/>
      <c r="F15" s="119" t="s">
        <v>37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40"/>
      <c r="S15" s="40"/>
      <c r="T15" s="23"/>
      <c r="U15" s="23"/>
      <c r="V15" s="40"/>
      <c r="W15" s="40"/>
      <c r="X15" s="23"/>
      <c r="Y15" s="23"/>
      <c r="Z15" s="40"/>
      <c r="AA15" s="40"/>
    </row>
    <row r="16" spans="1:36" s="64" customFormat="1" ht="15.5" customHeight="1" x14ac:dyDescent="0.2">
      <c r="A16" s="6"/>
      <c r="B16" s="46" t="s">
        <v>6</v>
      </c>
      <c r="C16" s="117"/>
      <c r="D16" s="118"/>
      <c r="E16" s="77"/>
      <c r="F16" s="120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40"/>
      <c r="S16" s="40"/>
      <c r="T16" s="23"/>
      <c r="U16" s="23"/>
      <c r="V16" s="40"/>
      <c r="W16" s="40"/>
      <c r="X16" s="23"/>
      <c r="Y16" s="23"/>
      <c r="Z16" s="40"/>
      <c r="AA16" s="40"/>
    </row>
    <row r="17" spans="1:31" s="64" customFormat="1" ht="17" x14ac:dyDescent="0.2">
      <c r="A17" s="6"/>
      <c r="B17" s="46" t="s">
        <v>8</v>
      </c>
      <c r="C17" s="117"/>
      <c r="D17" s="118"/>
      <c r="E17" s="77"/>
      <c r="F17" s="121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40"/>
      <c r="S17" s="40"/>
      <c r="T17" s="23"/>
      <c r="U17" s="23"/>
      <c r="V17" s="40"/>
      <c r="W17" s="40"/>
      <c r="X17" s="23"/>
      <c r="Y17" s="23"/>
      <c r="Z17" s="40"/>
      <c r="AA17" s="40"/>
    </row>
    <row r="18" spans="1:31" s="64" customFormat="1" ht="16" x14ac:dyDescent="0.2">
      <c r="A18" s="29"/>
      <c r="B18" s="22"/>
      <c r="C18" s="41"/>
      <c r="D18" s="41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40"/>
      <c r="S18" s="40"/>
      <c r="T18" s="23"/>
      <c r="U18" s="23"/>
      <c r="V18" s="40"/>
      <c r="W18" s="40"/>
      <c r="X18" s="23"/>
      <c r="Y18" s="23"/>
      <c r="Z18" s="40"/>
      <c r="AA18" s="40"/>
    </row>
    <row r="19" spans="1:31" customFormat="1" ht="15.5" customHeight="1" x14ac:dyDescent="0.2">
      <c r="A19" s="9"/>
      <c r="B19" s="10"/>
      <c r="C19" s="58"/>
      <c r="D19" s="58"/>
      <c r="E19" s="122" t="s">
        <v>9</v>
      </c>
      <c r="F19" s="123"/>
      <c r="G19" s="123"/>
      <c r="H19" s="123"/>
      <c r="I19" s="123"/>
      <c r="J19" s="123"/>
      <c r="K19" s="124"/>
      <c r="L19" s="122" t="s">
        <v>10</v>
      </c>
      <c r="M19" s="123"/>
      <c r="N19" s="123"/>
      <c r="O19" s="124"/>
      <c r="P19" s="122" t="s">
        <v>11</v>
      </c>
      <c r="Q19" s="123"/>
      <c r="R19" s="123"/>
      <c r="S19" s="124"/>
      <c r="T19" s="122" t="s">
        <v>45</v>
      </c>
      <c r="U19" s="123"/>
      <c r="V19" s="123"/>
      <c r="W19" s="124"/>
      <c r="X19" s="122" t="s">
        <v>46</v>
      </c>
      <c r="Y19" s="123"/>
      <c r="Z19" s="123"/>
      <c r="AA19" s="124"/>
      <c r="AB19" s="54" t="s">
        <v>13</v>
      </c>
      <c r="AC19" s="64"/>
      <c r="AD19" s="64"/>
    </row>
    <row r="20" spans="1:31" ht="51" x14ac:dyDescent="0.2">
      <c r="A20" s="9" t="s">
        <v>0</v>
      </c>
      <c r="B20" s="10" t="s">
        <v>30</v>
      </c>
      <c r="C20" s="58" t="s">
        <v>1</v>
      </c>
      <c r="D20" s="58" t="s">
        <v>25</v>
      </c>
      <c r="E20" s="58" t="s">
        <v>12</v>
      </c>
      <c r="F20" s="15" t="s">
        <v>73</v>
      </c>
      <c r="G20" s="15" t="s">
        <v>74</v>
      </c>
      <c r="H20" s="15" t="s">
        <v>14</v>
      </c>
      <c r="I20" s="15" t="s">
        <v>75</v>
      </c>
      <c r="J20" s="15" t="s">
        <v>76</v>
      </c>
      <c r="K20" s="15" t="s">
        <v>77</v>
      </c>
      <c r="L20" s="58" t="s">
        <v>14</v>
      </c>
      <c r="M20" s="15" t="s">
        <v>24</v>
      </c>
      <c r="N20" s="15" t="s">
        <v>78</v>
      </c>
      <c r="O20" s="15" t="s">
        <v>81</v>
      </c>
      <c r="P20" s="58" t="s">
        <v>14</v>
      </c>
      <c r="Q20" s="15" t="s">
        <v>24</v>
      </c>
      <c r="R20" s="15" t="s">
        <v>79</v>
      </c>
      <c r="S20" s="15" t="s">
        <v>80</v>
      </c>
      <c r="T20" s="58" t="s">
        <v>14</v>
      </c>
      <c r="U20" s="15" t="s">
        <v>24</v>
      </c>
      <c r="V20" s="15" t="s">
        <v>82</v>
      </c>
      <c r="W20" s="15" t="s">
        <v>83</v>
      </c>
      <c r="X20" s="58" t="s">
        <v>14</v>
      </c>
      <c r="Y20" s="15" t="s">
        <v>24</v>
      </c>
      <c r="Z20" s="15" t="s">
        <v>47</v>
      </c>
      <c r="AA20" s="15" t="s">
        <v>89</v>
      </c>
      <c r="AB20" s="55" t="s">
        <v>84</v>
      </c>
      <c r="AC20" s="56" t="s">
        <v>26</v>
      </c>
      <c r="AD20" s="57" t="s">
        <v>40</v>
      </c>
      <c r="AE20" s="57" t="s">
        <v>41</v>
      </c>
    </row>
    <row r="21" spans="1:31" ht="17" x14ac:dyDescent="0.2">
      <c r="A21" s="8" t="s">
        <v>72</v>
      </c>
      <c r="B21" s="12" t="s">
        <v>50</v>
      </c>
      <c r="C21" s="50"/>
      <c r="D21" s="50"/>
      <c r="E21" s="51"/>
      <c r="F21" s="47"/>
      <c r="G21" s="48">
        <f>SUBTOTAL(9,G22:G40)</f>
        <v>0</v>
      </c>
      <c r="H21" s="48"/>
      <c r="I21" s="48">
        <f t="shared" ref="I21:K21" si="0">SUBTOTAL(9,I22:I40)</f>
        <v>0</v>
      </c>
      <c r="J21" s="48">
        <f t="shared" si="0"/>
        <v>0</v>
      </c>
      <c r="K21" s="48">
        <f t="shared" si="0"/>
        <v>0</v>
      </c>
      <c r="L21" s="47"/>
      <c r="M21" s="49"/>
      <c r="N21" s="48">
        <f>SUBTOTAL(9,N22:N40)</f>
        <v>0</v>
      </c>
      <c r="O21" s="48">
        <f>SUBTOTAL(9,O22:O40)</f>
        <v>0</v>
      </c>
      <c r="P21" s="47"/>
      <c r="Q21" s="47"/>
      <c r="R21" s="48">
        <f>SUBTOTAL(9,R22:R40)</f>
        <v>0</v>
      </c>
      <c r="S21" s="48">
        <f>SUBTOTAL(9,S22:S40)</f>
        <v>0</v>
      </c>
      <c r="T21" s="47"/>
      <c r="U21" s="47"/>
      <c r="V21" s="48">
        <f>SUBTOTAL(9,V22:V40)</f>
        <v>0</v>
      </c>
      <c r="W21" s="48">
        <f>SUBTOTAL(9,W22:W40)</f>
        <v>0</v>
      </c>
      <c r="X21" s="47"/>
      <c r="Y21" s="47"/>
      <c r="Z21" s="48">
        <f>SUBTOTAL(9,Z22:Z40)</f>
        <v>0</v>
      </c>
      <c r="AA21" s="48">
        <f>SUBTOTAL(9,AA22:AA40)</f>
        <v>0</v>
      </c>
      <c r="AB21" s="48">
        <f>SUBTOTAL(9,AB22:AB40)</f>
        <v>0</v>
      </c>
      <c r="AC21" s="48">
        <f>SUBTOTAL(9,AC22:AC40)</f>
        <v>0</v>
      </c>
      <c r="AD21" s="80"/>
      <c r="AE21" s="80"/>
    </row>
    <row r="22" spans="1:31" ht="17" x14ac:dyDescent="0.2">
      <c r="A22" s="31" t="s">
        <v>17</v>
      </c>
      <c r="B22" s="11" t="s">
        <v>55</v>
      </c>
      <c r="C22" s="17" t="s">
        <v>49</v>
      </c>
      <c r="D22" s="76">
        <v>0</v>
      </c>
      <c r="E22" s="32">
        <v>182</v>
      </c>
      <c r="F22" s="75">
        <v>0</v>
      </c>
      <c r="G22" s="18">
        <f>E22*F22</f>
        <v>0</v>
      </c>
      <c r="H22" s="32">
        <v>182</v>
      </c>
      <c r="I22" s="75">
        <v>0</v>
      </c>
      <c r="J22" s="18">
        <f>H22*I22</f>
        <v>0</v>
      </c>
      <c r="K22" s="18">
        <f>J22*12</f>
        <v>0</v>
      </c>
      <c r="L22" s="32">
        <v>182</v>
      </c>
      <c r="M22" s="75">
        <v>0</v>
      </c>
      <c r="N22" s="16">
        <f>L22*M22</f>
        <v>0</v>
      </c>
      <c r="O22" s="16">
        <f>N22*12</f>
        <v>0</v>
      </c>
      <c r="P22" s="32">
        <v>182</v>
      </c>
      <c r="Q22" s="75">
        <v>0</v>
      </c>
      <c r="R22" s="16">
        <f>P22*Q22</f>
        <v>0</v>
      </c>
      <c r="S22" s="16">
        <f>R22*12</f>
        <v>0</v>
      </c>
      <c r="T22" s="32">
        <v>182</v>
      </c>
      <c r="U22" s="75">
        <v>0</v>
      </c>
      <c r="V22" s="16">
        <f>T22*U22</f>
        <v>0</v>
      </c>
      <c r="W22" s="16">
        <f>V22*12</f>
        <v>0</v>
      </c>
      <c r="X22" s="32">
        <v>182</v>
      </c>
      <c r="Y22" s="75">
        <v>0</v>
      </c>
      <c r="Z22" s="16">
        <f t="shared" ref="Z22:Z40" si="1">X22*Y22</f>
        <v>0</v>
      </c>
      <c r="AA22" s="92">
        <f>Z22*12</f>
        <v>0</v>
      </c>
      <c r="AB22" s="43">
        <f>SUM(G22,K22,O22,S22,W22,AA22)</f>
        <v>0</v>
      </c>
      <c r="AC22" s="66">
        <f t="shared" ref="AC22:AC40" si="2">D22*AB22</f>
        <v>0</v>
      </c>
      <c r="AD22" s="81"/>
      <c r="AE22" s="80"/>
    </row>
    <row r="23" spans="1:31" ht="17" x14ac:dyDescent="0.2">
      <c r="A23" s="31" t="s">
        <v>18</v>
      </c>
      <c r="B23" s="11" t="s">
        <v>56</v>
      </c>
      <c r="C23" s="17" t="s">
        <v>49</v>
      </c>
      <c r="D23" s="76">
        <v>0</v>
      </c>
      <c r="E23" s="32">
        <v>2</v>
      </c>
      <c r="F23" s="75">
        <v>0</v>
      </c>
      <c r="G23" s="18">
        <f t="shared" ref="G23:G26" si="3">E23*F23</f>
        <v>0</v>
      </c>
      <c r="H23" s="32">
        <v>2</v>
      </c>
      <c r="I23" s="75">
        <v>0</v>
      </c>
      <c r="J23" s="18">
        <f t="shared" ref="J23:J40" si="4">H23*I23</f>
        <v>0</v>
      </c>
      <c r="K23" s="18">
        <f t="shared" ref="K23:K40" si="5">J23*12</f>
        <v>0</v>
      </c>
      <c r="L23" s="32">
        <v>2</v>
      </c>
      <c r="M23" s="75">
        <v>0</v>
      </c>
      <c r="N23" s="16">
        <f t="shared" ref="N23:N40" si="6">L23*M23</f>
        <v>0</v>
      </c>
      <c r="O23" s="16">
        <f t="shared" ref="O23:O40" si="7">N23*12</f>
        <v>0</v>
      </c>
      <c r="P23" s="32">
        <v>2</v>
      </c>
      <c r="Q23" s="75">
        <v>0</v>
      </c>
      <c r="R23" s="16">
        <f t="shared" ref="R23:R40" si="8">P23*Q23</f>
        <v>0</v>
      </c>
      <c r="S23" s="16">
        <f t="shared" ref="S23:S40" si="9">R23*12</f>
        <v>0</v>
      </c>
      <c r="T23" s="32">
        <v>2</v>
      </c>
      <c r="U23" s="75">
        <v>0</v>
      </c>
      <c r="V23" s="16">
        <f t="shared" ref="V23:V40" si="10">T23*U23</f>
        <v>0</v>
      </c>
      <c r="W23" s="16">
        <f t="shared" ref="W23:W40" si="11">V23*12</f>
        <v>0</v>
      </c>
      <c r="X23" s="32">
        <v>2</v>
      </c>
      <c r="Y23" s="75">
        <v>0</v>
      </c>
      <c r="Z23" s="16">
        <f t="shared" si="1"/>
        <v>0</v>
      </c>
      <c r="AA23" s="92">
        <f t="shared" ref="AA23:AA40" si="12">Z23*12</f>
        <v>0</v>
      </c>
      <c r="AB23" s="43">
        <f t="shared" ref="AB23:AB40" si="13">SUM(G23,K23,O23,S23,W23,AA23)</f>
        <v>0</v>
      </c>
      <c r="AC23" s="66">
        <f t="shared" si="2"/>
        <v>0</v>
      </c>
      <c r="AD23" s="81"/>
      <c r="AE23" s="80"/>
    </row>
    <row r="24" spans="1:31" ht="17" x14ac:dyDescent="0.2">
      <c r="A24" s="31" t="s">
        <v>19</v>
      </c>
      <c r="B24" s="11" t="s">
        <v>57</v>
      </c>
      <c r="C24" s="17" t="s">
        <v>49</v>
      </c>
      <c r="D24" s="76">
        <v>0</v>
      </c>
      <c r="E24" s="32">
        <v>3</v>
      </c>
      <c r="F24" s="75">
        <v>0</v>
      </c>
      <c r="G24" s="18">
        <f t="shared" si="3"/>
        <v>0</v>
      </c>
      <c r="H24" s="32">
        <v>3</v>
      </c>
      <c r="I24" s="75">
        <v>0</v>
      </c>
      <c r="J24" s="18">
        <f t="shared" si="4"/>
        <v>0</v>
      </c>
      <c r="K24" s="18">
        <f t="shared" si="5"/>
        <v>0</v>
      </c>
      <c r="L24" s="32">
        <v>3</v>
      </c>
      <c r="M24" s="75">
        <v>0</v>
      </c>
      <c r="N24" s="16">
        <f t="shared" si="6"/>
        <v>0</v>
      </c>
      <c r="O24" s="16">
        <f t="shared" si="7"/>
        <v>0</v>
      </c>
      <c r="P24" s="32">
        <v>3</v>
      </c>
      <c r="Q24" s="75">
        <v>0</v>
      </c>
      <c r="R24" s="16">
        <f t="shared" si="8"/>
        <v>0</v>
      </c>
      <c r="S24" s="16">
        <f t="shared" si="9"/>
        <v>0</v>
      </c>
      <c r="T24" s="32">
        <v>3</v>
      </c>
      <c r="U24" s="75">
        <v>0</v>
      </c>
      <c r="V24" s="16">
        <f t="shared" si="10"/>
        <v>0</v>
      </c>
      <c r="W24" s="16">
        <f t="shared" si="11"/>
        <v>0</v>
      </c>
      <c r="X24" s="32">
        <v>3</v>
      </c>
      <c r="Y24" s="75">
        <v>0</v>
      </c>
      <c r="Z24" s="16">
        <f t="shared" si="1"/>
        <v>0</v>
      </c>
      <c r="AA24" s="92">
        <f t="shared" si="12"/>
        <v>0</v>
      </c>
      <c r="AB24" s="43">
        <f t="shared" si="13"/>
        <v>0</v>
      </c>
      <c r="AC24" s="66">
        <f t="shared" si="2"/>
        <v>0</v>
      </c>
      <c r="AD24" s="81"/>
      <c r="AE24" s="80"/>
    </row>
    <row r="25" spans="1:31" ht="17" x14ac:dyDescent="0.2">
      <c r="A25" s="31" t="s">
        <v>20</v>
      </c>
      <c r="B25" s="11" t="s">
        <v>58</v>
      </c>
      <c r="C25" s="17" t="s">
        <v>49</v>
      </c>
      <c r="D25" s="76">
        <v>0</v>
      </c>
      <c r="E25" s="32">
        <v>2</v>
      </c>
      <c r="F25" s="75">
        <v>0</v>
      </c>
      <c r="G25" s="18">
        <f t="shared" si="3"/>
        <v>0</v>
      </c>
      <c r="H25" s="32">
        <v>2</v>
      </c>
      <c r="I25" s="75">
        <v>0</v>
      </c>
      <c r="J25" s="18">
        <f t="shared" si="4"/>
        <v>0</v>
      </c>
      <c r="K25" s="18">
        <f t="shared" si="5"/>
        <v>0</v>
      </c>
      <c r="L25" s="32">
        <v>2</v>
      </c>
      <c r="M25" s="75">
        <v>0</v>
      </c>
      <c r="N25" s="16">
        <f t="shared" si="6"/>
        <v>0</v>
      </c>
      <c r="O25" s="16">
        <f t="shared" si="7"/>
        <v>0</v>
      </c>
      <c r="P25" s="32">
        <v>2</v>
      </c>
      <c r="Q25" s="75">
        <v>0</v>
      </c>
      <c r="R25" s="16">
        <f t="shared" si="8"/>
        <v>0</v>
      </c>
      <c r="S25" s="16">
        <f t="shared" si="9"/>
        <v>0</v>
      </c>
      <c r="T25" s="32">
        <v>2</v>
      </c>
      <c r="U25" s="75">
        <v>0</v>
      </c>
      <c r="V25" s="16">
        <f t="shared" si="10"/>
        <v>0</v>
      </c>
      <c r="W25" s="16">
        <f t="shared" si="11"/>
        <v>0</v>
      </c>
      <c r="X25" s="32">
        <v>2</v>
      </c>
      <c r="Y25" s="75">
        <v>0</v>
      </c>
      <c r="Z25" s="16">
        <f t="shared" si="1"/>
        <v>0</v>
      </c>
      <c r="AA25" s="92">
        <f t="shared" si="12"/>
        <v>0</v>
      </c>
      <c r="AB25" s="43">
        <f t="shared" si="13"/>
        <v>0</v>
      </c>
      <c r="AC25" s="66">
        <f t="shared" si="2"/>
        <v>0</v>
      </c>
      <c r="AD25" s="81"/>
      <c r="AE25" s="80"/>
    </row>
    <row r="26" spans="1:31" ht="17" x14ac:dyDescent="0.2">
      <c r="A26" s="31" t="s">
        <v>21</v>
      </c>
      <c r="B26" s="11" t="s">
        <v>59</v>
      </c>
      <c r="C26" s="17" t="s">
        <v>49</v>
      </c>
      <c r="D26" s="76">
        <v>0</v>
      </c>
      <c r="E26" s="32">
        <v>2</v>
      </c>
      <c r="F26" s="75">
        <v>0</v>
      </c>
      <c r="G26" s="18">
        <f t="shared" si="3"/>
        <v>0</v>
      </c>
      <c r="H26" s="32">
        <v>1</v>
      </c>
      <c r="I26" s="75">
        <v>0</v>
      </c>
      <c r="J26" s="18">
        <f t="shared" si="4"/>
        <v>0</v>
      </c>
      <c r="K26" s="18">
        <f t="shared" si="5"/>
        <v>0</v>
      </c>
      <c r="L26" s="32">
        <v>1</v>
      </c>
      <c r="M26" s="75">
        <v>0</v>
      </c>
      <c r="N26" s="16">
        <f t="shared" si="6"/>
        <v>0</v>
      </c>
      <c r="O26" s="16">
        <f t="shared" si="7"/>
        <v>0</v>
      </c>
      <c r="P26" s="32">
        <v>1</v>
      </c>
      <c r="Q26" s="75">
        <v>0</v>
      </c>
      <c r="R26" s="16">
        <f t="shared" si="8"/>
        <v>0</v>
      </c>
      <c r="S26" s="16">
        <f t="shared" si="9"/>
        <v>0</v>
      </c>
      <c r="T26" s="32">
        <v>1</v>
      </c>
      <c r="U26" s="75">
        <v>0</v>
      </c>
      <c r="V26" s="16">
        <f t="shared" si="10"/>
        <v>0</v>
      </c>
      <c r="W26" s="16">
        <f t="shared" si="11"/>
        <v>0</v>
      </c>
      <c r="X26" s="32">
        <v>1</v>
      </c>
      <c r="Y26" s="75">
        <v>0</v>
      </c>
      <c r="Z26" s="16">
        <f t="shared" si="1"/>
        <v>0</v>
      </c>
      <c r="AA26" s="92">
        <f t="shared" si="12"/>
        <v>0</v>
      </c>
      <c r="AB26" s="43">
        <f t="shared" si="13"/>
        <v>0</v>
      </c>
      <c r="AC26" s="66">
        <f t="shared" si="2"/>
        <v>0</v>
      </c>
      <c r="AD26" s="81"/>
      <c r="AE26" s="80"/>
    </row>
    <row r="27" spans="1:31" ht="17" x14ac:dyDescent="0.2">
      <c r="A27" s="31" t="s">
        <v>22</v>
      </c>
      <c r="B27" s="11" t="s">
        <v>60</v>
      </c>
      <c r="C27" s="17" t="s">
        <v>49</v>
      </c>
      <c r="D27" s="76">
        <v>0</v>
      </c>
      <c r="E27" s="32">
        <v>6</v>
      </c>
      <c r="F27" s="75">
        <v>0</v>
      </c>
      <c r="G27" s="18">
        <f t="shared" ref="G27:G31" si="14">E27*F27</f>
        <v>0</v>
      </c>
      <c r="H27" s="32">
        <v>6</v>
      </c>
      <c r="I27" s="75">
        <v>0</v>
      </c>
      <c r="J27" s="18">
        <f t="shared" si="4"/>
        <v>0</v>
      </c>
      <c r="K27" s="18">
        <f t="shared" si="5"/>
        <v>0</v>
      </c>
      <c r="L27" s="32">
        <v>6</v>
      </c>
      <c r="M27" s="75">
        <v>0</v>
      </c>
      <c r="N27" s="16">
        <f t="shared" ref="N27:N29" si="15">L27*M27</f>
        <v>0</v>
      </c>
      <c r="O27" s="16">
        <f t="shared" si="7"/>
        <v>0</v>
      </c>
      <c r="P27" s="32">
        <v>6</v>
      </c>
      <c r="Q27" s="75">
        <v>0</v>
      </c>
      <c r="R27" s="16">
        <f t="shared" ref="R27:R31" si="16">P27*Q27</f>
        <v>0</v>
      </c>
      <c r="S27" s="16">
        <f t="shared" si="9"/>
        <v>0</v>
      </c>
      <c r="T27" s="32">
        <v>6</v>
      </c>
      <c r="U27" s="75">
        <v>0</v>
      </c>
      <c r="V27" s="16">
        <f t="shared" ref="V27:V31" si="17">T27*U27</f>
        <v>0</v>
      </c>
      <c r="W27" s="16">
        <f t="shared" si="11"/>
        <v>0</v>
      </c>
      <c r="X27" s="32">
        <v>6</v>
      </c>
      <c r="Y27" s="75">
        <v>0</v>
      </c>
      <c r="Z27" s="16">
        <f t="shared" si="1"/>
        <v>0</v>
      </c>
      <c r="AA27" s="92">
        <f t="shared" si="12"/>
        <v>0</v>
      </c>
      <c r="AB27" s="43">
        <f t="shared" si="13"/>
        <v>0</v>
      </c>
      <c r="AC27" s="66">
        <f t="shared" si="2"/>
        <v>0</v>
      </c>
      <c r="AD27" s="81"/>
      <c r="AE27" s="80"/>
    </row>
    <row r="28" spans="1:31" ht="17" x14ac:dyDescent="0.2">
      <c r="A28" s="31" t="s">
        <v>23</v>
      </c>
      <c r="B28" s="11" t="s">
        <v>61</v>
      </c>
      <c r="C28" s="17" t="s">
        <v>49</v>
      </c>
      <c r="D28" s="76">
        <v>0</v>
      </c>
      <c r="E28" s="32">
        <v>4</v>
      </c>
      <c r="F28" s="75">
        <v>0</v>
      </c>
      <c r="G28" s="18">
        <f t="shared" si="14"/>
        <v>0</v>
      </c>
      <c r="H28" s="32">
        <v>4</v>
      </c>
      <c r="I28" s="75">
        <v>0</v>
      </c>
      <c r="J28" s="18">
        <f t="shared" si="4"/>
        <v>0</v>
      </c>
      <c r="K28" s="18">
        <f t="shared" si="5"/>
        <v>0</v>
      </c>
      <c r="L28" s="32">
        <v>4</v>
      </c>
      <c r="M28" s="75">
        <v>0</v>
      </c>
      <c r="N28" s="16">
        <f t="shared" si="15"/>
        <v>0</v>
      </c>
      <c r="O28" s="16">
        <f t="shared" si="7"/>
        <v>0</v>
      </c>
      <c r="P28" s="32">
        <v>4</v>
      </c>
      <c r="Q28" s="75">
        <v>0</v>
      </c>
      <c r="R28" s="16">
        <f t="shared" si="16"/>
        <v>0</v>
      </c>
      <c r="S28" s="16">
        <f t="shared" si="9"/>
        <v>0</v>
      </c>
      <c r="T28" s="32">
        <v>4</v>
      </c>
      <c r="U28" s="75">
        <v>0</v>
      </c>
      <c r="V28" s="16">
        <f t="shared" si="17"/>
        <v>0</v>
      </c>
      <c r="W28" s="16">
        <f t="shared" si="11"/>
        <v>0</v>
      </c>
      <c r="X28" s="32">
        <v>4</v>
      </c>
      <c r="Y28" s="75">
        <v>0</v>
      </c>
      <c r="Z28" s="16">
        <f t="shared" si="1"/>
        <v>0</v>
      </c>
      <c r="AA28" s="92">
        <f t="shared" si="12"/>
        <v>0</v>
      </c>
      <c r="AB28" s="43">
        <f t="shared" si="13"/>
        <v>0</v>
      </c>
      <c r="AC28" s="66">
        <f t="shared" si="2"/>
        <v>0</v>
      </c>
      <c r="AD28" s="81"/>
      <c r="AE28" s="80"/>
    </row>
    <row r="29" spans="1:31" ht="17" x14ac:dyDescent="0.2">
      <c r="A29" s="31" t="s">
        <v>51</v>
      </c>
      <c r="B29" s="11" t="s">
        <v>62</v>
      </c>
      <c r="C29" s="17" t="s">
        <v>49</v>
      </c>
      <c r="D29" s="76">
        <v>0</v>
      </c>
      <c r="E29" s="32">
        <v>1</v>
      </c>
      <c r="F29" s="75">
        <v>0</v>
      </c>
      <c r="G29" s="18">
        <f t="shared" si="14"/>
        <v>0</v>
      </c>
      <c r="H29" s="32">
        <v>1</v>
      </c>
      <c r="I29" s="75">
        <v>0</v>
      </c>
      <c r="J29" s="18">
        <f t="shared" si="4"/>
        <v>0</v>
      </c>
      <c r="K29" s="18">
        <f t="shared" si="5"/>
        <v>0</v>
      </c>
      <c r="L29" s="32">
        <v>1</v>
      </c>
      <c r="M29" s="75">
        <v>0</v>
      </c>
      <c r="N29" s="16">
        <f t="shared" si="15"/>
        <v>0</v>
      </c>
      <c r="O29" s="16">
        <f t="shared" si="7"/>
        <v>0</v>
      </c>
      <c r="P29" s="32">
        <v>1</v>
      </c>
      <c r="Q29" s="75">
        <v>0</v>
      </c>
      <c r="R29" s="16">
        <f t="shared" si="16"/>
        <v>0</v>
      </c>
      <c r="S29" s="16">
        <f t="shared" si="9"/>
        <v>0</v>
      </c>
      <c r="T29" s="32">
        <v>1</v>
      </c>
      <c r="U29" s="75">
        <v>0</v>
      </c>
      <c r="V29" s="16">
        <f t="shared" si="17"/>
        <v>0</v>
      </c>
      <c r="W29" s="16">
        <f t="shared" si="11"/>
        <v>0</v>
      </c>
      <c r="X29" s="32">
        <v>1</v>
      </c>
      <c r="Y29" s="75">
        <v>0</v>
      </c>
      <c r="Z29" s="16">
        <f t="shared" si="1"/>
        <v>0</v>
      </c>
      <c r="AA29" s="92">
        <f t="shared" si="12"/>
        <v>0</v>
      </c>
      <c r="AB29" s="43">
        <f t="shared" si="13"/>
        <v>0</v>
      </c>
      <c r="AC29" s="66">
        <f t="shared" si="2"/>
        <v>0</v>
      </c>
      <c r="AD29" s="81"/>
      <c r="AE29" s="80"/>
    </row>
    <row r="30" spans="1:31" ht="17" x14ac:dyDescent="0.2">
      <c r="A30" s="31" t="s">
        <v>52</v>
      </c>
      <c r="B30" s="11" t="s">
        <v>54</v>
      </c>
      <c r="C30" s="17" t="s">
        <v>49</v>
      </c>
      <c r="D30" s="76">
        <v>0</v>
      </c>
      <c r="E30" s="32">
        <v>8</v>
      </c>
      <c r="F30" s="75">
        <v>0</v>
      </c>
      <c r="G30" s="18">
        <f t="shared" si="14"/>
        <v>0</v>
      </c>
      <c r="H30" s="32">
        <v>0</v>
      </c>
      <c r="I30" s="75">
        <v>0</v>
      </c>
      <c r="J30" s="18">
        <f t="shared" si="4"/>
        <v>0</v>
      </c>
      <c r="K30" s="18">
        <f t="shared" si="5"/>
        <v>0</v>
      </c>
      <c r="L30" s="32">
        <v>0</v>
      </c>
      <c r="M30" s="75">
        <v>0</v>
      </c>
      <c r="N30" s="16">
        <f t="shared" si="6"/>
        <v>0</v>
      </c>
      <c r="O30" s="16">
        <f t="shared" si="7"/>
        <v>0</v>
      </c>
      <c r="P30" s="32">
        <v>0</v>
      </c>
      <c r="Q30" s="75">
        <v>0</v>
      </c>
      <c r="R30" s="16">
        <f t="shared" si="16"/>
        <v>0</v>
      </c>
      <c r="S30" s="16">
        <f t="shared" si="9"/>
        <v>0</v>
      </c>
      <c r="T30" s="32">
        <v>0</v>
      </c>
      <c r="U30" s="75">
        <v>0</v>
      </c>
      <c r="V30" s="16">
        <f t="shared" si="17"/>
        <v>0</v>
      </c>
      <c r="W30" s="16">
        <f t="shared" si="11"/>
        <v>0</v>
      </c>
      <c r="X30" s="32">
        <v>0</v>
      </c>
      <c r="Y30" s="75">
        <v>0</v>
      </c>
      <c r="Z30" s="16">
        <f t="shared" si="1"/>
        <v>0</v>
      </c>
      <c r="AA30" s="92">
        <f t="shared" si="12"/>
        <v>0</v>
      </c>
      <c r="AB30" s="43">
        <f t="shared" si="13"/>
        <v>0</v>
      </c>
      <c r="AC30" s="66">
        <f t="shared" si="2"/>
        <v>0</v>
      </c>
      <c r="AD30" s="81"/>
      <c r="AE30" s="80"/>
    </row>
    <row r="31" spans="1:31" ht="17" x14ac:dyDescent="0.2">
      <c r="A31" s="31" t="s">
        <v>53</v>
      </c>
      <c r="B31" s="93" t="s">
        <v>99</v>
      </c>
      <c r="C31" s="17" t="s">
        <v>49</v>
      </c>
      <c r="D31" s="76">
        <v>0</v>
      </c>
      <c r="E31" s="32">
        <v>8</v>
      </c>
      <c r="F31" s="75">
        <v>0</v>
      </c>
      <c r="G31" s="18">
        <f t="shared" si="14"/>
        <v>0</v>
      </c>
      <c r="H31" s="32">
        <v>0</v>
      </c>
      <c r="I31" s="75">
        <v>0</v>
      </c>
      <c r="J31" s="18">
        <f t="shared" si="4"/>
        <v>0</v>
      </c>
      <c r="K31" s="18">
        <f t="shared" si="5"/>
        <v>0</v>
      </c>
      <c r="L31" s="32">
        <v>0</v>
      </c>
      <c r="M31" s="75">
        <v>0</v>
      </c>
      <c r="N31" s="16">
        <f t="shared" si="6"/>
        <v>0</v>
      </c>
      <c r="O31" s="16">
        <f t="shared" si="7"/>
        <v>0</v>
      </c>
      <c r="P31" s="32">
        <v>0</v>
      </c>
      <c r="Q31" s="75">
        <v>0</v>
      </c>
      <c r="R31" s="16">
        <f t="shared" si="16"/>
        <v>0</v>
      </c>
      <c r="S31" s="16">
        <f t="shared" si="9"/>
        <v>0</v>
      </c>
      <c r="T31" s="32">
        <v>0</v>
      </c>
      <c r="U31" s="75">
        <v>0</v>
      </c>
      <c r="V31" s="16">
        <f t="shared" si="17"/>
        <v>0</v>
      </c>
      <c r="W31" s="16">
        <f t="shared" si="11"/>
        <v>0</v>
      </c>
      <c r="X31" s="32">
        <v>0</v>
      </c>
      <c r="Y31" s="75">
        <v>0</v>
      </c>
      <c r="Z31" s="16">
        <f t="shared" si="1"/>
        <v>0</v>
      </c>
      <c r="AA31" s="92">
        <f t="shared" si="12"/>
        <v>0</v>
      </c>
      <c r="AB31" s="43">
        <f t="shared" si="13"/>
        <v>0</v>
      </c>
      <c r="AC31" s="66">
        <f t="shared" si="2"/>
        <v>0</v>
      </c>
      <c r="AD31" s="81"/>
      <c r="AE31" s="80"/>
    </row>
    <row r="32" spans="1:31" ht="17" x14ac:dyDescent="0.2">
      <c r="A32" s="31" t="s">
        <v>63</v>
      </c>
      <c r="B32" s="93" t="s">
        <v>90</v>
      </c>
      <c r="C32" s="17" t="s">
        <v>49</v>
      </c>
      <c r="D32" s="76">
        <v>0</v>
      </c>
      <c r="E32" s="32">
        <v>202</v>
      </c>
      <c r="F32" s="75">
        <v>0</v>
      </c>
      <c r="G32" s="18">
        <f>E32*F32</f>
        <v>0</v>
      </c>
      <c r="H32" s="32">
        <v>202</v>
      </c>
      <c r="I32" s="75">
        <v>0</v>
      </c>
      <c r="J32" s="18">
        <f t="shared" si="4"/>
        <v>0</v>
      </c>
      <c r="K32" s="18">
        <f t="shared" si="5"/>
        <v>0</v>
      </c>
      <c r="L32" s="32">
        <v>202</v>
      </c>
      <c r="M32" s="75">
        <v>0</v>
      </c>
      <c r="N32" s="16">
        <f t="shared" si="6"/>
        <v>0</v>
      </c>
      <c r="O32" s="16">
        <f t="shared" si="7"/>
        <v>0</v>
      </c>
      <c r="P32" s="32">
        <v>202</v>
      </c>
      <c r="Q32" s="75">
        <v>0</v>
      </c>
      <c r="R32" s="16">
        <f t="shared" si="8"/>
        <v>0</v>
      </c>
      <c r="S32" s="16">
        <f t="shared" si="9"/>
        <v>0</v>
      </c>
      <c r="T32" s="32">
        <v>202</v>
      </c>
      <c r="U32" s="75">
        <v>0</v>
      </c>
      <c r="V32" s="16">
        <f t="shared" si="10"/>
        <v>0</v>
      </c>
      <c r="W32" s="16">
        <f t="shared" si="11"/>
        <v>0</v>
      </c>
      <c r="X32" s="32">
        <v>202</v>
      </c>
      <c r="Y32" s="75">
        <v>0</v>
      </c>
      <c r="Z32" s="16">
        <f t="shared" si="1"/>
        <v>0</v>
      </c>
      <c r="AA32" s="92">
        <f t="shared" si="12"/>
        <v>0</v>
      </c>
      <c r="AB32" s="43">
        <f t="shared" si="13"/>
        <v>0</v>
      </c>
      <c r="AC32" s="66">
        <f t="shared" si="2"/>
        <v>0</v>
      </c>
      <c r="AD32" s="81"/>
      <c r="AE32" s="80"/>
    </row>
    <row r="33" spans="1:31" ht="17" x14ac:dyDescent="0.2">
      <c r="A33" s="31" t="s">
        <v>64</v>
      </c>
      <c r="B33" s="93" t="s">
        <v>91</v>
      </c>
      <c r="C33" s="17" t="s">
        <v>49</v>
      </c>
      <c r="D33" s="76">
        <v>0</v>
      </c>
      <c r="E33" s="32">
        <v>1</v>
      </c>
      <c r="F33" s="75">
        <v>0</v>
      </c>
      <c r="G33" s="18">
        <f t="shared" ref="G33:G40" si="18">E33*F33</f>
        <v>0</v>
      </c>
      <c r="H33" s="32">
        <v>1</v>
      </c>
      <c r="I33" s="75">
        <v>0</v>
      </c>
      <c r="J33" s="18">
        <f t="shared" si="4"/>
        <v>0</v>
      </c>
      <c r="K33" s="18">
        <f t="shared" si="5"/>
        <v>0</v>
      </c>
      <c r="L33" s="32">
        <v>1</v>
      </c>
      <c r="M33" s="75">
        <v>0</v>
      </c>
      <c r="N33" s="16">
        <f t="shared" si="6"/>
        <v>0</v>
      </c>
      <c r="O33" s="16">
        <f t="shared" si="7"/>
        <v>0</v>
      </c>
      <c r="P33" s="32">
        <v>1</v>
      </c>
      <c r="Q33" s="75">
        <v>0</v>
      </c>
      <c r="R33" s="16">
        <f t="shared" si="8"/>
        <v>0</v>
      </c>
      <c r="S33" s="16">
        <f t="shared" si="9"/>
        <v>0</v>
      </c>
      <c r="T33" s="32">
        <v>1</v>
      </c>
      <c r="U33" s="75">
        <v>0</v>
      </c>
      <c r="V33" s="16">
        <f t="shared" si="10"/>
        <v>0</v>
      </c>
      <c r="W33" s="16">
        <f t="shared" si="11"/>
        <v>0</v>
      </c>
      <c r="X33" s="32">
        <v>1</v>
      </c>
      <c r="Y33" s="75">
        <v>0</v>
      </c>
      <c r="Z33" s="16">
        <f t="shared" si="1"/>
        <v>0</v>
      </c>
      <c r="AA33" s="92">
        <f t="shared" si="12"/>
        <v>0</v>
      </c>
      <c r="AB33" s="43">
        <f t="shared" si="13"/>
        <v>0</v>
      </c>
      <c r="AC33" s="66">
        <f t="shared" si="2"/>
        <v>0</v>
      </c>
      <c r="AD33" s="81"/>
      <c r="AE33" s="80"/>
    </row>
    <row r="34" spans="1:31" ht="17" x14ac:dyDescent="0.2">
      <c r="A34" s="31" t="s">
        <v>65</v>
      </c>
      <c r="B34" s="93" t="s">
        <v>92</v>
      </c>
      <c r="C34" s="17" t="s">
        <v>49</v>
      </c>
      <c r="D34" s="76">
        <v>0</v>
      </c>
      <c r="E34" s="32">
        <v>1</v>
      </c>
      <c r="F34" s="75">
        <v>0</v>
      </c>
      <c r="G34" s="18">
        <f t="shared" si="18"/>
        <v>0</v>
      </c>
      <c r="H34" s="32">
        <v>1</v>
      </c>
      <c r="I34" s="75">
        <v>0</v>
      </c>
      <c r="J34" s="18">
        <f t="shared" si="4"/>
        <v>0</v>
      </c>
      <c r="K34" s="18">
        <f t="shared" si="5"/>
        <v>0</v>
      </c>
      <c r="L34" s="32">
        <v>1</v>
      </c>
      <c r="M34" s="75">
        <v>0</v>
      </c>
      <c r="N34" s="16">
        <f t="shared" si="6"/>
        <v>0</v>
      </c>
      <c r="O34" s="16">
        <f t="shared" si="7"/>
        <v>0</v>
      </c>
      <c r="P34" s="32">
        <v>1</v>
      </c>
      <c r="Q34" s="75">
        <v>0</v>
      </c>
      <c r="R34" s="16">
        <f t="shared" si="8"/>
        <v>0</v>
      </c>
      <c r="S34" s="16">
        <f t="shared" si="9"/>
        <v>0</v>
      </c>
      <c r="T34" s="32">
        <v>1</v>
      </c>
      <c r="U34" s="75">
        <v>0</v>
      </c>
      <c r="V34" s="16">
        <f t="shared" si="10"/>
        <v>0</v>
      </c>
      <c r="W34" s="16">
        <f t="shared" si="11"/>
        <v>0</v>
      </c>
      <c r="X34" s="32">
        <v>1</v>
      </c>
      <c r="Y34" s="75">
        <v>0</v>
      </c>
      <c r="Z34" s="16">
        <f t="shared" si="1"/>
        <v>0</v>
      </c>
      <c r="AA34" s="92">
        <f t="shared" si="12"/>
        <v>0</v>
      </c>
      <c r="AB34" s="43">
        <f t="shared" si="13"/>
        <v>0</v>
      </c>
      <c r="AC34" s="66">
        <f t="shared" si="2"/>
        <v>0</v>
      </c>
      <c r="AD34" s="81"/>
      <c r="AE34" s="80"/>
    </row>
    <row r="35" spans="1:31" ht="17" x14ac:dyDescent="0.2">
      <c r="A35" s="31" t="s">
        <v>66</v>
      </c>
      <c r="B35" s="93" t="s">
        <v>93</v>
      </c>
      <c r="C35" s="17" t="s">
        <v>49</v>
      </c>
      <c r="D35" s="76">
        <v>0</v>
      </c>
      <c r="E35" s="32">
        <v>77</v>
      </c>
      <c r="F35" s="75">
        <v>0</v>
      </c>
      <c r="G35" s="18">
        <f t="shared" si="18"/>
        <v>0</v>
      </c>
      <c r="H35" s="32">
        <v>77</v>
      </c>
      <c r="I35" s="75">
        <v>0</v>
      </c>
      <c r="J35" s="18">
        <f t="shared" si="4"/>
        <v>0</v>
      </c>
      <c r="K35" s="18">
        <f t="shared" si="5"/>
        <v>0</v>
      </c>
      <c r="L35" s="32">
        <v>77</v>
      </c>
      <c r="M35" s="75">
        <v>0</v>
      </c>
      <c r="N35" s="16">
        <f t="shared" si="6"/>
        <v>0</v>
      </c>
      <c r="O35" s="16">
        <f t="shared" si="7"/>
        <v>0</v>
      </c>
      <c r="P35" s="32">
        <v>77</v>
      </c>
      <c r="Q35" s="75">
        <v>0</v>
      </c>
      <c r="R35" s="16">
        <f t="shared" si="8"/>
        <v>0</v>
      </c>
      <c r="S35" s="16">
        <f t="shared" si="9"/>
        <v>0</v>
      </c>
      <c r="T35" s="32">
        <v>77</v>
      </c>
      <c r="U35" s="75">
        <v>0</v>
      </c>
      <c r="V35" s="16">
        <f t="shared" si="10"/>
        <v>0</v>
      </c>
      <c r="W35" s="16">
        <f t="shared" si="11"/>
        <v>0</v>
      </c>
      <c r="X35" s="32">
        <v>77</v>
      </c>
      <c r="Y35" s="75">
        <v>0</v>
      </c>
      <c r="Z35" s="16">
        <f t="shared" si="1"/>
        <v>0</v>
      </c>
      <c r="AA35" s="92">
        <f t="shared" si="12"/>
        <v>0</v>
      </c>
      <c r="AB35" s="43">
        <f t="shared" si="13"/>
        <v>0</v>
      </c>
      <c r="AC35" s="66">
        <f t="shared" si="2"/>
        <v>0</v>
      </c>
      <c r="AD35" s="81"/>
      <c r="AE35" s="80"/>
    </row>
    <row r="36" spans="1:31" ht="17" x14ac:dyDescent="0.2">
      <c r="A36" s="31" t="s">
        <v>67</v>
      </c>
      <c r="B36" s="93" t="s">
        <v>94</v>
      </c>
      <c r="C36" s="17" t="s">
        <v>49</v>
      </c>
      <c r="D36" s="76">
        <v>0</v>
      </c>
      <c r="E36" s="32">
        <v>8</v>
      </c>
      <c r="F36" s="75">
        <v>0</v>
      </c>
      <c r="G36" s="18">
        <f t="shared" ref="G36:G38" si="19">E36*F36</f>
        <v>0</v>
      </c>
      <c r="H36" s="32">
        <v>8</v>
      </c>
      <c r="I36" s="75">
        <v>0</v>
      </c>
      <c r="J36" s="18">
        <f t="shared" si="4"/>
        <v>0</v>
      </c>
      <c r="K36" s="18">
        <f t="shared" si="5"/>
        <v>0</v>
      </c>
      <c r="L36" s="32">
        <v>8</v>
      </c>
      <c r="M36" s="75">
        <v>0</v>
      </c>
      <c r="N36" s="16">
        <f t="shared" ref="N36:N37" si="20">L36*M36</f>
        <v>0</v>
      </c>
      <c r="O36" s="16">
        <f t="shared" si="7"/>
        <v>0</v>
      </c>
      <c r="P36" s="32">
        <v>8</v>
      </c>
      <c r="Q36" s="75">
        <v>0</v>
      </c>
      <c r="R36" s="16">
        <f t="shared" ref="R36:R37" si="21">P36*Q36</f>
        <v>0</v>
      </c>
      <c r="S36" s="16">
        <f t="shared" si="9"/>
        <v>0</v>
      </c>
      <c r="T36" s="32">
        <v>8</v>
      </c>
      <c r="U36" s="75">
        <v>0</v>
      </c>
      <c r="V36" s="16">
        <f t="shared" ref="V36:V37" si="22">T36*U36</f>
        <v>0</v>
      </c>
      <c r="W36" s="16">
        <f t="shared" si="11"/>
        <v>0</v>
      </c>
      <c r="X36" s="32">
        <v>8</v>
      </c>
      <c r="Y36" s="75">
        <v>0</v>
      </c>
      <c r="Z36" s="16">
        <f t="shared" si="1"/>
        <v>0</v>
      </c>
      <c r="AA36" s="92">
        <f t="shared" si="12"/>
        <v>0</v>
      </c>
      <c r="AB36" s="43">
        <f t="shared" si="13"/>
        <v>0</v>
      </c>
      <c r="AC36" s="66">
        <f t="shared" si="2"/>
        <v>0</v>
      </c>
      <c r="AD36" s="81"/>
      <c r="AE36" s="80"/>
    </row>
    <row r="37" spans="1:31" ht="17" x14ac:dyDescent="0.2">
      <c r="A37" s="31" t="s">
        <v>68</v>
      </c>
      <c r="B37" s="93" t="s">
        <v>95</v>
      </c>
      <c r="C37" s="17" t="s">
        <v>49</v>
      </c>
      <c r="D37" s="76">
        <v>0</v>
      </c>
      <c r="E37" s="32">
        <v>1</v>
      </c>
      <c r="F37" s="75">
        <v>0</v>
      </c>
      <c r="G37" s="18">
        <f t="shared" si="19"/>
        <v>0</v>
      </c>
      <c r="H37" s="32">
        <v>1</v>
      </c>
      <c r="I37" s="75">
        <v>0</v>
      </c>
      <c r="J37" s="18">
        <f t="shared" si="4"/>
        <v>0</v>
      </c>
      <c r="K37" s="18">
        <f t="shared" si="5"/>
        <v>0</v>
      </c>
      <c r="L37" s="32">
        <v>1</v>
      </c>
      <c r="M37" s="75">
        <v>0</v>
      </c>
      <c r="N37" s="16">
        <f t="shared" si="20"/>
        <v>0</v>
      </c>
      <c r="O37" s="16">
        <f t="shared" si="7"/>
        <v>0</v>
      </c>
      <c r="P37" s="32">
        <v>1</v>
      </c>
      <c r="Q37" s="75">
        <v>0</v>
      </c>
      <c r="R37" s="16">
        <f t="shared" si="21"/>
        <v>0</v>
      </c>
      <c r="S37" s="16">
        <f t="shared" si="9"/>
        <v>0</v>
      </c>
      <c r="T37" s="32">
        <v>1</v>
      </c>
      <c r="U37" s="75">
        <v>0</v>
      </c>
      <c r="V37" s="16">
        <f t="shared" si="22"/>
        <v>0</v>
      </c>
      <c r="W37" s="16">
        <f t="shared" si="11"/>
        <v>0</v>
      </c>
      <c r="X37" s="32">
        <v>1</v>
      </c>
      <c r="Y37" s="75">
        <v>0</v>
      </c>
      <c r="Z37" s="16">
        <f t="shared" si="1"/>
        <v>0</v>
      </c>
      <c r="AA37" s="92">
        <f t="shared" si="12"/>
        <v>0</v>
      </c>
      <c r="AB37" s="43">
        <f t="shared" si="13"/>
        <v>0</v>
      </c>
      <c r="AC37" s="66">
        <f t="shared" si="2"/>
        <v>0</v>
      </c>
      <c r="AD37" s="81"/>
      <c r="AE37" s="80"/>
    </row>
    <row r="38" spans="1:31" ht="17" x14ac:dyDescent="0.2">
      <c r="A38" s="31" t="s">
        <v>69</v>
      </c>
      <c r="B38" s="93" t="s">
        <v>96</v>
      </c>
      <c r="C38" s="17" t="s">
        <v>49</v>
      </c>
      <c r="D38" s="76">
        <v>0</v>
      </c>
      <c r="E38" s="32">
        <v>263</v>
      </c>
      <c r="F38" s="75">
        <v>0</v>
      </c>
      <c r="G38" s="18">
        <f t="shared" si="19"/>
        <v>0</v>
      </c>
      <c r="H38" s="32">
        <v>263</v>
      </c>
      <c r="I38" s="75">
        <v>0</v>
      </c>
      <c r="J38" s="18">
        <f t="shared" si="4"/>
        <v>0</v>
      </c>
      <c r="K38" s="18">
        <f t="shared" si="5"/>
        <v>0</v>
      </c>
      <c r="L38" s="32">
        <v>263</v>
      </c>
      <c r="M38" s="75">
        <v>0</v>
      </c>
      <c r="N38" s="16">
        <f t="shared" si="6"/>
        <v>0</v>
      </c>
      <c r="O38" s="16">
        <f t="shared" si="7"/>
        <v>0</v>
      </c>
      <c r="P38" s="32">
        <v>263</v>
      </c>
      <c r="Q38" s="75">
        <v>0</v>
      </c>
      <c r="R38" s="16">
        <f t="shared" si="8"/>
        <v>0</v>
      </c>
      <c r="S38" s="16">
        <f t="shared" si="9"/>
        <v>0</v>
      </c>
      <c r="T38" s="32">
        <v>263</v>
      </c>
      <c r="U38" s="75">
        <v>0</v>
      </c>
      <c r="V38" s="16">
        <f t="shared" si="10"/>
        <v>0</v>
      </c>
      <c r="W38" s="16">
        <f t="shared" si="11"/>
        <v>0</v>
      </c>
      <c r="X38" s="32">
        <v>263</v>
      </c>
      <c r="Y38" s="75">
        <v>0</v>
      </c>
      <c r="Z38" s="16">
        <f t="shared" si="1"/>
        <v>0</v>
      </c>
      <c r="AA38" s="92">
        <f t="shared" si="12"/>
        <v>0</v>
      </c>
      <c r="AB38" s="43">
        <f t="shared" si="13"/>
        <v>0</v>
      </c>
      <c r="AC38" s="66">
        <f t="shared" si="2"/>
        <v>0</v>
      </c>
      <c r="AD38" s="81"/>
      <c r="AE38" s="80"/>
    </row>
    <row r="39" spans="1:31" ht="17" x14ac:dyDescent="0.2">
      <c r="A39" s="31" t="s">
        <v>70</v>
      </c>
      <c r="B39" s="93" t="s">
        <v>97</v>
      </c>
      <c r="C39" s="17" t="s">
        <v>49</v>
      </c>
      <c r="D39" s="76">
        <v>0</v>
      </c>
      <c r="E39" s="32">
        <v>2</v>
      </c>
      <c r="F39" s="75">
        <v>0</v>
      </c>
      <c r="G39" s="18">
        <f t="shared" si="18"/>
        <v>0</v>
      </c>
      <c r="H39" s="32">
        <v>2</v>
      </c>
      <c r="I39" s="75">
        <v>0</v>
      </c>
      <c r="J39" s="18">
        <f t="shared" si="4"/>
        <v>0</v>
      </c>
      <c r="K39" s="18">
        <f t="shared" si="5"/>
        <v>0</v>
      </c>
      <c r="L39" s="32">
        <v>2</v>
      </c>
      <c r="M39" s="75">
        <v>0</v>
      </c>
      <c r="N39" s="16">
        <f t="shared" si="6"/>
        <v>0</v>
      </c>
      <c r="O39" s="16">
        <f t="shared" si="7"/>
        <v>0</v>
      </c>
      <c r="P39" s="32">
        <v>2</v>
      </c>
      <c r="Q39" s="75">
        <v>0</v>
      </c>
      <c r="R39" s="16">
        <f t="shared" si="8"/>
        <v>0</v>
      </c>
      <c r="S39" s="16">
        <f t="shared" si="9"/>
        <v>0</v>
      </c>
      <c r="T39" s="32">
        <v>2</v>
      </c>
      <c r="U39" s="75">
        <v>0</v>
      </c>
      <c r="V39" s="16">
        <f t="shared" si="10"/>
        <v>0</v>
      </c>
      <c r="W39" s="16">
        <f t="shared" si="11"/>
        <v>0</v>
      </c>
      <c r="X39" s="32">
        <v>2</v>
      </c>
      <c r="Y39" s="75">
        <v>0</v>
      </c>
      <c r="Z39" s="16">
        <f t="shared" si="1"/>
        <v>0</v>
      </c>
      <c r="AA39" s="92">
        <f t="shared" si="12"/>
        <v>0</v>
      </c>
      <c r="AB39" s="43">
        <f t="shared" si="13"/>
        <v>0</v>
      </c>
      <c r="AC39" s="66">
        <f t="shared" si="2"/>
        <v>0</v>
      </c>
      <c r="AD39" s="81"/>
      <c r="AE39" s="80"/>
    </row>
    <row r="40" spans="1:31" ht="18" thickBot="1" x14ac:dyDescent="0.25">
      <c r="A40" s="31" t="s">
        <v>71</v>
      </c>
      <c r="B40" s="93" t="s">
        <v>98</v>
      </c>
      <c r="C40" s="17" t="s">
        <v>49</v>
      </c>
      <c r="D40" s="76">
        <v>0</v>
      </c>
      <c r="E40" s="32">
        <v>1</v>
      </c>
      <c r="F40" s="75">
        <v>0</v>
      </c>
      <c r="G40" s="18">
        <f t="shared" si="18"/>
        <v>0</v>
      </c>
      <c r="H40" s="32">
        <v>1</v>
      </c>
      <c r="I40" s="75">
        <v>0</v>
      </c>
      <c r="J40" s="18">
        <f t="shared" si="4"/>
        <v>0</v>
      </c>
      <c r="K40" s="18">
        <f t="shared" si="5"/>
        <v>0</v>
      </c>
      <c r="L40" s="32">
        <v>1</v>
      </c>
      <c r="M40" s="75">
        <v>0</v>
      </c>
      <c r="N40" s="16">
        <f t="shared" si="6"/>
        <v>0</v>
      </c>
      <c r="O40" s="16">
        <f t="shared" si="7"/>
        <v>0</v>
      </c>
      <c r="P40" s="32">
        <v>1</v>
      </c>
      <c r="Q40" s="75">
        <v>0</v>
      </c>
      <c r="R40" s="16">
        <f t="shared" si="8"/>
        <v>0</v>
      </c>
      <c r="S40" s="16">
        <f t="shared" si="9"/>
        <v>0</v>
      </c>
      <c r="T40" s="32">
        <v>1</v>
      </c>
      <c r="U40" s="75">
        <v>0</v>
      </c>
      <c r="V40" s="16">
        <f t="shared" si="10"/>
        <v>0</v>
      </c>
      <c r="W40" s="16">
        <f t="shared" si="11"/>
        <v>0</v>
      </c>
      <c r="X40" s="32">
        <v>1</v>
      </c>
      <c r="Y40" s="75">
        <v>0</v>
      </c>
      <c r="Z40" s="16">
        <f t="shared" si="1"/>
        <v>0</v>
      </c>
      <c r="AA40" s="92">
        <f t="shared" si="12"/>
        <v>0</v>
      </c>
      <c r="AB40" s="43">
        <f t="shared" si="13"/>
        <v>0</v>
      </c>
      <c r="AC40" s="66">
        <f t="shared" si="2"/>
        <v>0</v>
      </c>
      <c r="AD40" s="81"/>
      <c r="AE40" s="80"/>
    </row>
    <row r="41" spans="1:31" ht="17" x14ac:dyDescent="0.2">
      <c r="A41" s="13"/>
      <c r="B41" s="14" t="s">
        <v>31</v>
      </c>
      <c r="C41" s="19"/>
      <c r="D41" s="19"/>
      <c r="E41" s="20"/>
      <c r="F41" s="35"/>
      <c r="G41" s="21">
        <f>SUBTOTAL(9,G22:G40)</f>
        <v>0</v>
      </c>
      <c r="H41" s="87"/>
      <c r="I41" s="87"/>
      <c r="J41" s="21">
        <f>SUBTOTAL(9,J22:J40)</f>
        <v>0</v>
      </c>
      <c r="K41" s="21">
        <f>SUBTOTAL(9,K22:K40)</f>
        <v>0</v>
      </c>
      <c r="L41" s="34"/>
      <c r="M41" s="34"/>
      <c r="N41" s="21">
        <f>SUBTOTAL(9,N22:N40)</f>
        <v>0</v>
      </c>
      <c r="O41" s="21">
        <f>SUBTOTAL(9,O22:O40)</f>
        <v>0</v>
      </c>
      <c r="P41" s="34"/>
      <c r="Q41" s="33"/>
      <c r="R41" s="21">
        <f>SUBTOTAL(9,R22:R40)</f>
        <v>0</v>
      </c>
      <c r="S41" s="21">
        <f>SUBTOTAL(9,S22:S40)</f>
        <v>0</v>
      </c>
      <c r="T41" s="34"/>
      <c r="U41" s="33"/>
      <c r="V41" s="21">
        <f>SUBTOTAL(9,V22:V40)</f>
        <v>0</v>
      </c>
      <c r="W41" s="21">
        <f>SUBTOTAL(9,W22:W40)</f>
        <v>0</v>
      </c>
      <c r="X41" s="34"/>
      <c r="Y41" s="33"/>
      <c r="Z41" s="21">
        <f>SUBTOTAL(9,Z22:Z40)</f>
        <v>0</v>
      </c>
      <c r="AA41" s="21">
        <f>SUBTOTAL(9,AA22:AA40)</f>
        <v>0</v>
      </c>
      <c r="AB41" s="21">
        <f>SUBTOTAL(9,AB22:AB40)</f>
        <v>0</v>
      </c>
      <c r="AC41" s="21">
        <f>SUBTOTAL(9,AC22:AC40)</f>
        <v>0</v>
      </c>
      <c r="AD41" s="81"/>
      <c r="AE41" s="80"/>
    </row>
    <row r="42" spans="1:31" ht="17" x14ac:dyDescent="0.2">
      <c r="A42" s="13"/>
      <c r="B42" s="14" t="s">
        <v>2</v>
      </c>
      <c r="C42" s="19"/>
      <c r="D42" s="19"/>
      <c r="E42" s="20"/>
      <c r="F42" s="35"/>
      <c r="G42" s="36">
        <f>G41*0.15</f>
        <v>0</v>
      </c>
      <c r="H42" s="88"/>
      <c r="I42" s="88"/>
      <c r="J42" s="36">
        <f>J41*0.15</f>
        <v>0</v>
      </c>
      <c r="K42" s="36">
        <f>K41*0.15</f>
        <v>0</v>
      </c>
      <c r="L42" s="34"/>
      <c r="M42" s="33"/>
      <c r="N42" s="36">
        <f>N41*0.15</f>
        <v>0</v>
      </c>
      <c r="O42" s="36">
        <f>O41*0.15</f>
        <v>0</v>
      </c>
      <c r="P42" s="34"/>
      <c r="Q42" s="33"/>
      <c r="R42" s="36">
        <f>R41*0.15</f>
        <v>0</v>
      </c>
      <c r="S42" s="36">
        <f>S41*0.15</f>
        <v>0</v>
      </c>
      <c r="T42" s="34"/>
      <c r="U42" s="33"/>
      <c r="V42" s="36">
        <f>V41*0.15</f>
        <v>0</v>
      </c>
      <c r="W42" s="36">
        <f>W41*0.15</f>
        <v>0</v>
      </c>
      <c r="X42" s="34"/>
      <c r="Y42" s="33"/>
      <c r="Z42" s="36">
        <f>Z41*0.15</f>
        <v>0</v>
      </c>
      <c r="AA42" s="36">
        <f>AA41*0.15</f>
        <v>0</v>
      </c>
      <c r="AB42" s="36">
        <f>AB41*0.15</f>
        <v>0</v>
      </c>
      <c r="AC42" s="36">
        <f>AC41*0.15</f>
        <v>0</v>
      </c>
      <c r="AD42" s="81"/>
      <c r="AE42" s="80"/>
    </row>
    <row r="43" spans="1:31" ht="18" thickBot="1" x14ac:dyDescent="0.25">
      <c r="A43" s="13"/>
      <c r="B43" s="14" t="s">
        <v>32</v>
      </c>
      <c r="C43" s="19"/>
      <c r="D43" s="19"/>
      <c r="E43" s="20"/>
      <c r="F43" s="35"/>
      <c r="G43" s="37">
        <f>G41+G42</f>
        <v>0</v>
      </c>
      <c r="H43" s="89"/>
      <c r="I43" s="89"/>
      <c r="J43" s="37">
        <f>J41+J42</f>
        <v>0</v>
      </c>
      <c r="K43" s="37">
        <f>K41+K42</f>
        <v>0</v>
      </c>
      <c r="L43" s="34"/>
      <c r="M43" s="33"/>
      <c r="N43" s="37">
        <f>N41+N42</f>
        <v>0</v>
      </c>
      <c r="O43" s="37">
        <f>O41+O42</f>
        <v>0</v>
      </c>
      <c r="P43" s="34"/>
      <c r="Q43" s="33"/>
      <c r="R43" s="37">
        <f>R41+R42</f>
        <v>0</v>
      </c>
      <c r="S43" s="37">
        <f>S41+S42</f>
        <v>0</v>
      </c>
      <c r="T43" s="34"/>
      <c r="U43" s="33"/>
      <c r="V43" s="37">
        <f>V41+V42</f>
        <v>0</v>
      </c>
      <c r="W43" s="37">
        <f>W41+W42</f>
        <v>0</v>
      </c>
      <c r="X43" s="34"/>
      <c r="Y43" s="33"/>
      <c r="Z43" s="37">
        <f>Z41+Z42</f>
        <v>0</v>
      </c>
      <c r="AA43" s="37">
        <f>AA41+AA42</f>
        <v>0</v>
      </c>
      <c r="AB43" s="37">
        <f>AB41+AB42</f>
        <v>0</v>
      </c>
      <c r="AC43" s="37">
        <f>AC41+AC42</f>
        <v>0</v>
      </c>
      <c r="AD43" s="81"/>
      <c r="AE43" s="80"/>
    </row>
    <row r="44" spans="1:31" x14ac:dyDescent="0.2">
      <c r="A44" s="82"/>
      <c r="B44" s="83"/>
      <c r="C44" s="84"/>
      <c r="D44" s="84"/>
      <c r="E44" s="84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</row>
    <row r="45" spans="1:31" ht="16" thickBot="1" x14ac:dyDescent="0.25">
      <c r="A45" s="82"/>
      <c r="B45" s="85"/>
      <c r="C45" s="84"/>
      <c r="D45" s="84"/>
      <c r="E45" s="84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</row>
    <row r="46" spans="1:31" ht="26" customHeight="1" x14ac:dyDescent="0.2">
      <c r="A46" s="82"/>
      <c r="B46" s="99" t="s">
        <v>39</v>
      </c>
      <c r="C46" s="97"/>
      <c r="D46" s="98"/>
      <c r="E46" s="104"/>
      <c r="F46" s="10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</row>
    <row r="47" spans="1:31" ht="17.75" customHeight="1" x14ac:dyDescent="0.2">
      <c r="A47" s="82"/>
      <c r="B47" s="100"/>
      <c r="C47" s="106" t="s">
        <v>33</v>
      </c>
      <c r="D47" s="107"/>
      <c r="E47" s="59" t="s">
        <v>35</v>
      </c>
      <c r="F47" s="53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</row>
    <row r="48" spans="1:31" ht="35" customHeight="1" x14ac:dyDescent="0.2">
      <c r="A48" s="82"/>
      <c r="B48" s="100"/>
      <c r="C48" s="108"/>
      <c r="D48" s="109"/>
      <c r="E48" s="102"/>
      <c r="F48" s="103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</row>
    <row r="49" spans="1:31" ht="19.25" customHeight="1" thickBot="1" x14ac:dyDescent="0.25">
      <c r="A49" s="82"/>
      <c r="B49" s="101"/>
      <c r="C49" s="110" t="s">
        <v>43</v>
      </c>
      <c r="D49" s="111"/>
      <c r="E49" s="112" t="s">
        <v>34</v>
      </c>
      <c r="F49" s="113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</row>
    <row r="50" spans="1:31" x14ac:dyDescent="0.2">
      <c r="A50" s="82"/>
      <c r="B50" s="85"/>
      <c r="C50" s="84"/>
      <c r="D50" s="84"/>
      <c r="E50" s="84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</row>
    <row r="51" spans="1:31" x14ac:dyDescent="0.2">
      <c r="A51" s="82"/>
      <c r="B51" s="85"/>
      <c r="C51" s="84"/>
      <c r="D51" s="84"/>
      <c r="E51" s="84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</row>
  </sheetData>
  <sheetProtection formatCells="0" formatColumns="0" formatRows="0" insertRows="0" deleteRows="0"/>
  <protectedRanges>
    <protectedRange sqref="C46:F48" name="Range7"/>
    <protectedRange sqref="AD21:AE43" name="Range6"/>
    <protectedRange sqref="A21:F22 C32:E40 A32:A40 L22:L40 P22:P40 T22:T40 X22:X40 A23:E31 H22:H40 F23:F40" name="Range3"/>
    <protectedRange sqref="C15:E17" name="Range2"/>
    <protectedRange sqref="B3:B6" name="Range1"/>
    <protectedRange sqref="B32:B40" name="Range3_1"/>
  </protectedRanges>
  <mergeCells count="18">
    <mergeCell ref="T19:W19"/>
    <mergeCell ref="P19:S19"/>
    <mergeCell ref="L19:O19"/>
    <mergeCell ref="E19:K19"/>
    <mergeCell ref="X19:AA19"/>
    <mergeCell ref="C14:D14"/>
    <mergeCell ref="C15:D15"/>
    <mergeCell ref="C16:D16"/>
    <mergeCell ref="C17:D17"/>
    <mergeCell ref="F15:F17"/>
    <mergeCell ref="C46:D46"/>
    <mergeCell ref="B46:B49"/>
    <mergeCell ref="E48:F48"/>
    <mergeCell ref="E46:F46"/>
    <mergeCell ref="C47:D47"/>
    <mergeCell ref="C48:D48"/>
    <mergeCell ref="C49:D49"/>
    <mergeCell ref="E49:F49"/>
  </mergeCells>
  <phoneticPr fontId="14" type="noConversion"/>
  <dataValidations count="2">
    <dataValidation type="decimal" operator="greaterThanOrEqual" allowBlank="1" showInputMessage="1" showErrorMessage="1" sqref="C15:D17 L22:L40 T22:T40 P22:P40 H22:H40 X22:X40 E22:F40" xr:uid="{8C15FC5A-F30C-4ABB-9E84-56D0A532AF68}">
      <formula1>0</formula1>
    </dataValidation>
    <dataValidation type="list" allowBlank="1" showInputMessage="1" showErrorMessage="1" sqref="E15:E17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Height="4" orientation="landscape" r:id="rId1"/>
  <ignoredErrors>
    <ignoredError sqref="A2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92415-881A-4A0C-8104-515DD9DB0844}">
  <dimension ref="A1:W46"/>
  <sheetViews>
    <sheetView showGridLines="0" workbookViewId="0">
      <selection activeCell="G9" sqref="G9"/>
    </sheetView>
  </sheetViews>
  <sheetFormatPr baseColWidth="10" defaultColWidth="9.1640625" defaultRowHeight="15" x14ac:dyDescent="0.2"/>
  <cols>
    <col min="1" max="1" width="28.1640625" style="67" customWidth="1"/>
    <col min="2" max="2" width="59.5" style="65" customWidth="1"/>
    <col min="3" max="3" width="13.33203125" style="68" customWidth="1"/>
    <col min="4" max="4" width="7.5" style="68" customWidth="1"/>
    <col min="5" max="7" width="19.5" style="65" customWidth="1"/>
    <col min="8" max="8" width="7.1640625" style="65" customWidth="1"/>
    <col min="9" max="11" width="19.5" style="65" customWidth="1"/>
    <col min="12" max="12" width="7.5" style="65" customWidth="1"/>
    <col min="13" max="15" width="19.5" style="65" customWidth="1"/>
    <col min="16" max="16" width="21.33203125" style="65" customWidth="1"/>
    <col min="17" max="17" width="32.6640625" style="65" customWidth="1"/>
    <col min="18" max="18" width="36.6640625" style="65" customWidth="1"/>
    <col min="19" max="16384" width="9.1640625" style="65"/>
  </cols>
  <sheetData>
    <row r="1" spans="1:23" s="52" customFormat="1" ht="31" x14ac:dyDescent="0.35">
      <c r="A1" s="7"/>
      <c r="B1" s="2" t="s">
        <v>27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5"/>
      <c r="O1" s="5"/>
      <c r="P1" s="1"/>
      <c r="Q1" s="1"/>
      <c r="R1" s="1"/>
    </row>
    <row r="2" spans="1:23" customFormat="1" ht="29" customHeight="1" x14ac:dyDescent="0.2">
      <c r="A2" s="61"/>
      <c r="B2" s="44" t="s">
        <v>48</v>
      </c>
      <c r="C2" s="4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  <c r="O2" s="63"/>
      <c r="P2" s="62"/>
      <c r="Q2" s="62"/>
      <c r="R2" s="62"/>
    </row>
    <row r="3" spans="1:23" customFormat="1" ht="16" x14ac:dyDescent="0.2">
      <c r="A3" s="30" t="s">
        <v>15</v>
      </c>
      <c r="B3" s="60" t="s">
        <v>85</v>
      </c>
      <c r="C3" s="41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64"/>
      <c r="Q3" s="64"/>
      <c r="R3" s="64"/>
      <c r="S3" s="64"/>
      <c r="T3" s="64"/>
      <c r="U3" s="64"/>
      <c r="V3" s="64"/>
      <c r="W3" s="64"/>
    </row>
    <row r="4" spans="1:23" customFormat="1" ht="34" x14ac:dyDescent="0.2">
      <c r="A4" s="71" t="s">
        <v>16</v>
      </c>
      <c r="B4" s="74" t="s">
        <v>86</v>
      </c>
      <c r="C4" s="41"/>
      <c r="D4" s="45"/>
      <c r="E4" s="45"/>
      <c r="F4" s="45"/>
      <c r="G4" s="45"/>
      <c r="H4" s="45"/>
      <c r="I4" s="45"/>
      <c r="J4" s="45"/>
      <c r="K4" s="45"/>
      <c r="L4" s="45"/>
      <c r="M4" s="45"/>
      <c r="N4" s="40"/>
      <c r="O4" s="40"/>
      <c r="P4" s="64"/>
      <c r="Q4" s="64"/>
      <c r="R4" s="64"/>
      <c r="S4" s="64"/>
      <c r="T4" s="64"/>
      <c r="U4" s="64"/>
      <c r="V4" s="64"/>
      <c r="W4" s="64"/>
    </row>
    <row r="5" spans="1:23" customFormat="1" ht="17" x14ac:dyDescent="0.2">
      <c r="A5" s="90" t="s">
        <v>87</v>
      </c>
      <c r="B5" s="91" t="s">
        <v>88</v>
      </c>
      <c r="C5" s="41"/>
      <c r="D5" s="45"/>
      <c r="E5" s="45"/>
      <c r="F5" s="45"/>
      <c r="G5" s="45"/>
      <c r="H5" s="45"/>
      <c r="I5" s="45"/>
      <c r="J5" s="45"/>
      <c r="K5" s="45"/>
      <c r="L5" s="45"/>
      <c r="M5" s="45"/>
      <c r="N5" s="40"/>
      <c r="O5" s="40"/>
      <c r="P5" s="64"/>
      <c r="Q5" s="64"/>
      <c r="R5" s="64"/>
      <c r="S5" s="64"/>
      <c r="T5" s="64"/>
      <c r="U5" s="64"/>
      <c r="V5" s="64"/>
      <c r="W5" s="64"/>
    </row>
    <row r="6" spans="1:23" customFormat="1" ht="17" x14ac:dyDescent="0.2">
      <c r="A6" s="86" t="s">
        <v>28</v>
      </c>
      <c r="B6" s="78"/>
      <c r="C6" s="41"/>
      <c r="D6" s="23"/>
      <c r="E6" s="23"/>
      <c r="F6" s="23"/>
      <c r="G6" s="23"/>
      <c r="H6" s="23"/>
      <c r="I6" s="23"/>
      <c r="J6" s="23"/>
      <c r="K6" s="23"/>
      <c r="L6" s="23"/>
      <c r="M6" s="23"/>
      <c r="N6" s="40"/>
      <c r="O6" s="40"/>
      <c r="P6" s="64"/>
      <c r="Q6" s="64"/>
      <c r="R6" s="64"/>
      <c r="S6" s="64"/>
      <c r="T6" s="64"/>
      <c r="U6" s="64"/>
      <c r="V6" s="64"/>
      <c r="W6" s="64"/>
    </row>
    <row r="7" spans="1:23" customFormat="1" ht="16" x14ac:dyDescent="0.2">
      <c r="A7" s="72"/>
      <c r="B7" s="73"/>
      <c r="C7" s="41"/>
      <c r="D7" s="23"/>
      <c r="E7" s="23"/>
      <c r="F7" s="23"/>
      <c r="G7" s="23"/>
      <c r="H7" s="23"/>
      <c r="I7" s="23"/>
      <c r="J7" s="23"/>
      <c r="K7" s="23"/>
      <c r="L7" s="23"/>
      <c r="M7" s="23"/>
      <c r="N7" s="40"/>
      <c r="O7" s="40"/>
      <c r="P7" s="64"/>
      <c r="Q7" s="64"/>
      <c r="R7" s="64"/>
      <c r="S7" s="64"/>
      <c r="T7" s="64"/>
      <c r="U7" s="64"/>
      <c r="V7" s="64"/>
      <c r="W7" s="64"/>
    </row>
    <row r="8" spans="1:23" s="64" customFormat="1" ht="16" x14ac:dyDescent="0.2">
      <c r="A8" s="24" t="s">
        <v>7</v>
      </c>
      <c r="B8" s="25"/>
      <c r="C8" s="25"/>
      <c r="D8" s="23"/>
      <c r="E8" s="23"/>
      <c r="F8" s="23"/>
      <c r="G8" s="23"/>
      <c r="H8" s="23"/>
      <c r="I8" s="23"/>
      <c r="J8" s="23"/>
      <c r="K8" s="23"/>
      <c r="L8" s="23"/>
      <c r="M8" s="23"/>
      <c r="N8" s="40"/>
      <c r="O8" s="40"/>
    </row>
    <row r="9" spans="1:23" s="64" customFormat="1" ht="16" x14ac:dyDescent="0.2">
      <c r="A9" s="42" t="s">
        <v>29</v>
      </c>
      <c r="B9" s="6"/>
      <c r="C9" s="6"/>
      <c r="D9" s="23"/>
      <c r="E9" s="23"/>
      <c r="F9" s="23"/>
      <c r="G9" s="23"/>
      <c r="H9" s="23"/>
      <c r="I9" s="23"/>
      <c r="J9" s="23"/>
      <c r="K9" s="23"/>
      <c r="L9" s="23"/>
      <c r="M9" s="23"/>
      <c r="N9" s="40"/>
      <c r="O9" s="40"/>
    </row>
    <row r="10" spans="1:23" s="64" customFormat="1" ht="16" x14ac:dyDescent="0.2">
      <c r="A10" s="79" t="s">
        <v>44</v>
      </c>
      <c r="B10" s="27"/>
      <c r="C10" s="2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40"/>
      <c r="O10" s="40"/>
    </row>
    <row r="11" spans="1:23" s="64" customFormat="1" ht="16" x14ac:dyDescent="0.2">
      <c r="A11" s="39" t="s">
        <v>42</v>
      </c>
      <c r="B11" s="6"/>
      <c r="C11" s="6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40"/>
      <c r="O11" s="40"/>
    </row>
    <row r="12" spans="1:23" s="64" customFormat="1" ht="16" x14ac:dyDescent="0.2">
      <c r="A12" s="39" t="s">
        <v>36</v>
      </c>
      <c r="B12" s="6"/>
      <c r="C12" s="6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40"/>
      <c r="O12" s="40"/>
    </row>
    <row r="13" spans="1:23" s="64" customFormat="1" ht="16" x14ac:dyDescent="0.2">
      <c r="A13" s="29"/>
      <c r="B13" s="22"/>
      <c r="C13" s="41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40"/>
      <c r="O13" s="40"/>
    </row>
    <row r="14" spans="1:23" customFormat="1" ht="15.5" customHeight="1" x14ac:dyDescent="0.2">
      <c r="A14" s="9"/>
      <c r="B14" s="10"/>
      <c r="C14" s="58"/>
      <c r="D14" s="122" t="s">
        <v>100</v>
      </c>
      <c r="E14" s="123"/>
      <c r="F14" s="123"/>
      <c r="G14" s="124"/>
      <c r="H14" s="122" t="s">
        <v>101</v>
      </c>
      <c r="I14" s="123"/>
      <c r="J14" s="123"/>
      <c r="K14" s="124"/>
      <c r="L14" s="122" t="s">
        <v>102</v>
      </c>
      <c r="M14" s="123"/>
      <c r="N14" s="123"/>
      <c r="O14" s="124"/>
      <c r="P14" s="54" t="s">
        <v>13</v>
      </c>
      <c r="Q14" s="64"/>
    </row>
    <row r="15" spans="1:23" ht="51" x14ac:dyDescent="0.2">
      <c r="A15" s="9" t="s">
        <v>0</v>
      </c>
      <c r="B15" s="10" t="s">
        <v>30</v>
      </c>
      <c r="C15" s="58" t="s">
        <v>1</v>
      </c>
      <c r="D15" s="58" t="s">
        <v>12</v>
      </c>
      <c r="E15" s="15" t="s">
        <v>75</v>
      </c>
      <c r="F15" s="15" t="s">
        <v>103</v>
      </c>
      <c r="G15" s="15" t="s">
        <v>104</v>
      </c>
      <c r="H15" s="58" t="s">
        <v>14</v>
      </c>
      <c r="I15" s="15" t="s">
        <v>24</v>
      </c>
      <c r="J15" s="15" t="s">
        <v>105</v>
      </c>
      <c r="K15" s="15" t="s">
        <v>106</v>
      </c>
      <c r="L15" s="58" t="s">
        <v>14</v>
      </c>
      <c r="M15" s="15" t="s">
        <v>24</v>
      </c>
      <c r="N15" s="15" t="s">
        <v>107</v>
      </c>
      <c r="O15" s="15" t="s">
        <v>108</v>
      </c>
      <c r="P15" s="55" t="s">
        <v>84</v>
      </c>
      <c r="Q15" s="57" t="s">
        <v>40</v>
      </c>
      <c r="R15" s="57" t="s">
        <v>41</v>
      </c>
    </row>
    <row r="16" spans="1:23" ht="17" x14ac:dyDescent="0.2">
      <c r="A16" s="8" t="s">
        <v>72</v>
      </c>
      <c r="B16" s="12" t="s">
        <v>50</v>
      </c>
      <c r="C16" s="50"/>
      <c r="D16" s="51"/>
      <c r="E16" s="48">
        <f t="shared" ref="E16:F16" si="0">SUBTOTAL(9,E17:E35)</f>
        <v>0</v>
      </c>
      <c r="F16" s="48">
        <f t="shared" si="0"/>
        <v>0</v>
      </c>
      <c r="G16" s="48">
        <f t="shared" ref="G16" si="1">SUBTOTAL(9,G17:G35)</f>
        <v>0</v>
      </c>
      <c r="H16" s="47"/>
      <c r="I16" s="49"/>
      <c r="J16" s="48">
        <f>SUBTOTAL(9,J17:J35)</f>
        <v>0</v>
      </c>
      <c r="K16" s="48">
        <f>SUBTOTAL(9,K17:K35)</f>
        <v>0</v>
      </c>
      <c r="L16" s="47"/>
      <c r="M16" s="47"/>
      <c r="N16" s="48">
        <f>SUBTOTAL(9,N17:N35)</f>
        <v>0</v>
      </c>
      <c r="O16" s="48">
        <f>SUBTOTAL(9,O17:O35)</f>
        <v>0</v>
      </c>
      <c r="P16" s="48">
        <f>SUBTOTAL(9,P17:P35)</f>
        <v>0</v>
      </c>
      <c r="Q16" s="80"/>
      <c r="R16" s="80"/>
    </row>
    <row r="17" spans="1:18" ht="17" x14ac:dyDescent="0.2">
      <c r="A17" s="31" t="s">
        <v>17</v>
      </c>
      <c r="B17" s="11" t="s">
        <v>55</v>
      </c>
      <c r="C17" s="17" t="s">
        <v>49</v>
      </c>
      <c r="D17" s="32">
        <v>182</v>
      </c>
      <c r="E17" s="75">
        <v>0</v>
      </c>
      <c r="F17" s="18">
        <f>D17*E17</f>
        <v>0</v>
      </c>
      <c r="G17" s="18">
        <f>F17*12</f>
        <v>0</v>
      </c>
      <c r="H17" s="32">
        <v>182</v>
      </c>
      <c r="I17" s="75">
        <v>0</v>
      </c>
      <c r="J17" s="16">
        <f>H17*I17</f>
        <v>0</v>
      </c>
      <c r="K17" s="16">
        <f>J17*12</f>
        <v>0</v>
      </c>
      <c r="L17" s="32">
        <v>182</v>
      </c>
      <c r="M17" s="75">
        <v>0</v>
      </c>
      <c r="N17" s="16">
        <f>L17*M17</f>
        <v>0</v>
      </c>
      <c r="O17" s="16">
        <f>N17*12</f>
        <v>0</v>
      </c>
      <c r="P17" s="43">
        <f>SUM(G17,K17,O17)</f>
        <v>0</v>
      </c>
      <c r="Q17" s="81"/>
      <c r="R17" s="80"/>
    </row>
    <row r="18" spans="1:18" ht="17" x14ac:dyDescent="0.2">
      <c r="A18" s="31" t="s">
        <v>18</v>
      </c>
      <c r="B18" s="11" t="s">
        <v>56</v>
      </c>
      <c r="C18" s="17" t="s">
        <v>49</v>
      </c>
      <c r="D18" s="32">
        <v>2</v>
      </c>
      <c r="E18" s="75">
        <v>0</v>
      </c>
      <c r="F18" s="18">
        <f t="shared" ref="F18:F35" si="2">D18*E18</f>
        <v>0</v>
      </c>
      <c r="G18" s="18">
        <f t="shared" ref="G18:G35" si="3">F18*12</f>
        <v>0</v>
      </c>
      <c r="H18" s="32">
        <v>2</v>
      </c>
      <c r="I18" s="75">
        <v>0</v>
      </c>
      <c r="J18" s="16">
        <f t="shared" ref="J18:J35" si="4">H18*I18</f>
        <v>0</v>
      </c>
      <c r="K18" s="16">
        <f t="shared" ref="K18:K35" si="5">J18*12</f>
        <v>0</v>
      </c>
      <c r="L18" s="32">
        <v>2</v>
      </c>
      <c r="M18" s="75">
        <v>0</v>
      </c>
      <c r="N18" s="16">
        <f t="shared" ref="N18:N35" si="6">L18*M18</f>
        <v>0</v>
      </c>
      <c r="O18" s="16">
        <f t="shared" ref="O18:O35" si="7">N18*12</f>
        <v>0</v>
      </c>
      <c r="P18" s="43">
        <f t="shared" ref="P18:P35" si="8">SUM(G18,K18,O18)</f>
        <v>0</v>
      </c>
      <c r="Q18" s="81"/>
      <c r="R18" s="80"/>
    </row>
    <row r="19" spans="1:18" ht="17" x14ac:dyDescent="0.2">
      <c r="A19" s="31" t="s">
        <v>19</v>
      </c>
      <c r="B19" s="11" t="s">
        <v>57</v>
      </c>
      <c r="C19" s="17" t="s">
        <v>49</v>
      </c>
      <c r="D19" s="32">
        <v>3</v>
      </c>
      <c r="E19" s="75">
        <v>0</v>
      </c>
      <c r="F19" s="18">
        <f t="shared" si="2"/>
        <v>0</v>
      </c>
      <c r="G19" s="18">
        <f t="shared" si="3"/>
        <v>0</v>
      </c>
      <c r="H19" s="32">
        <v>3</v>
      </c>
      <c r="I19" s="75">
        <v>0</v>
      </c>
      <c r="J19" s="16">
        <f t="shared" si="4"/>
        <v>0</v>
      </c>
      <c r="K19" s="16">
        <f t="shared" si="5"/>
        <v>0</v>
      </c>
      <c r="L19" s="32">
        <v>3</v>
      </c>
      <c r="M19" s="75">
        <v>0</v>
      </c>
      <c r="N19" s="16">
        <f t="shared" si="6"/>
        <v>0</v>
      </c>
      <c r="O19" s="16">
        <f t="shared" si="7"/>
        <v>0</v>
      </c>
      <c r="P19" s="43">
        <f t="shared" si="8"/>
        <v>0</v>
      </c>
      <c r="Q19" s="81"/>
      <c r="R19" s="80"/>
    </row>
    <row r="20" spans="1:18" ht="17" x14ac:dyDescent="0.2">
      <c r="A20" s="31" t="s">
        <v>20</v>
      </c>
      <c r="B20" s="11" t="s">
        <v>58</v>
      </c>
      <c r="C20" s="17" t="s">
        <v>49</v>
      </c>
      <c r="D20" s="32">
        <v>2</v>
      </c>
      <c r="E20" s="75">
        <v>0</v>
      </c>
      <c r="F20" s="18">
        <f t="shared" si="2"/>
        <v>0</v>
      </c>
      <c r="G20" s="18">
        <f t="shared" si="3"/>
        <v>0</v>
      </c>
      <c r="H20" s="32">
        <v>2</v>
      </c>
      <c r="I20" s="75">
        <v>0</v>
      </c>
      <c r="J20" s="16">
        <f t="shared" si="4"/>
        <v>0</v>
      </c>
      <c r="K20" s="16">
        <f t="shared" si="5"/>
        <v>0</v>
      </c>
      <c r="L20" s="32">
        <v>2</v>
      </c>
      <c r="M20" s="75">
        <v>0</v>
      </c>
      <c r="N20" s="16">
        <f t="shared" si="6"/>
        <v>0</v>
      </c>
      <c r="O20" s="16">
        <f t="shared" si="7"/>
        <v>0</v>
      </c>
      <c r="P20" s="43">
        <f t="shared" si="8"/>
        <v>0</v>
      </c>
      <c r="Q20" s="81"/>
      <c r="R20" s="80"/>
    </row>
    <row r="21" spans="1:18" ht="17" x14ac:dyDescent="0.2">
      <c r="A21" s="31" t="s">
        <v>21</v>
      </c>
      <c r="B21" s="11" t="s">
        <v>59</v>
      </c>
      <c r="C21" s="17" t="s">
        <v>49</v>
      </c>
      <c r="D21" s="32">
        <v>2</v>
      </c>
      <c r="E21" s="75">
        <v>0</v>
      </c>
      <c r="F21" s="18">
        <f t="shared" si="2"/>
        <v>0</v>
      </c>
      <c r="G21" s="18">
        <f t="shared" si="3"/>
        <v>0</v>
      </c>
      <c r="H21" s="32">
        <v>1</v>
      </c>
      <c r="I21" s="75">
        <v>0</v>
      </c>
      <c r="J21" s="16">
        <f t="shared" si="4"/>
        <v>0</v>
      </c>
      <c r="K21" s="16">
        <f t="shared" si="5"/>
        <v>0</v>
      </c>
      <c r="L21" s="32">
        <v>1</v>
      </c>
      <c r="M21" s="75">
        <v>0</v>
      </c>
      <c r="N21" s="16">
        <f t="shared" si="6"/>
        <v>0</v>
      </c>
      <c r="O21" s="16">
        <f t="shared" si="7"/>
        <v>0</v>
      </c>
      <c r="P21" s="43">
        <f t="shared" si="8"/>
        <v>0</v>
      </c>
      <c r="Q21" s="81"/>
      <c r="R21" s="80"/>
    </row>
    <row r="22" spans="1:18" ht="17" x14ac:dyDescent="0.2">
      <c r="A22" s="31" t="s">
        <v>22</v>
      </c>
      <c r="B22" s="11" t="s">
        <v>60</v>
      </c>
      <c r="C22" s="17" t="s">
        <v>49</v>
      </c>
      <c r="D22" s="32">
        <v>6</v>
      </c>
      <c r="E22" s="75">
        <v>0</v>
      </c>
      <c r="F22" s="18">
        <f t="shared" si="2"/>
        <v>0</v>
      </c>
      <c r="G22" s="18">
        <f t="shared" si="3"/>
        <v>0</v>
      </c>
      <c r="H22" s="32">
        <v>6</v>
      </c>
      <c r="I22" s="75">
        <v>0</v>
      </c>
      <c r="J22" s="16">
        <f t="shared" si="4"/>
        <v>0</v>
      </c>
      <c r="K22" s="16">
        <f t="shared" si="5"/>
        <v>0</v>
      </c>
      <c r="L22" s="32">
        <v>6</v>
      </c>
      <c r="M22" s="75">
        <v>0</v>
      </c>
      <c r="N22" s="16">
        <f t="shared" si="6"/>
        <v>0</v>
      </c>
      <c r="O22" s="16">
        <f t="shared" si="7"/>
        <v>0</v>
      </c>
      <c r="P22" s="43">
        <f t="shared" si="8"/>
        <v>0</v>
      </c>
      <c r="Q22" s="81"/>
      <c r="R22" s="80"/>
    </row>
    <row r="23" spans="1:18" ht="17" x14ac:dyDescent="0.2">
      <c r="A23" s="31" t="s">
        <v>23</v>
      </c>
      <c r="B23" s="11" t="s">
        <v>61</v>
      </c>
      <c r="C23" s="17" t="s">
        <v>49</v>
      </c>
      <c r="D23" s="32">
        <v>4</v>
      </c>
      <c r="E23" s="75">
        <v>0</v>
      </c>
      <c r="F23" s="18">
        <f t="shared" si="2"/>
        <v>0</v>
      </c>
      <c r="G23" s="18">
        <f t="shared" si="3"/>
        <v>0</v>
      </c>
      <c r="H23" s="32">
        <v>4</v>
      </c>
      <c r="I23" s="75">
        <v>0</v>
      </c>
      <c r="J23" s="16">
        <f t="shared" si="4"/>
        <v>0</v>
      </c>
      <c r="K23" s="16">
        <f t="shared" si="5"/>
        <v>0</v>
      </c>
      <c r="L23" s="32">
        <v>4</v>
      </c>
      <c r="M23" s="75">
        <v>0</v>
      </c>
      <c r="N23" s="16">
        <f t="shared" si="6"/>
        <v>0</v>
      </c>
      <c r="O23" s="16">
        <f t="shared" si="7"/>
        <v>0</v>
      </c>
      <c r="P23" s="43">
        <f t="shared" si="8"/>
        <v>0</v>
      </c>
      <c r="Q23" s="81"/>
      <c r="R23" s="80"/>
    </row>
    <row r="24" spans="1:18" ht="17" x14ac:dyDescent="0.2">
      <c r="A24" s="31" t="s">
        <v>51</v>
      </c>
      <c r="B24" s="11" t="s">
        <v>62</v>
      </c>
      <c r="C24" s="17" t="s">
        <v>49</v>
      </c>
      <c r="D24" s="32">
        <v>1</v>
      </c>
      <c r="E24" s="75">
        <v>0</v>
      </c>
      <c r="F24" s="18">
        <f t="shared" si="2"/>
        <v>0</v>
      </c>
      <c r="G24" s="18">
        <f t="shared" si="3"/>
        <v>0</v>
      </c>
      <c r="H24" s="32">
        <v>1</v>
      </c>
      <c r="I24" s="75">
        <v>0</v>
      </c>
      <c r="J24" s="16">
        <f t="shared" si="4"/>
        <v>0</v>
      </c>
      <c r="K24" s="16">
        <f t="shared" si="5"/>
        <v>0</v>
      </c>
      <c r="L24" s="32">
        <v>1</v>
      </c>
      <c r="M24" s="75">
        <v>0</v>
      </c>
      <c r="N24" s="16">
        <f t="shared" si="6"/>
        <v>0</v>
      </c>
      <c r="O24" s="16">
        <f t="shared" si="7"/>
        <v>0</v>
      </c>
      <c r="P24" s="43">
        <f t="shared" si="8"/>
        <v>0</v>
      </c>
      <c r="Q24" s="81"/>
      <c r="R24" s="80"/>
    </row>
    <row r="25" spans="1:18" ht="17" x14ac:dyDescent="0.2">
      <c r="A25" s="31" t="s">
        <v>52</v>
      </c>
      <c r="B25" s="11" t="s">
        <v>54</v>
      </c>
      <c r="C25" s="17" t="s">
        <v>49</v>
      </c>
      <c r="D25" s="32">
        <v>0</v>
      </c>
      <c r="E25" s="75">
        <v>0</v>
      </c>
      <c r="F25" s="18">
        <f t="shared" si="2"/>
        <v>0</v>
      </c>
      <c r="G25" s="18">
        <f t="shared" si="3"/>
        <v>0</v>
      </c>
      <c r="H25" s="32">
        <v>0</v>
      </c>
      <c r="I25" s="75">
        <v>0</v>
      </c>
      <c r="J25" s="16">
        <f t="shared" si="4"/>
        <v>0</v>
      </c>
      <c r="K25" s="16">
        <f t="shared" si="5"/>
        <v>0</v>
      </c>
      <c r="L25" s="32">
        <v>0</v>
      </c>
      <c r="M25" s="75">
        <v>0</v>
      </c>
      <c r="N25" s="16">
        <f t="shared" si="6"/>
        <v>0</v>
      </c>
      <c r="O25" s="16">
        <f t="shared" si="7"/>
        <v>0</v>
      </c>
      <c r="P25" s="43">
        <f t="shared" si="8"/>
        <v>0</v>
      </c>
      <c r="Q25" s="81"/>
      <c r="R25" s="80"/>
    </row>
    <row r="26" spans="1:18" ht="17" x14ac:dyDescent="0.2">
      <c r="A26" s="31" t="s">
        <v>53</v>
      </c>
      <c r="B26" s="93" t="s">
        <v>99</v>
      </c>
      <c r="C26" s="17" t="s">
        <v>49</v>
      </c>
      <c r="D26" s="32">
        <v>0</v>
      </c>
      <c r="E26" s="75">
        <v>0</v>
      </c>
      <c r="F26" s="18">
        <f t="shared" si="2"/>
        <v>0</v>
      </c>
      <c r="G26" s="18">
        <f t="shared" si="3"/>
        <v>0</v>
      </c>
      <c r="H26" s="32">
        <v>0</v>
      </c>
      <c r="I26" s="75">
        <v>0</v>
      </c>
      <c r="J26" s="16">
        <f t="shared" si="4"/>
        <v>0</v>
      </c>
      <c r="K26" s="16">
        <f t="shared" si="5"/>
        <v>0</v>
      </c>
      <c r="L26" s="32">
        <v>0</v>
      </c>
      <c r="M26" s="75">
        <v>0</v>
      </c>
      <c r="N26" s="16">
        <f t="shared" si="6"/>
        <v>0</v>
      </c>
      <c r="O26" s="16">
        <f t="shared" si="7"/>
        <v>0</v>
      </c>
      <c r="P26" s="43">
        <f t="shared" si="8"/>
        <v>0</v>
      </c>
      <c r="Q26" s="81"/>
      <c r="R26" s="80"/>
    </row>
    <row r="27" spans="1:18" ht="17" x14ac:dyDescent="0.2">
      <c r="A27" s="31" t="s">
        <v>63</v>
      </c>
      <c r="B27" s="93" t="s">
        <v>90</v>
      </c>
      <c r="C27" s="17" t="s">
        <v>49</v>
      </c>
      <c r="D27" s="32">
        <v>202</v>
      </c>
      <c r="E27" s="75">
        <v>0</v>
      </c>
      <c r="F27" s="18">
        <f t="shared" si="2"/>
        <v>0</v>
      </c>
      <c r="G27" s="18">
        <f t="shared" si="3"/>
        <v>0</v>
      </c>
      <c r="H27" s="32">
        <v>202</v>
      </c>
      <c r="I27" s="75">
        <v>0</v>
      </c>
      <c r="J27" s="16">
        <f t="shared" si="4"/>
        <v>0</v>
      </c>
      <c r="K27" s="16">
        <f t="shared" si="5"/>
        <v>0</v>
      </c>
      <c r="L27" s="32">
        <v>202</v>
      </c>
      <c r="M27" s="75">
        <v>0</v>
      </c>
      <c r="N27" s="16">
        <f t="shared" si="6"/>
        <v>0</v>
      </c>
      <c r="O27" s="16">
        <f t="shared" si="7"/>
        <v>0</v>
      </c>
      <c r="P27" s="43">
        <f t="shared" si="8"/>
        <v>0</v>
      </c>
      <c r="Q27" s="81"/>
      <c r="R27" s="80"/>
    </row>
    <row r="28" spans="1:18" ht="17" x14ac:dyDescent="0.2">
      <c r="A28" s="31" t="s">
        <v>64</v>
      </c>
      <c r="B28" s="93" t="s">
        <v>91</v>
      </c>
      <c r="C28" s="17" t="s">
        <v>49</v>
      </c>
      <c r="D28" s="32">
        <v>1</v>
      </c>
      <c r="E28" s="75">
        <v>0</v>
      </c>
      <c r="F28" s="18">
        <f t="shared" si="2"/>
        <v>0</v>
      </c>
      <c r="G28" s="18">
        <f t="shared" si="3"/>
        <v>0</v>
      </c>
      <c r="H28" s="32">
        <v>1</v>
      </c>
      <c r="I28" s="75">
        <v>0</v>
      </c>
      <c r="J28" s="16">
        <f t="shared" si="4"/>
        <v>0</v>
      </c>
      <c r="K28" s="16">
        <f t="shared" si="5"/>
        <v>0</v>
      </c>
      <c r="L28" s="32">
        <v>1</v>
      </c>
      <c r="M28" s="75">
        <v>0</v>
      </c>
      <c r="N28" s="16">
        <f t="shared" si="6"/>
        <v>0</v>
      </c>
      <c r="O28" s="16">
        <f t="shared" si="7"/>
        <v>0</v>
      </c>
      <c r="P28" s="43">
        <f t="shared" si="8"/>
        <v>0</v>
      </c>
      <c r="Q28" s="81"/>
      <c r="R28" s="80"/>
    </row>
    <row r="29" spans="1:18" ht="17" x14ac:dyDescent="0.2">
      <c r="A29" s="31" t="s">
        <v>65</v>
      </c>
      <c r="B29" s="93" t="s">
        <v>92</v>
      </c>
      <c r="C29" s="17" t="s">
        <v>49</v>
      </c>
      <c r="D29" s="32">
        <v>1</v>
      </c>
      <c r="E29" s="75">
        <v>0</v>
      </c>
      <c r="F29" s="18">
        <f t="shared" si="2"/>
        <v>0</v>
      </c>
      <c r="G29" s="18">
        <f t="shared" si="3"/>
        <v>0</v>
      </c>
      <c r="H29" s="32">
        <v>1</v>
      </c>
      <c r="I29" s="75">
        <v>0</v>
      </c>
      <c r="J29" s="16">
        <f t="shared" si="4"/>
        <v>0</v>
      </c>
      <c r="K29" s="16">
        <f t="shared" si="5"/>
        <v>0</v>
      </c>
      <c r="L29" s="32">
        <v>1</v>
      </c>
      <c r="M29" s="75">
        <v>0</v>
      </c>
      <c r="N29" s="16">
        <f t="shared" si="6"/>
        <v>0</v>
      </c>
      <c r="O29" s="16">
        <f t="shared" si="7"/>
        <v>0</v>
      </c>
      <c r="P29" s="43">
        <f t="shared" si="8"/>
        <v>0</v>
      </c>
      <c r="Q29" s="81"/>
      <c r="R29" s="80"/>
    </row>
    <row r="30" spans="1:18" ht="17" x14ac:dyDescent="0.2">
      <c r="A30" s="31" t="s">
        <v>66</v>
      </c>
      <c r="B30" s="93" t="s">
        <v>93</v>
      </c>
      <c r="C30" s="17" t="s">
        <v>49</v>
      </c>
      <c r="D30" s="32">
        <v>77</v>
      </c>
      <c r="E30" s="75">
        <v>0</v>
      </c>
      <c r="F30" s="18">
        <f t="shared" si="2"/>
        <v>0</v>
      </c>
      <c r="G30" s="18">
        <f t="shared" si="3"/>
        <v>0</v>
      </c>
      <c r="H30" s="32">
        <v>77</v>
      </c>
      <c r="I30" s="75">
        <v>0</v>
      </c>
      <c r="J30" s="16">
        <f t="shared" si="4"/>
        <v>0</v>
      </c>
      <c r="K30" s="16">
        <f t="shared" si="5"/>
        <v>0</v>
      </c>
      <c r="L30" s="32">
        <v>77</v>
      </c>
      <c r="M30" s="75">
        <v>0</v>
      </c>
      <c r="N30" s="16">
        <f t="shared" si="6"/>
        <v>0</v>
      </c>
      <c r="O30" s="16">
        <f t="shared" si="7"/>
        <v>0</v>
      </c>
      <c r="P30" s="43">
        <f t="shared" si="8"/>
        <v>0</v>
      </c>
      <c r="Q30" s="81"/>
      <c r="R30" s="80"/>
    </row>
    <row r="31" spans="1:18" ht="17" x14ac:dyDescent="0.2">
      <c r="A31" s="31" t="s">
        <v>67</v>
      </c>
      <c r="B31" s="93" t="s">
        <v>94</v>
      </c>
      <c r="C31" s="17" t="s">
        <v>49</v>
      </c>
      <c r="D31" s="32">
        <v>8</v>
      </c>
      <c r="E31" s="75">
        <v>0</v>
      </c>
      <c r="F31" s="18">
        <f t="shared" si="2"/>
        <v>0</v>
      </c>
      <c r="G31" s="18">
        <f t="shared" si="3"/>
        <v>0</v>
      </c>
      <c r="H31" s="32">
        <v>8</v>
      </c>
      <c r="I31" s="75">
        <v>0</v>
      </c>
      <c r="J31" s="16">
        <f t="shared" si="4"/>
        <v>0</v>
      </c>
      <c r="K31" s="16">
        <f t="shared" si="5"/>
        <v>0</v>
      </c>
      <c r="L31" s="32">
        <v>8</v>
      </c>
      <c r="M31" s="75">
        <v>0</v>
      </c>
      <c r="N31" s="16">
        <f t="shared" si="6"/>
        <v>0</v>
      </c>
      <c r="O31" s="16">
        <f t="shared" si="7"/>
        <v>0</v>
      </c>
      <c r="P31" s="43">
        <f t="shared" si="8"/>
        <v>0</v>
      </c>
      <c r="Q31" s="81"/>
      <c r="R31" s="80"/>
    </row>
    <row r="32" spans="1:18" ht="17" x14ac:dyDescent="0.2">
      <c r="A32" s="31" t="s">
        <v>68</v>
      </c>
      <c r="B32" s="93" t="s">
        <v>95</v>
      </c>
      <c r="C32" s="17" t="s">
        <v>49</v>
      </c>
      <c r="D32" s="32">
        <v>1</v>
      </c>
      <c r="E32" s="75">
        <v>0</v>
      </c>
      <c r="F32" s="18">
        <f t="shared" si="2"/>
        <v>0</v>
      </c>
      <c r="G32" s="18">
        <f t="shared" si="3"/>
        <v>0</v>
      </c>
      <c r="H32" s="32">
        <v>1</v>
      </c>
      <c r="I32" s="75">
        <v>0</v>
      </c>
      <c r="J32" s="16">
        <f t="shared" si="4"/>
        <v>0</v>
      </c>
      <c r="K32" s="16">
        <f t="shared" si="5"/>
        <v>0</v>
      </c>
      <c r="L32" s="32">
        <v>1</v>
      </c>
      <c r="M32" s="75">
        <v>0</v>
      </c>
      <c r="N32" s="16">
        <f t="shared" si="6"/>
        <v>0</v>
      </c>
      <c r="O32" s="16">
        <f t="shared" si="7"/>
        <v>0</v>
      </c>
      <c r="P32" s="43">
        <f t="shared" si="8"/>
        <v>0</v>
      </c>
      <c r="Q32" s="81"/>
      <c r="R32" s="80"/>
    </row>
    <row r="33" spans="1:18" ht="17" x14ac:dyDescent="0.2">
      <c r="A33" s="31" t="s">
        <v>69</v>
      </c>
      <c r="B33" s="93" t="s">
        <v>96</v>
      </c>
      <c r="C33" s="17" t="s">
        <v>49</v>
      </c>
      <c r="D33" s="32">
        <v>263</v>
      </c>
      <c r="E33" s="75">
        <v>0</v>
      </c>
      <c r="F33" s="18">
        <f t="shared" si="2"/>
        <v>0</v>
      </c>
      <c r="G33" s="18">
        <f t="shared" si="3"/>
        <v>0</v>
      </c>
      <c r="H33" s="32">
        <v>263</v>
      </c>
      <c r="I33" s="75">
        <v>0</v>
      </c>
      <c r="J33" s="16">
        <f t="shared" si="4"/>
        <v>0</v>
      </c>
      <c r="K33" s="16">
        <f t="shared" si="5"/>
        <v>0</v>
      </c>
      <c r="L33" s="32">
        <v>263</v>
      </c>
      <c r="M33" s="75">
        <v>0</v>
      </c>
      <c r="N33" s="16">
        <f t="shared" si="6"/>
        <v>0</v>
      </c>
      <c r="O33" s="16">
        <f t="shared" si="7"/>
        <v>0</v>
      </c>
      <c r="P33" s="43">
        <f t="shared" si="8"/>
        <v>0</v>
      </c>
      <c r="Q33" s="81"/>
      <c r="R33" s="80"/>
    </row>
    <row r="34" spans="1:18" ht="17" x14ac:dyDescent="0.2">
      <c r="A34" s="31" t="s">
        <v>70</v>
      </c>
      <c r="B34" s="93" t="s">
        <v>97</v>
      </c>
      <c r="C34" s="17" t="s">
        <v>49</v>
      </c>
      <c r="D34" s="32">
        <v>2</v>
      </c>
      <c r="E34" s="75">
        <v>0</v>
      </c>
      <c r="F34" s="18">
        <f t="shared" si="2"/>
        <v>0</v>
      </c>
      <c r="G34" s="18">
        <f t="shared" si="3"/>
        <v>0</v>
      </c>
      <c r="H34" s="32">
        <v>2</v>
      </c>
      <c r="I34" s="75">
        <v>0</v>
      </c>
      <c r="J34" s="16">
        <f t="shared" si="4"/>
        <v>0</v>
      </c>
      <c r="K34" s="16">
        <f t="shared" si="5"/>
        <v>0</v>
      </c>
      <c r="L34" s="32">
        <v>2</v>
      </c>
      <c r="M34" s="75">
        <v>0</v>
      </c>
      <c r="N34" s="16">
        <f t="shared" si="6"/>
        <v>0</v>
      </c>
      <c r="O34" s="16">
        <f t="shared" si="7"/>
        <v>0</v>
      </c>
      <c r="P34" s="43">
        <f t="shared" si="8"/>
        <v>0</v>
      </c>
      <c r="Q34" s="81"/>
      <c r="R34" s="80"/>
    </row>
    <row r="35" spans="1:18" ht="18" thickBot="1" x14ac:dyDescent="0.25">
      <c r="A35" s="31" t="s">
        <v>71</v>
      </c>
      <c r="B35" s="93" t="s">
        <v>98</v>
      </c>
      <c r="C35" s="17" t="s">
        <v>49</v>
      </c>
      <c r="D35" s="32">
        <v>1</v>
      </c>
      <c r="E35" s="75">
        <v>0</v>
      </c>
      <c r="F35" s="18">
        <f t="shared" si="2"/>
        <v>0</v>
      </c>
      <c r="G35" s="18">
        <f t="shared" si="3"/>
        <v>0</v>
      </c>
      <c r="H35" s="32">
        <v>1</v>
      </c>
      <c r="I35" s="75">
        <v>0</v>
      </c>
      <c r="J35" s="16">
        <f t="shared" si="4"/>
        <v>0</v>
      </c>
      <c r="K35" s="16">
        <f t="shared" si="5"/>
        <v>0</v>
      </c>
      <c r="L35" s="32">
        <v>1</v>
      </c>
      <c r="M35" s="75">
        <v>0</v>
      </c>
      <c r="N35" s="16">
        <f t="shared" si="6"/>
        <v>0</v>
      </c>
      <c r="O35" s="16">
        <f t="shared" si="7"/>
        <v>0</v>
      </c>
      <c r="P35" s="43">
        <f t="shared" si="8"/>
        <v>0</v>
      </c>
      <c r="Q35" s="81"/>
      <c r="R35" s="80"/>
    </row>
    <row r="36" spans="1:18" ht="17" x14ac:dyDescent="0.2">
      <c r="A36" s="13"/>
      <c r="B36" s="14" t="s">
        <v>31</v>
      </c>
      <c r="C36" s="19"/>
      <c r="D36" s="20"/>
      <c r="E36" s="87"/>
      <c r="F36" s="21">
        <f>SUBTOTAL(9,F17:F35)</f>
        <v>0</v>
      </c>
      <c r="G36" s="21">
        <f>SUBTOTAL(9,G17:G35)</f>
        <v>0</v>
      </c>
      <c r="H36" s="34"/>
      <c r="I36" s="34"/>
      <c r="J36" s="21">
        <f>SUBTOTAL(9,J17:J35)</f>
        <v>0</v>
      </c>
      <c r="K36" s="21">
        <f>SUBTOTAL(9,K17:K35)</f>
        <v>0</v>
      </c>
      <c r="L36" s="34"/>
      <c r="M36" s="33"/>
      <c r="N36" s="21">
        <f>SUBTOTAL(9,N17:N35)</f>
        <v>0</v>
      </c>
      <c r="O36" s="21">
        <f>SUBTOTAL(9,O17:O35)</f>
        <v>0</v>
      </c>
      <c r="P36" s="21">
        <f>SUBTOTAL(9,P17:P35)</f>
        <v>0</v>
      </c>
      <c r="Q36" s="81"/>
      <c r="R36" s="80"/>
    </row>
    <row r="37" spans="1:18" ht="17" x14ac:dyDescent="0.2">
      <c r="A37" s="13"/>
      <c r="B37" s="14" t="s">
        <v>2</v>
      </c>
      <c r="C37" s="19"/>
      <c r="D37" s="20"/>
      <c r="E37" s="88"/>
      <c r="F37" s="36">
        <f>F36*0.15</f>
        <v>0</v>
      </c>
      <c r="G37" s="36">
        <f>G36*0.15</f>
        <v>0</v>
      </c>
      <c r="H37" s="34"/>
      <c r="I37" s="33"/>
      <c r="J37" s="36">
        <f>J36*0.15</f>
        <v>0</v>
      </c>
      <c r="K37" s="36">
        <f>K36*0.15</f>
        <v>0</v>
      </c>
      <c r="L37" s="34"/>
      <c r="M37" s="33"/>
      <c r="N37" s="36">
        <f>N36*0.15</f>
        <v>0</v>
      </c>
      <c r="O37" s="36">
        <f>O36*0.15</f>
        <v>0</v>
      </c>
      <c r="P37" s="36">
        <f>P36*0.15</f>
        <v>0</v>
      </c>
      <c r="Q37" s="81"/>
      <c r="R37" s="80"/>
    </row>
    <row r="38" spans="1:18" ht="18" thickBot="1" x14ac:dyDescent="0.25">
      <c r="A38" s="13"/>
      <c r="B38" s="14" t="s">
        <v>32</v>
      </c>
      <c r="C38" s="19"/>
      <c r="D38" s="20"/>
      <c r="E38" s="89"/>
      <c r="F38" s="37">
        <f>F36+F37</f>
        <v>0</v>
      </c>
      <c r="G38" s="37">
        <f>G36+G37</f>
        <v>0</v>
      </c>
      <c r="H38" s="34"/>
      <c r="I38" s="33"/>
      <c r="J38" s="37">
        <f>J36+J37</f>
        <v>0</v>
      </c>
      <c r="K38" s="37">
        <f>K36+K37</f>
        <v>0</v>
      </c>
      <c r="L38" s="34"/>
      <c r="M38" s="33"/>
      <c r="N38" s="37">
        <f>N36+N37</f>
        <v>0</v>
      </c>
      <c r="O38" s="37">
        <f>O36+O37</f>
        <v>0</v>
      </c>
      <c r="P38" s="37">
        <f>P36+P37</f>
        <v>0</v>
      </c>
      <c r="Q38" s="81"/>
      <c r="R38" s="80"/>
    </row>
    <row r="39" spans="1:18" x14ac:dyDescent="0.2">
      <c r="A39" s="82"/>
      <c r="B39" s="83"/>
      <c r="C39" s="84"/>
      <c r="D39" s="84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</row>
    <row r="40" spans="1:18" ht="16" thickBot="1" x14ac:dyDescent="0.25">
      <c r="A40" s="82"/>
      <c r="B40" s="85"/>
      <c r="C40" s="84"/>
      <c r="D40" s="84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</row>
    <row r="41" spans="1:18" ht="26" customHeight="1" x14ac:dyDescent="0.2">
      <c r="A41" s="82"/>
      <c r="B41" s="99" t="s">
        <v>39</v>
      </c>
      <c r="C41" s="94"/>
      <c r="D41" s="104"/>
      <c r="E41" s="10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</row>
    <row r="42" spans="1:18" ht="17.75" customHeight="1" x14ac:dyDescent="0.2">
      <c r="A42" s="82"/>
      <c r="B42" s="100"/>
      <c r="C42" s="95" t="s">
        <v>33</v>
      </c>
      <c r="D42" s="59" t="s">
        <v>35</v>
      </c>
      <c r="E42" s="53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</row>
    <row r="43" spans="1:18" ht="35" customHeight="1" x14ac:dyDescent="0.2">
      <c r="A43" s="82"/>
      <c r="B43" s="100"/>
      <c r="C43" s="59"/>
      <c r="D43" s="102"/>
      <c r="E43" s="103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</row>
    <row r="44" spans="1:18" ht="19.25" customHeight="1" thickBot="1" x14ac:dyDescent="0.25">
      <c r="A44" s="82"/>
      <c r="B44" s="101"/>
      <c r="C44" s="96" t="s">
        <v>43</v>
      </c>
      <c r="D44" s="112" t="s">
        <v>34</v>
      </c>
      <c r="E44" s="113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</row>
    <row r="45" spans="1:18" x14ac:dyDescent="0.2">
      <c r="A45" s="82"/>
      <c r="B45" s="85"/>
      <c r="C45" s="84"/>
      <c r="D45" s="84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</row>
    <row r="46" spans="1:18" x14ac:dyDescent="0.2">
      <c r="A46" s="82"/>
      <c r="B46" s="85"/>
      <c r="C46" s="84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</row>
  </sheetData>
  <protectedRanges>
    <protectedRange sqref="D41:E43 C41:C43" name="Range7"/>
    <protectedRange sqref="Q16:R38" name="Range6"/>
    <protectedRange sqref="A27:A35 H17:H35 L17:L35 A16:D26 C27:D35" name="Range3"/>
    <protectedRange sqref="B3:B6" name="Range1"/>
    <protectedRange sqref="B27:B35" name="Range3_1"/>
  </protectedRanges>
  <mergeCells count="7">
    <mergeCell ref="H14:K14"/>
    <mergeCell ref="L14:O14"/>
    <mergeCell ref="B41:B44"/>
    <mergeCell ref="D41:E41"/>
    <mergeCell ref="D43:E43"/>
    <mergeCell ref="D14:G14"/>
    <mergeCell ref="D44:E44"/>
  </mergeCells>
  <dataValidations count="1">
    <dataValidation type="decimal" operator="greaterThanOrEqual" allowBlank="1" showInputMessage="1" showErrorMessage="1" sqref="H17:H35 L17:L35 D17:D35" xr:uid="{9CAEDCAB-5CFB-4F20-9CEE-CD59E44B6C20}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Pricing Schedule 01</vt:lpstr>
      <vt:lpstr>Pricing Schedule 02</vt:lpstr>
      <vt:lpstr>'Pricing Schedule 01'!Print_Area</vt:lpstr>
      <vt:lpstr>'Pricing Schedule 01'!Print_Titles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Microsoft Office User</cp:lastModifiedBy>
  <cp:lastPrinted>2020-07-02T18:44:36Z</cp:lastPrinted>
  <dcterms:created xsi:type="dcterms:W3CDTF">2017-06-15T23:28:53Z</dcterms:created>
  <dcterms:modified xsi:type="dcterms:W3CDTF">2023-03-08T12:22:48Z</dcterms:modified>
</cp:coreProperties>
</file>