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udm.sharepoint.com/sites/DigitalTeam-Test-AdminsOnly-Private/Shared Documents/Office Administration/TENDERS/2025/"/>
    </mc:Choice>
  </mc:AlternateContent>
  <xr:revisionPtr revIDLastSave="413" documentId="8_{A71F29B5-2595-42FB-9F37-B8BC5107A136}" xr6:coauthVersionLast="47" xr6:coauthVersionMax="47" xr10:uidLastSave="{ED670384-EE30-4F94-983F-F39B5CC8C522}"/>
  <bookViews>
    <workbookView xWindow="57480" yWindow="-1125" windowWidth="29040" windowHeight="15720" xr2:uid="{264B72DD-B1E4-4517-9C67-202DFD0D7AF0}"/>
  </bookViews>
  <sheets>
    <sheet name="Sheet2" sheetId="2" r:id="rId1"/>
  </sheets>
  <definedNames>
    <definedName name="_xlnm.Print_Area" localSheetId="0">Sheet2!$A$1:$Q$21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P16" i="2" s="1"/>
  <c r="Q16" i="2" s="1"/>
  <c r="O17" i="2"/>
  <c r="P17" i="2" s="1"/>
  <c r="Q17" i="2" s="1"/>
  <c r="J18" i="2"/>
  <c r="O18" i="2" s="1"/>
  <c r="P18" i="2" s="1"/>
  <c r="Q18" i="2" s="1"/>
  <c r="O8" i="2" l="1"/>
  <c r="P8" i="2" s="1"/>
  <c r="Q8" i="2" s="1"/>
  <c r="O7" i="2"/>
  <c r="P7" i="2" s="1"/>
  <c r="Q7" i="2" s="1"/>
  <c r="O6" i="2"/>
  <c r="P6" i="2" s="1"/>
  <c r="Q6" i="2" s="1"/>
  <c r="O3" i="2"/>
  <c r="O4" i="2"/>
  <c r="P4" i="2" s="1"/>
  <c r="Q4" i="2" s="1"/>
  <c r="P15" i="2"/>
  <c r="Q15" i="2" s="1"/>
  <c r="O12" i="2"/>
  <c r="P12" i="2" s="1"/>
  <c r="Q12" i="2" s="1"/>
  <c r="O11" i="2"/>
  <c r="P11" i="2" s="1"/>
  <c r="Q11" i="2" s="1"/>
  <c r="O14" i="2"/>
  <c r="P14" i="2" s="1"/>
  <c r="Q14" i="2" s="1"/>
  <c r="O13" i="2"/>
  <c r="P13" i="2" s="1"/>
  <c r="Q13" i="2" s="1"/>
  <c r="O10" i="2"/>
  <c r="P10" i="2" s="1"/>
  <c r="Q10" i="2" s="1"/>
  <c r="O9" i="2"/>
  <c r="P9" i="2" s="1"/>
  <c r="Q9" i="2" s="1"/>
  <c r="O5" i="2"/>
  <c r="P5" i="2" s="1"/>
  <c r="Q5" i="2" s="1"/>
  <c r="P3" i="2" l="1"/>
  <c r="Q3" i="2" l="1"/>
  <c r="Q19" i="2" l="1"/>
  <c r="Q20" i="2" s="1"/>
</calcChain>
</file>

<file path=xl/sharedStrings.xml><?xml version="1.0" encoding="utf-8"?>
<sst xmlns="http://schemas.openxmlformats.org/spreadsheetml/2006/main" count="111" uniqueCount="66">
  <si>
    <t xml:space="preserve"> Quantity  </t>
  </si>
  <si>
    <t xml:space="preserve"> Unit of measure </t>
  </si>
  <si>
    <t>Total Year 1</t>
  </si>
  <si>
    <t>Total Year 2</t>
  </si>
  <si>
    <t>Total Year 3</t>
  </si>
  <si>
    <t xml:space="preserve">TOTAL FOR 36 MONTHS, VAT EXCL </t>
  </si>
  <si>
    <t>VAT</t>
  </si>
  <si>
    <t>GRAND TOTAL for 36 MONTHS ICL VAT</t>
  </si>
  <si>
    <t>SUB TOTAL</t>
  </si>
  <si>
    <t>TOTAL CARRIED TO FORM OF OFFER</t>
  </si>
  <si>
    <t>All escalations should be included in the bid price, All pricing to be given in South African Rands.</t>
  </si>
  <si>
    <t>Bid price must be include the specifications found in the tender specification</t>
  </si>
  <si>
    <t>Rate per unit</t>
  </si>
  <si>
    <t>Software</t>
  </si>
  <si>
    <t>401000005</t>
  </si>
  <si>
    <t>HikCentral-P-SmartWall/Module</t>
  </si>
  <si>
    <t>CCTV Control Room
28 Connor Street</t>
  </si>
  <si>
    <t>400101055</t>
  </si>
  <si>
    <t>HikCentral-P-VSS-1Ch</t>
  </si>
  <si>
    <t>401000056</t>
  </si>
  <si>
    <t>HikCentral-P-VSS-1Ch/ANPR</t>
  </si>
  <si>
    <t>HO - 2 (Both Gates)
PR - 2 (Entry, Filling Pnt)
MW - 3 (Entry, Stores, Filling Pnt)
OB - 1 (Front Gate)
DC - 1 (Front Gate)
HA - 2 (Front gate, Filling Pnt)
FLEET Office - 1 (Entry)
Sports - 2 (Entry, filling Pnt)
Bhoboyi - 1 (Entry)
St Helens Rock - 1 (Entry)
Umthamvuna - 3 (Entry, Plant, Filling Pnt)
Vulamehlo - 1 (Entry)</t>
  </si>
  <si>
    <t>401000057</t>
  </si>
  <si>
    <t>HikCentral-P-VSS-1Ch/Facial&amp;Body</t>
  </si>
  <si>
    <t>55 - Currently installed
10 - Future Growth</t>
  </si>
  <si>
    <t>401000038</t>
  </si>
  <si>
    <t>HikCentral-P-BI Report/Module</t>
  </si>
  <si>
    <t>401000040</t>
  </si>
  <si>
    <t>HikCentral-P-ACS-16Door/Base/Promo</t>
  </si>
  <si>
    <t>401000019</t>
  </si>
  <si>
    <t>HikCentral-P-ACS-1Door</t>
  </si>
  <si>
    <t>Connor Street - 4
Oslo Beach  - 5
Park Rynie - 1
Marburg workshops - 1
Disaster Centre - 1
Growth - 10</t>
  </si>
  <si>
    <t>401000009</t>
  </si>
  <si>
    <t>HikCentral-P-Service</t>
  </si>
  <si>
    <t>Server Products</t>
  </si>
  <si>
    <t>310811702</t>
  </si>
  <si>
    <t>HikCentral-P-VSS-Base/HW/300Ch(O-STD)(B)</t>
  </si>
  <si>
    <t>Connor Server Room
28 Connor Street</t>
  </si>
  <si>
    <t>Display and Control</t>
  </si>
  <si>
    <t>303501173</t>
  </si>
  <si>
    <t>DS-6916UDI(C)(STD)</t>
  </si>
  <si>
    <t>Others</t>
  </si>
  <si>
    <t>302502715</t>
  </si>
  <si>
    <t>DS-D5043QE(O-STD)(European standard)</t>
  </si>
  <si>
    <t>190115893</t>
  </si>
  <si>
    <t>DS-DM4255W</t>
  </si>
  <si>
    <t>Backend Products</t>
  </si>
  <si>
    <t>303617099</t>
  </si>
  <si>
    <t>iDS-9632NXI-M8/X(STD)</t>
  </si>
  <si>
    <t>1</t>
  </si>
  <si>
    <t>5</t>
  </si>
  <si>
    <t>10</t>
  </si>
  <si>
    <t>No.</t>
  </si>
  <si>
    <t>Category</t>
  </si>
  <si>
    <t>SAP Code</t>
  </si>
  <si>
    <t>Model</t>
  </si>
  <si>
    <t>Site</t>
  </si>
  <si>
    <t>Period</t>
  </si>
  <si>
    <t>unit</t>
  </si>
  <si>
    <t>PROVISION, LICENSING AND IMPLEMENTATION OF A CCTV MONITORING SOLUTION FOR THE MUNICIPALITY FOR A PERIOD OF THIRTY-SIX (36) MONTHS</t>
  </si>
  <si>
    <t>Support</t>
  </si>
  <si>
    <t>System Support
Price 40 hours per year in the schedule, price each is daily charge / rate (and only billed when used)</t>
  </si>
  <si>
    <t>Contingency sum</t>
  </si>
  <si>
    <t>months</t>
  </si>
  <si>
    <t>years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</si>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</sst>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3" fillId="0" borderId="1" xfId="0" applyFont="1" applyBorder="1"/>
    <xf numFmtId="43" fontId="3" fillId="0" borderId="1" xfId="1" applyFont="1" applyBorder="1"/>
    <xf numFmtId="0" fontId="4" fillId="0" borderId="1" xfId="0" applyFont="1" applyBorder="1"/>
    <xf numFmtId="43" fontId="4" fillId="0" borderId="1" xfId="1" applyFont="1" applyBorder="1"/>
    <xf numFmtId="43" fontId="4" fillId="0" borderId="1" xfId="0" applyNumberFormat="1" applyFont="1" applyBorder="1"/>
    <xf numFmtId="43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3" fillId="2" borderId="0" xfId="0" applyFont="1" applyFill="1"/>
    <xf numFmtId="0" fontId="4" fillId="0" borderId="0" xfId="0" applyFont="1"/>
    <xf numFmtId="0" fontId="3" fillId="0" borderId="0" xfId="0" applyFont="1"/>
    <xf numFmtId="43" fontId="4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5" fillId="0" borderId="1" xfId="1" applyFont="1" applyBorder="1"/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9662-0EF3-4CAF-99F1-C5E02E9E590D}">
  <sheetPr>
    <pageSetUpPr fitToPage="1"/>
  </sheetPr>
  <dimension ref="A1:Q22"/>
  <sheetViews>
    <sheetView tabSelected="1" zoomScale="80" zoomScaleNormal="80" workbookViewId="0">
      <selection activeCell="O3" sqref="O3"/>
    </sheetView>
  </sheetViews>
  <sheetFormatPr defaultRowHeight="14.25" x14ac:dyDescent="0.2"/>
  <cols>
    <col min="1" max="1" width="8.28515625" style="13" customWidth="1"/>
    <col min="2" max="2" width="13.42578125" style="13" customWidth="1"/>
    <col min="3" max="3" width="16.7109375" style="13" customWidth="1"/>
    <col min="4" max="4" width="23.140625" style="13" customWidth="1"/>
    <col min="5" max="5" width="33.7109375" style="13" customWidth="1"/>
    <col min="6" max="6" width="11.28515625" style="13" bestFit="1" customWidth="1"/>
    <col min="7" max="7" width="9.7109375" style="13" bestFit="1" customWidth="1"/>
    <col min="8" max="8" width="18.42578125" style="13" bestFit="1" customWidth="1"/>
    <col min="9" max="9" width="17.85546875" style="15" bestFit="1" customWidth="1"/>
    <col min="10" max="10" width="15.42578125" style="15" customWidth="1"/>
    <col min="11" max="11" width="17.85546875" style="15" bestFit="1" customWidth="1"/>
    <col min="12" max="12" width="19.42578125" style="15" customWidth="1"/>
    <col min="13" max="13" width="17.85546875" style="15" bestFit="1" customWidth="1"/>
    <col min="14" max="14" width="15.42578125" style="15" customWidth="1"/>
    <col min="15" max="15" width="17.7109375" style="13" customWidth="1"/>
    <col min="16" max="16" width="14" style="15" bestFit="1" customWidth="1"/>
    <col min="17" max="17" width="23.140625" style="15" customWidth="1"/>
    <col min="18" max="16384" width="9.140625" style="13"/>
  </cols>
  <sheetData>
    <row r="1" spans="1:17" s="12" customFormat="1" ht="15" x14ac:dyDescent="0.25">
      <c r="A1" s="1" t="s">
        <v>59</v>
      </c>
      <c r="B1" s="1"/>
      <c r="C1" s="1"/>
      <c r="D1" s="1"/>
      <c r="E1" s="1"/>
      <c r="F1" s="1"/>
      <c r="G1" s="2"/>
    </row>
    <row r="2" spans="1:17" s="12" customFormat="1" ht="45" x14ac:dyDescent="0.25">
      <c r="A2" s="2" t="s">
        <v>52</v>
      </c>
      <c r="B2" s="2" t="s">
        <v>53</v>
      </c>
      <c r="C2" s="2" t="s">
        <v>54</v>
      </c>
      <c r="D2" s="2" t="s">
        <v>55</v>
      </c>
      <c r="E2" s="2" t="s">
        <v>56</v>
      </c>
      <c r="F2" s="2" t="s">
        <v>0</v>
      </c>
      <c r="G2" s="2" t="s">
        <v>57</v>
      </c>
      <c r="H2" s="2" t="s">
        <v>1</v>
      </c>
      <c r="I2" s="3" t="s">
        <v>12</v>
      </c>
      <c r="J2" s="3" t="s">
        <v>2</v>
      </c>
      <c r="K2" s="3" t="s">
        <v>12</v>
      </c>
      <c r="L2" s="3" t="s">
        <v>3</v>
      </c>
      <c r="M2" s="3" t="s">
        <v>12</v>
      </c>
      <c r="N2" s="3" t="s">
        <v>4</v>
      </c>
      <c r="O2" s="19" t="s">
        <v>5</v>
      </c>
      <c r="P2" s="3" t="s">
        <v>6</v>
      </c>
      <c r="Q2" s="20" t="s">
        <v>7</v>
      </c>
    </row>
    <row r="3" spans="1:17" ht="39.75" customHeight="1" x14ac:dyDescent="0.2">
      <c r="A3" s="16">
        <v>1</v>
      </c>
      <c r="B3" s="17" t="s">
        <v>13</v>
      </c>
      <c r="C3" s="16" t="s">
        <v>14</v>
      </c>
      <c r="D3" s="17" t="s">
        <v>15</v>
      </c>
      <c r="E3" s="17" t="s">
        <v>16</v>
      </c>
      <c r="F3" s="10" t="s">
        <v>49</v>
      </c>
      <c r="G3" s="6">
        <v>36</v>
      </c>
      <c r="H3" s="6" t="s">
        <v>58</v>
      </c>
      <c r="I3" s="7"/>
      <c r="J3" s="7"/>
      <c r="K3" s="7"/>
      <c r="L3" s="7"/>
      <c r="M3" s="7"/>
      <c r="N3" s="7"/>
      <c r="O3" s="8">
        <f>+N3+L3+J3</f>
        <v>0</v>
      </c>
      <c r="P3" s="7">
        <f>+O3*15%</f>
        <v>0</v>
      </c>
      <c r="Q3" s="7">
        <f>+P3+O3</f>
        <v>0</v>
      </c>
    </row>
    <row r="4" spans="1:17" ht="28.5" x14ac:dyDescent="0.2">
      <c r="A4" s="16">
        <v>2</v>
      </c>
      <c r="B4" s="17" t="s">
        <v>13</v>
      </c>
      <c r="C4" s="16" t="s">
        <v>17</v>
      </c>
      <c r="D4" s="17" t="s">
        <v>18</v>
      </c>
      <c r="E4" s="17" t="s">
        <v>16</v>
      </c>
      <c r="F4" s="11" t="s">
        <v>49</v>
      </c>
      <c r="G4" s="6">
        <v>36</v>
      </c>
      <c r="H4" s="6" t="s">
        <v>58</v>
      </c>
      <c r="I4" s="7"/>
      <c r="J4" s="7"/>
      <c r="K4" s="7"/>
      <c r="L4" s="7"/>
      <c r="M4" s="7"/>
      <c r="N4" s="7"/>
      <c r="O4" s="8">
        <f t="shared" ref="O4:O18" si="0">+N4+L4+J4</f>
        <v>0</v>
      </c>
      <c r="P4" s="7">
        <f t="shared" ref="P4:P18" si="1">+O4*15%</f>
        <v>0</v>
      </c>
      <c r="Q4" s="7">
        <f t="shared" ref="Q4:Q18" si="2">+P4+O4</f>
        <v>0</v>
      </c>
    </row>
    <row r="5" spans="1:17" ht="185.25" x14ac:dyDescent="0.2">
      <c r="A5" s="16">
        <v>3</v>
      </c>
      <c r="B5" s="17" t="s">
        <v>13</v>
      </c>
      <c r="C5" s="16" t="s">
        <v>19</v>
      </c>
      <c r="D5" s="17" t="s">
        <v>20</v>
      </c>
      <c r="E5" s="17" t="s">
        <v>21</v>
      </c>
      <c r="F5" s="11">
        <v>21</v>
      </c>
      <c r="G5" s="6">
        <v>36</v>
      </c>
      <c r="H5" s="6" t="s">
        <v>58</v>
      </c>
      <c r="I5" s="7"/>
      <c r="J5" s="7"/>
      <c r="K5" s="7"/>
      <c r="L5" s="7"/>
      <c r="M5" s="7"/>
      <c r="N5" s="7"/>
      <c r="O5" s="8">
        <f t="shared" si="0"/>
        <v>0</v>
      </c>
      <c r="P5" s="7">
        <f t="shared" si="1"/>
        <v>0</v>
      </c>
      <c r="Q5" s="7">
        <f t="shared" si="2"/>
        <v>0</v>
      </c>
    </row>
    <row r="6" spans="1:17" ht="28.5" x14ac:dyDescent="0.2">
      <c r="A6" s="16">
        <v>4</v>
      </c>
      <c r="B6" s="17" t="s">
        <v>13</v>
      </c>
      <c r="C6" s="16" t="s">
        <v>22</v>
      </c>
      <c r="D6" s="17" t="s">
        <v>23</v>
      </c>
      <c r="E6" s="17" t="s">
        <v>24</v>
      </c>
      <c r="F6" s="10">
        <v>65</v>
      </c>
      <c r="G6" s="6">
        <v>36</v>
      </c>
      <c r="H6" s="6" t="s">
        <v>58</v>
      </c>
      <c r="I6" s="7"/>
      <c r="J6" s="7"/>
      <c r="K6" s="7"/>
      <c r="L6" s="7"/>
      <c r="M6" s="7"/>
      <c r="N6" s="7"/>
      <c r="O6" s="8">
        <f t="shared" si="0"/>
        <v>0</v>
      </c>
      <c r="P6" s="7">
        <f t="shared" si="1"/>
        <v>0</v>
      </c>
      <c r="Q6" s="7">
        <f t="shared" si="2"/>
        <v>0</v>
      </c>
    </row>
    <row r="7" spans="1:17" ht="28.5" x14ac:dyDescent="0.2">
      <c r="A7" s="16">
        <v>5</v>
      </c>
      <c r="B7" s="17" t="s">
        <v>13</v>
      </c>
      <c r="C7" s="16" t="s">
        <v>25</v>
      </c>
      <c r="D7" s="17" t="s">
        <v>26</v>
      </c>
      <c r="E7" s="17" t="s">
        <v>16</v>
      </c>
      <c r="F7" s="10" t="s">
        <v>49</v>
      </c>
      <c r="G7" s="6">
        <v>36</v>
      </c>
      <c r="H7" s="6" t="s">
        <v>58</v>
      </c>
      <c r="I7" s="7"/>
      <c r="J7" s="7"/>
      <c r="K7" s="7"/>
      <c r="L7" s="7"/>
      <c r="M7" s="7"/>
      <c r="N7" s="7"/>
      <c r="O7" s="8">
        <f t="shared" si="0"/>
        <v>0</v>
      </c>
      <c r="P7" s="7">
        <f t="shared" si="1"/>
        <v>0</v>
      </c>
      <c r="Q7" s="7">
        <f t="shared" si="2"/>
        <v>0</v>
      </c>
    </row>
    <row r="8" spans="1:17" ht="28.5" x14ac:dyDescent="0.2">
      <c r="A8" s="16">
        <v>6</v>
      </c>
      <c r="B8" s="17" t="s">
        <v>13</v>
      </c>
      <c r="C8" s="16" t="s">
        <v>27</v>
      </c>
      <c r="D8" s="17" t="s">
        <v>28</v>
      </c>
      <c r="E8" s="17" t="s">
        <v>16</v>
      </c>
      <c r="F8" s="11" t="s">
        <v>49</v>
      </c>
      <c r="G8" s="6">
        <v>36</v>
      </c>
      <c r="H8" s="6" t="s">
        <v>58</v>
      </c>
      <c r="I8" s="7"/>
      <c r="J8" s="7"/>
      <c r="K8" s="7"/>
      <c r="L8" s="7"/>
      <c r="M8" s="7"/>
      <c r="N8" s="7"/>
      <c r="O8" s="8">
        <f t="shared" si="0"/>
        <v>0</v>
      </c>
      <c r="P8" s="7">
        <f t="shared" si="1"/>
        <v>0</v>
      </c>
      <c r="Q8" s="7">
        <f t="shared" si="2"/>
        <v>0</v>
      </c>
    </row>
    <row r="9" spans="1:17" ht="85.5" x14ac:dyDescent="0.2">
      <c r="A9" s="16">
        <v>7</v>
      </c>
      <c r="B9" s="17" t="s">
        <v>13</v>
      </c>
      <c r="C9" s="16" t="s">
        <v>29</v>
      </c>
      <c r="D9" s="17" t="s">
        <v>30</v>
      </c>
      <c r="E9" s="17" t="s">
        <v>31</v>
      </c>
      <c r="F9" s="10">
        <v>22</v>
      </c>
      <c r="G9" s="6">
        <v>36</v>
      </c>
      <c r="H9" s="6" t="s">
        <v>58</v>
      </c>
      <c r="I9" s="7"/>
      <c r="J9" s="7"/>
      <c r="K9" s="7"/>
      <c r="L9" s="7"/>
      <c r="M9" s="7"/>
      <c r="N9" s="7"/>
      <c r="O9" s="8">
        <f t="shared" si="0"/>
        <v>0</v>
      </c>
      <c r="P9" s="7">
        <f t="shared" si="1"/>
        <v>0</v>
      </c>
      <c r="Q9" s="7">
        <f t="shared" si="2"/>
        <v>0</v>
      </c>
    </row>
    <row r="10" spans="1:17" ht="28.5" x14ac:dyDescent="0.2">
      <c r="A10" s="16">
        <v>8</v>
      </c>
      <c r="B10" s="17" t="s">
        <v>13</v>
      </c>
      <c r="C10" s="16" t="s">
        <v>32</v>
      </c>
      <c r="D10" s="17" t="s">
        <v>33</v>
      </c>
      <c r="E10" s="17" t="s">
        <v>16</v>
      </c>
      <c r="F10" s="10" t="s">
        <v>50</v>
      </c>
      <c r="G10" s="6">
        <v>36</v>
      </c>
      <c r="H10" s="6" t="s">
        <v>58</v>
      </c>
      <c r="I10" s="7"/>
      <c r="J10" s="7"/>
      <c r="K10" s="7"/>
      <c r="L10" s="7"/>
      <c r="M10" s="7"/>
      <c r="N10" s="7"/>
      <c r="O10" s="8">
        <f t="shared" si="0"/>
        <v>0</v>
      </c>
      <c r="P10" s="7">
        <f t="shared" si="1"/>
        <v>0</v>
      </c>
      <c r="Q10" s="7">
        <f t="shared" si="2"/>
        <v>0</v>
      </c>
    </row>
    <row r="11" spans="1:17" ht="42.75" x14ac:dyDescent="0.2">
      <c r="A11" s="16">
        <v>9</v>
      </c>
      <c r="B11" s="17" t="s">
        <v>34</v>
      </c>
      <c r="C11" s="16" t="s">
        <v>35</v>
      </c>
      <c r="D11" s="17" t="s">
        <v>36</v>
      </c>
      <c r="E11" s="17" t="s">
        <v>37</v>
      </c>
      <c r="F11" s="10" t="s">
        <v>49</v>
      </c>
      <c r="G11" s="6">
        <v>36</v>
      </c>
      <c r="H11" s="6" t="s">
        <v>58</v>
      </c>
      <c r="I11" s="7"/>
      <c r="J11" s="7"/>
      <c r="K11" s="7"/>
      <c r="L11" s="7"/>
      <c r="M11" s="7"/>
      <c r="N11" s="7"/>
      <c r="O11" s="8">
        <f t="shared" si="0"/>
        <v>0</v>
      </c>
      <c r="P11" s="7">
        <f t="shared" si="1"/>
        <v>0</v>
      </c>
      <c r="Q11" s="7">
        <f t="shared" si="2"/>
        <v>0</v>
      </c>
    </row>
    <row r="12" spans="1:17" ht="28.5" x14ac:dyDescent="0.2">
      <c r="A12" s="16">
        <v>10</v>
      </c>
      <c r="B12" s="17" t="s">
        <v>38</v>
      </c>
      <c r="C12" s="16" t="s">
        <v>39</v>
      </c>
      <c r="D12" s="17" t="s">
        <v>40</v>
      </c>
      <c r="E12" s="17" t="s">
        <v>16</v>
      </c>
      <c r="F12" s="10" t="s">
        <v>49</v>
      </c>
      <c r="G12" s="6">
        <v>36</v>
      </c>
      <c r="H12" s="6" t="s">
        <v>58</v>
      </c>
      <c r="I12" s="7"/>
      <c r="J12" s="7"/>
      <c r="K12" s="7"/>
      <c r="L12" s="7"/>
      <c r="M12" s="7"/>
      <c r="N12" s="7"/>
      <c r="O12" s="8">
        <f t="shared" si="0"/>
        <v>0</v>
      </c>
      <c r="P12" s="7">
        <f t="shared" si="1"/>
        <v>0</v>
      </c>
      <c r="Q12" s="7">
        <f t="shared" si="2"/>
        <v>0</v>
      </c>
    </row>
    <row r="13" spans="1:17" ht="42.75" x14ac:dyDescent="0.2">
      <c r="A13" s="16">
        <v>11</v>
      </c>
      <c r="B13" s="17" t="s">
        <v>41</v>
      </c>
      <c r="C13" s="16" t="s">
        <v>42</v>
      </c>
      <c r="D13" s="17" t="s">
        <v>43</v>
      </c>
      <c r="E13" s="17" t="s">
        <v>16</v>
      </c>
      <c r="F13" s="10" t="s">
        <v>51</v>
      </c>
      <c r="G13" s="6">
        <v>36</v>
      </c>
      <c r="H13" s="6" t="s">
        <v>58</v>
      </c>
      <c r="I13" s="7"/>
      <c r="J13" s="7"/>
      <c r="K13" s="7"/>
      <c r="L13" s="7"/>
      <c r="M13" s="7"/>
      <c r="N13" s="7"/>
      <c r="O13" s="8">
        <f t="shared" si="0"/>
        <v>0</v>
      </c>
      <c r="P13" s="7">
        <f t="shared" si="1"/>
        <v>0</v>
      </c>
      <c r="Q13" s="7">
        <f t="shared" si="2"/>
        <v>0</v>
      </c>
    </row>
    <row r="14" spans="1:17" ht="28.5" x14ac:dyDescent="0.2">
      <c r="A14" s="16">
        <v>12</v>
      </c>
      <c r="B14" s="17" t="s">
        <v>41</v>
      </c>
      <c r="C14" s="16" t="s">
        <v>44</v>
      </c>
      <c r="D14" s="17" t="s">
        <v>45</v>
      </c>
      <c r="E14" s="17" t="s">
        <v>16</v>
      </c>
      <c r="F14" s="10" t="s">
        <v>51</v>
      </c>
      <c r="G14" s="6">
        <v>36</v>
      </c>
      <c r="H14" s="6" t="s">
        <v>58</v>
      </c>
      <c r="I14" s="7"/>
      <c r="J14" s="7"/>
      <c r="K14" s="7"/>
      <c r="L14" s="7"/>
      <c r="M14" s="7"/>
      <c r="N14" s="7"/>
      <c r="O14" s="8">
        <f t="shared" si="0"/>
        <v>0</v>
      </c>
      <c r="P14" s="7">
        <f t="shared" si="1"/>
        <v>0</v>
      </c>
      <c r="Q14" s="7">
        <f t="shared" si="2"/>
        <v>0</v>
      </c>
    </row>
    <row r="15" spans="1:17" ht="28.5" x14ac:dyDescent="0.2">
      <c r="A15" s="16">
        <v>13</v>
      </c>
      <c r="B15" s="17" t="s">
        <v>46</v>
      </c>
      <c r="C15" s="16" t="s">
        <v>47</v>
      </c>
      <c r="D15" s="17" t="s">
        <v>48</v>
      </c>
      <c r="E15" s="17" t="s">
        <v>16</v>
      </c>
      <c r="F15" s="10">
        <v>2</v>
      </c>
      <c r="G15" s="6">
        <v>36</v>
      </c>
      <c r="H15" s="6" t="s">
        <v>58</v>
      </c>
      <c r="I15" s="7"/>
      <c r="J15" s="7"/>
      <c r="K15" s="7"/>
      <c r="L15" s="7"/>
      <c r="M15" s="7"/>
      <c r="N15" s="7"/>
      <c r="O15" s="8">
        <f t="shared" si="0"/>
        <v>0</v>
      </c>
      <c r="P15" s="7">
        <f t="shared" si="1"/>
        <v>0</v>
      </c>
      <c r="Q15" s="7">
        <f t="shared" si="2"/>
        <v>0</v>
      </c>
    </row>
    <row r="16" spans="1:17" ht="28.5" x14ac:dyDescent="0.2">
      <c r="A16" s="16">
        <v>14</v>
      </c>
      <c r="B16" s="17" t="s">
        <v>60</v>
      </c>
      <c r="C16" s="16" t="s">
        <v>65</v>
      </c>
      <c r="D16" s="17" t="s">
        <v>65</v>
      </c>
      <c r="E16" s="17" t="s">
        <v>16</v>
      </c>
      <c r="F16" s="10">
        <v>1</v>
      </c>
      <c r="G16" s="6">
        <v>12</v>
      </c>
      <c r="H16" s="6" t="s">
        <v>63</v>
      </c>
      <c r="I16" s="7"/>
      <c r="J16" s="7"/>
      <c r="K16" s="7"/>
      <c r="L16" s="7"/>
      <c r="M16" s="7"/>
      <c r="N16" s="7"/>
      <c r="O16" s="8">
        <f t="shared" si="0"/>
        <v>0</v>
      </c>
      <c r="P16" s="7">
        <f t="shared" si="1"/>
        <v>0</v>
      </c>
      <c r="Q16" s="7">
        <f t="shared" si="2"/>
        <v>0</v>
      </c>
    </row>
    <row r="17" spans="1:17" ht="156.75" x14ac:dyDescent="0.2">
      <c r="A17" s="16">
        <v>15</v>
      </c>
      <c r="B17" s="17" t="s">
        <v>61</v>
      </c>
      <c r="C17" s="16" t="s">
        <v>65</v>
      </c>
      <c r="D17" s="17" t="s">
        <v>65</v>
      </c>
      <c r="E17" s="17" t="s">
        <v>16</v>
      </c>
      <c r="F17" s="10">
        <v>40</v>
      </c>
      <c r="G17" s="6">
        <v>3</v>
      </c>
      <c r="H17" s="6" t="s">
        <v>64</v>
      </c>
      <c r="I17" s="7"/>
      <c r="J17" s="7"/>
      <c r="K17" s="7"/>
      <c r="L17" s="7"/>
      <c r="M17" s="7"/>
      <c r="N17" s="7"/>
      <c r="O17" s="8">
        <f t="shared" si="0"/>
        <v>0</v>
      </c>
      <c r="P17" s="7">
        <f t="shared" si="1"/>
        <v>0</v>
      </c>
      <c r="Q17" s="7">
        <f t="shared" si="2"/>
        <v>0</v>
      </c>
    </row>
    <row r="18" spans="1:17" ht="28.5" x14ac:dyDescent="0.2">
      <c r="A18" s="16">
        <v>16</v>
      </c>
      <c r="B18" s="17" t="s">
        <v>62</v>
      </c>
      <c r="C18" s="16" t="s">
        <v>65</v>
      </c>
      <c r="D18" s="17" t="s">
        <v>65</v>
      </c>
      <c r="E18" s="17" t="s">
        <v>16</v>
      </c>
      <c r="F18" s="10">
        <v>1</v>
      </c>
      <c r="G18" s="6">
        <v>3</v>
      </c>
      <c r="H18" s="6" t="s">
        <v>64</v>
      </c>
      <c r="I18" s="7">
        <v>50000</v>
      </c>
      <c r="J18" s="7">
        <f>+I18</f>
        <v>50000</v>
      </c>
      <c r="K18" s="7">
        <v>50000</v>
      </c>
      <c r="L18" s="7">
        <v>50000</v>
      </c>
      <c r="M18" s="7">
        <v>50000</v>
      </c>
      <c r="N18" s="7">
        <v>50000</v>
      </c>
      <c r="O18" s="8">
        <f t="shared" si="0"/>
        <v>150000</v>
      </c>
      <c r="P18" s="7">
        <f t="shared" si="1"/>
        <v>22500</v>
      </c>
      <c r="Q18" s="7">
        <f t="shared" si="2"/>
        <v>172500</v>
      </c>
    </row>
    <row r="19" spans="1:17" s="14" customFormat="1" ht="15" x14ac:dyDescent="0.25">
      <c r="A19" s="4" t="s">
        <v>8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9"/>
      <c r="P19" s="9"/>
      <c r="Q19" s="9">
        <f>SUM(Q3:Q18)</f>
        <v>172500</v>
      </c>
    </row>
    <row r="20" spans="1:17" s="14" customFormat="1" ht="18" x14ac:dyDescent="0.25">
      <c r="A20" s="4" t="s">
        <v>9</v>
      </c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  <c r="M20" s="5"/>
      <c r="N20" s="5"/>
      <c r="O20" s="4"/>
      <c r="P20" s="5"/>
      <c r="Q20" s="18">
        <f>+Q19</f>
        <v>172500</v>
      </c>
    </row>
    <row r="21" spans="1:17" x14ac:dyDescent="0.2">
      <c r="A21" s="13" t="s">
        <v>10</v>
      </c>
    </row>
    <row r="22" spans="1:17" x14ac:dyDescent="0.2">
      <c r="A22" s="13" t="s">
        <v>11</v>
      </c>
    </row>
  </sheetData>
  <pageMargins left="0.7" right="0.7" top="0.75" bottom="0.75" header="0.3" footer="0.3"/>
  <pageSetup scale="36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F08C5E1E104449BCA1048697483F0" ma:contentTypeVersion="13" ma:contentTypeDescription="Create a new document." ma:contentTypeScope="" ma:versionID="e9961804e84b6411130c76277ff47bc9">
  <xsd:schema xmlns:xsd="http://www.w3.org/2001/XMLSchema" xmlns:xs="http://www.w3.org/2001/XMLSchema" xmlns:p="http://schemas.microsoft.com/office/2006/metadata/properties" xmlns:ns2="bf075eda-1d92-4408-b6b1-a9b989a863a4" xmlns:ns3="e1c34e9f-4268-4c90-a263-93f7f1ef3d47" targetNamespace="http://schemas.microsoft.com/office/2006/metadata/properties" ma:root="true" ma:fieldsID="0fd2ecdbc952f990f5eb31aaed58985a" ns2:_="" ns3:_="">
    <xsd:import namespace="bf075eda-1d92-4408-b6b1-a9b989a863a4"/>
    <xsd:import namespace="e1c34e9f-4268-4c90-a263-93f7f1ef3d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75eda-1d92-4408-b6b1-a9b989a86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34e9f-4268-4c90-a263-93f7f1ef3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a82b39-5b7f-4de7-a99e-00e7ef5a4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34e9f-4268-4c90-a263-93f7f1ef3d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C419AC-0486-4C49-BBEB-5628C3438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75eda-1d92-4408-b6b1-a9b989a863a4"/>
    <ds:schemaRef ds:uri="e1c34e9f-4268-4c90-a263-93f7f1ef3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E0AE7-49E3-49CD-BCAA-4F1D6C71B9F8}">
  <ds:schemaRefs>
    <ds:schemaRef ds:uri="http://schemas.microsoft.com/office/2006/metadata/properties"/>
    <ds:schemaRef ds:uri="http://schemas.microsoft.com/office/infopath/2007/PartnerControls"/>
    <ds:schemaRef ds:uri="e1c34e9f-4268-4c90-a263-93f7f1ef3d47"/>
  </ds:schemaRefs>
</ds:datastoreItem>
</file>

<file path=customXml/itemProps3.xml><?xml version="1.0" encoding="utf-8"?>
<ds:datastoreItem xmlns:ds="http://schemas.openxmlformats.org/officeDocument/2006/customXml" ds:itemID="{2E997FA4-D21D-4879-B3D9-9B37DFC381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Michael.Bliss</dc:creator>
  <cp:lastModifiedBy>Norma.Grobler</cp:lastModifiedBy>
  <cp:lastPrinted>2025-03-27T12:46:49Z</cp:lastPrinted>
  <dcterms:created xsi:type="dcterms:W3CDTF">2024-08-01T06:03:53Z</dcterms:created>
  <dcterms:modified xsi:type="dcterms:W3CDTF">2025-04-03T05:37:40Z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0x0101007DFF08C5E1E104449BCA1048697483F0</vt:lpwstr>
  </property>
  <property fmtid="{D5CDD505-2E9C-101B-9397-08002B2CF9AE}" pid="3" name="MediaServiceImageTags">
    <vt:lpwstr/>
  </property>
</Properties>
</file>