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X:\APRIL 2025- MARCH 2026\Evaluations\CRE\RFP 31-2024 - DAY TO DAY ELECTRICAL\"/>
    </mc:Choice>
  </mc:AlternateContent>
  <xr:revisionPtr revIDLastSave="0" documentId="13_ncr:1_{7610C58B-4F05-4FDE-82B6-B54B67FA3FC9}" xr6:coauthVersionLast="47" xr6:coauthVersionMax="47" xr10:uidLastSave="{00000000-0000-0000-0000-000000000000}"/>
  <bookViews>
    <workbookView xWindow="20370" yWindow="-120" windowWidth="29040" windowHeight="15720" activeTab="2" xr2:uid="{39F085BB-BCA9-4CC3-8ED4-1BE72830CE51}"/>
  </bookViews>
  <sheets>
    <sheet name="Region 1 " sheetId="2" r:id="rId1"/>
    <sheet name="Region 2" sheetId="1" r:id="rId2"/>
    <sheet name="Region 3" sheetId="3" r:id="rId3"/>
    <sheet name="Region 4" sheetId="4" r:id="rId4"/>
    <sheet name="Region 5" sheetId="5" r:id="rId5"/>
    <sheet name="Region 6" sheetId="6" r:id="rId6"/>
    <sheet name="Region 7" sheetId="7" r:id="rId7"/>
    <sheet name="Region 8" sheetId="8" r:id="rId8"/>
    <sheet name="Region 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4" l="1"/>
  <c r="G29" i="4" s="1"/>
  <c r="F46" i="2" l="1"/>
  <c r="G46" i="2" s="1"/>
  <c r="F87" i="2"/>
  <c r="G87" i="2" s="1"/>
  <c r="F88" i="2"/>
  <c r="G88" i="2" s="1"/>
  <c r="F89" i="2"/>
  <c r="G89" i="2" s="1"/>
  <c r="F90" i="2"/>
  <c r="G90" i="2" s="1"/>
  <c r="F91" i="2"/>
  <c r="G91" i="2" s="1"/>
  <c r="F92" i="2"/>
  <c r="G92" i="2" s="1"/>
  <c r="F93" i="2"/>
  <c r="G93" i="2" s="1"/>
  <c r="F94" i="2"/>
  <c r="G94" i="2" s="1"/>
  <c r="F95" i="2"/>
  <c r="G95" i="2" s="1"/>
  <c r="F96" i="2"/>
  <c r="G96" i="2" s="1"/>
  <c r="F97" i="2"/>
  <c r="G97" i="2" s="1"/>
  <c r="F98" i="2"/>
  <c r="G98" i="2" s="1"/>
  <c r="F86" i="2"/>
  <c r="G8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8" i="2"/>
  <c r="G78" i="2" s="1"/>
  <c r="F66" i="2"/>
  <c r="G6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29" i="2"/>
  <c r="G29" i="2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98" i="1"/>
  <c r="G98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74" i="1"/>
  <c r="G74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50" i="1"/>
  <c r="G50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29" i="1"/>
  <c r="G29" i="1" s="1"/>
  <c r="F96" i="3"/>
  <c r="G96" i="3" s="1"/>
  <c r="F97" i="3"/>
  <c r="G97" i="3" s="1"/>
  <c r="F98" i="3"/>
  <c r="G98" i="3" s="1"/>
  <c r="F99" i="3"/>
  <c r="G99" i="3" s="1"/>
  <c r="F100" i="3"/>
  <c r="G100" i="3" s="1"/>
  <c r="F101" i="3"/>
  <c r="G101" i="3" s="1"/>
  <c r="F102" i="3"/>
  <c r="G102" i="3" s="1"/>
  <c r="F103" i="3"/>
  <c r="G103" i="3" s="1"/>
  <c r="F104" i="3"/>
  <c r="G104" i="3" s="1"/>
  <c r="F105" i="3"/>
  <c r="G105" i="3" s="1"/>
  <c r="F106" i="3"/>
  <c r="G106" i="3" s="1"/>
  <c r="F107" i="3"/>
  <c r="G107" i="3" s="1"/>
  <c r="F108" i="3"/>
  <c r="G108" i="3" s="1"/>
  <c r="F109" i="3"/>
  <c r="G109" i="3" s="1"/>
  <c r="F110" i="3"/>
  <c r="G110" i="3" s="1"/>
  <c r="F95" i="3"/>
  <c r="G95" i="3" s="1"/>
  <c r="F73" i="3"/>
  <c r="G73" i="3" s="1"/>
  <c r="F74" i="3"/>
  <c r="G74" i="3" s="1"/>
  <c r="F75" i="3"/>
  <c r="G75" i="3" s="1"/>
  <c r="F76" i="3"/>
  <c r="G76" i="3" s="1"/>
  <c r="F77" i="3"/>
  <c r="G77" i="3" s="1"/>
  <c r="F78" i="3"/>
  <c r="G78" i="3" s="1"/>
  <c r="F79" i="3"/>
  <c r="G79" i="3" s="1"/>
  <c r="F80" i="3"/>
  <c r="G80" i="3" s="1"/>
  <c r="F81" i="3"/>
  <c r="G81" i="3" s="1"/>
  <c r="F82" i="3"/>
  <c r="G82" i="3" s="1"/>
  <c r="F83" i="3"/>
  <c r="G83" i="3" s="1"/>
  <c r="F84" i="3"/>
  <c r="G84" i="3" s="1"/>
  <c r="F85" i="3"/>
  <c r="G85" i="3" s="1"/>
  <c r="F86" i="3"/>
  <c r="G86" i="3" s="1"/>
  <c r="F87" i="3"/>
  <c r="G87" i="3" s="1"/>
  <c r="F72" i="3"/>
  <c r="G72" i="3" s="1"/>
  <c r="F50" i="3"/>
  <c r="G50" i="3" s="1"/>
  <c r="F51" i="3"/>
  <c r="G51" i="3" s="1"/>
  <c r="F52" i="3"/>
  <c r="G52" i="3" s="1"/>
  <c r="F53" i="3"/>
  <c r="G53" i="3" s="1"/>
  <c r="F54" i="3"/>
  <c r="G54" i="3" s="1"/>
  <c r="F55" i="3"/>
  <c r="G55" i="3" s="1"/>
  <c r="F56" i="3"/>
  <c r="G56" i="3" s="1"/>
  <c r="F57" i="3"/>
  <c r="G57" i="3" s="1"/>
  <c r="F58" i="3"/>
  <c r="G58" i="3" s="1"/>
  <c r="F59" i="3"/>
  <c r="G59" i="3" s="1"/>
  <c r="F60" i="3"/>
  <c r="G60" i="3" s="1"/>
  <c r="F61" i="3"/>
  <c r="G61" i="3" s="1"/>
  <c r="F62" i="3"/>
  <c r="G62" i="3" s="1"/>
  <c r="F63" i="3"/>
  <c r="G63" i="3" s="1"/>
  <c r="F64" i="3"/>
  <c r="G64" i="3" s="1"/>
  <c r="F49" i="3"/>
  <c r="G49" i="3" s="1"/>
  <c r="F30" i="3"/>
  <c r="G30" i="3" s="1"/>
  <c r="F31" i="3"/>
  <c r="G31" i="3" s="1"/>
  <c r="F32" i="3"/>
  <c r="G32" i="3" s="1"/>
  <c r="F33" i="3"/>
  <c r="G33" i="3" s="1"/>
  <c r="F34" i="3"/>
  <c r="G34" i="3" s="1"/>
  <c r="F35" i="3"/>
  <c r="G35" i="3" s="1"/>
  <c r="F36" i="3"/>
  <c r="G36" i="3" s="1"/>
  <c r="F37" i="3"/>
  <c r="G37" i="3" s="1"/>
  <c r="F38" i="3"/>
  <c r="G38" i="3" s="1"/>
  <c r="F39" i="3"/>
  <c r="G39" i="3" s="1"/>
  <c r="F40" i="3"/>
  <c r="G40" i="3" s="1"/>
  <c r="F41" i="3"/>
  <c r="G41" i="3" s="1"/>
  <c r="F42" i="3"/>
  <c r="G42" i="3" s="1"/>
  <c r="F43" i="3"/>
  <c r="G43" i="3" s="1"/>
  <c r="F44" i="3"/>
  <c r="G44" i="3" s="1"/>
  <c r="F29" i="3"/>
  <c r="G29" i="3" s="1"/>
  <c r="G45" i="3" s="1"/>
  <c r="F75" i="4"/>
  <c r="G75" i="4" s="1"/>
  <c r="F76" i="4"/>
  <c r="G76" i="4" s="1"/>
  <c r="F77" i="4"/>
  <c r="G77" i="4" s="1"/>
  <c r="F78" i="4"/>
  <c r="G78" i="4" s="1"/>
  <c r="F79" i="4"/>
  <c r="G79" i="4" s="1"/>
  <c r="F80" i="4"/>
  <c r="G80" i="4" s="1"/>
  <c r="F81" i="4"/>
  <c r="G81" i="4" s="1"/>
  <c r="F82" i="4"/>
  <c r="G82" i="4" s="1"/>
  <c r="F74" i="4"/>
  <c r="G74" i="4" s="1"/>
  <c r="F59" i="4"/>
  <c r="G59" i="4" s="1"/>
  <c r="F60" i="4"/>
  <c r="G60" i="4" s="1"/>
  <c r="F61" i="4"/>
  <c r="G61" i="4" s="1"/>
  <c r="F62" i="4"/>
  <c r="G62" i="4" s="1"/>
  <c r="F63" i="4"/>
  <c r="G63" i="4" s="1"/>
  <c r="F64" i="4"/>
  <c r="G64" i="4" s="1"/>
  <c r="F65" i="4"/>
  <c r="G65" i="4" s="1"/>
  <c r="F66" i="4"/>
  <c r="G66" i="4" s="1"/>
  <c r="F58" i="4"/>
  <c r="G58" i="4" s="1"/>
  <c r="F43" i="4"/>
  <c r="G43" i="4" s="1"/>
  <c r="F44" i="4"/>
  <c r="G44" i="4" s="1"/>
  <c r="F45" i="4"/>
  <c r="G45" i="4" s="1"/>
  <c r="F46" i="4"/>
  <c r="G46" i="4" s="1"/>
  <c r="F47" i="4"/>
  <c r="G47" i="4" s="1"/>
  <c r="F48" i="4"/>
  <c r="G48" i="4" s="1"/>
  <c r="F49" i="4"/>
  <c r="G49" i="4" s="1"/>
  <c r="F50" i="4"/>
  <c r="G50" i="4" s="1"/>
  <c r="F42" i="4"/>
  <c r="G42" i="4" s="1"/>
  <c r="F30" i="4"/>
  <c r="G30" i="4" s="1"/>
  <c r="F31" i="4"/>
  <c r="G31" i="4" s="1"/>
  <c r="F32" i="4"/>
  <c r="G32" i="4" s="1"/>
  <c r="F33" i="4"/>
  <c r="G33" i="4" s="1"/>
  <c r="F34" i="4"/>
  <c r="G34" i="4" s="1"/>
  <c r="F35" i="4"/>
  <c r="G35" i="4" s="1"/>
  <c r="F36" i="4"/>
  <c r="G36" i="4" s="1"/>
  <c r="F37" i="4"/>
  <c r="G37" i="4" s="1"/>
  <c r="F84" i="5"/>
  <c r="G84" i="5" s="1"/>
  <c r="F85" i="5"/>
  <c r="G85" i="5" s="1"/>
  <c r="F86" i="5"/>
  <c r="G86" i="5" s="1"/>
  <c r="F87" i="5"/>
  <c r="G87" i="5" s="1"/>
  <c r="F88" i="5"/>
  <c r="G88" i="5" s="1"/>
  <c r="F89" i="5"/>
  <c r="G89" i="5" s="1"/>
  <c r="F90" i="5"/>
  <c r="G90" i="5" s="1"/>
  <c r="F91" i="5"/>
  <c r="G91" i="5" s="1"/>
  <c r="F92" i="5"/>
  <c r="G92" i="5" s="1"/>
  <c r="F93" i="5"/>
  <c r="G93" i="5" s="1"/>
  <c r="F94" i="5"/>
  <c r="G94" i="5" s="1"/>
  <c r="F83" i="5"/>
  <c r="G83" i="5" s="1"/>
  <c r="F65" i="5"/>
  <c r="G65" i="5" s="1"/>
  <c r="F66" i="5"/>
  <c r="G66" i="5" s="1"/>
  <c r="F67" i="5"/>
  <c r="G67" i="5" s="1"/>
  <c r="F68" i="5"/>
  <c r="G68" i="5" s="1"/>
  <c r="F69" i="5"/>
  <c r="G69" i="5" s="1"/>
  <c r="F70" i="5"/>
  <c r="G70" i="5" s="1"/>
  <c r="F71" i="5"/>
  <c r="G71" i="5" s="1"/>
  <c r="F72" i="5"/>
  <c r="G72" i="5" s="1"/>
  <c r="F73" i="5"/>
  <c r="G73" i="5" s="1"/>
  <c r="F74" i="5"/>
  <c r="G74" i="5" s="1"/>
  <c r="F75" i="5"/>
  <c r="G75" i="5" s="1"/>
  <c r="F64" i="5"/>
  <c r="G64" i="5" s="1"/>
  <c r="F46" i="5"/>
  <c r="G46" i="5" s="1"/>
  <c r="F47" i="5"/>
  <c r="G47" i="5" s="1"/>
  <c r="F48" i="5"/>
  <c r="G48" i="5" s="1"/>
  <c r="F49" i="5"/>
  <c r="G49" i="5" s="1"/>
  <c r="F50" i="5"/>
  <c r="G50" i="5" s="1"/>
  <c r="F51" i="5"/>
  <c r="G51" i="5" s="1"/>
  <c r="F52" i="5"/>
  <c r="G52" i="5" s="1"/>
  <c r="F53" i="5"/>
  <c r="G53" i="5" s="1"/>
  <c r="F54" i="5"/>
  <c r="G54" i="5" s="1"/>
  <c r="F55" i="5"/>
  <c r="G55" i="5" s="1"/>
  <c r="F56" i="5"/>
  <c r="G56" i="5" s="1"/>
  <c r="F45" i="5"/>
  <c r="G45" i="5" s="1"/>
  <c r="F31" i="5"/>
  <c r="G31" i="5" s="1"/>
  <c r="F32" i="5"/>
  <c r="G32" i="5" s="1"/>
  <c r="F33" i="5"/>
  <c r="G33" i="5" s="1"/>
  <c r="F34" i="5"/>
  <c r="G34" i="5" s="1"/>
  <c r="F35" i="5"/>
  <c r="G35" i="5" s="1"/>
  <c r="F36" i="5"/>
  <c r="G36" i="5" s="1"/>
  <c r="F37" i="5"/>
  <c r="G37" i="5" s="1"/>
  <c r="F38" i="5"/>
  <c r="G38" i="5" s="1"/>
  <c r="F39" i="5"/>
  <c r="G39" i="5" s="1"/>
  <c r="F40" i="5"/>
  <c r="G40" i="5" s="1"/>
  <c r="F30" i="5"/>
  <c r="G30" i="5" s="1"/>
  <c r="F29" i="5"/>
  <c r="G29" i="5" s="1"/>
  <c r="F78" i="6"/>
  <c r="G78" i="6" s="1"/>
  <c r="F79" i="6"/>
  <c r="G79" i="6" s="1"/>
  <c r="F80" i="6"/>
  <c r="G80" i="6" s="1"/>
  <c r="F81" i="6"/>
  <c r="G81" i="6" s="1"/>
  <c r="F82" i="6"/>
  <c r="G82" i="6" s="1"/>
  <c r="F83" i="6"/>
  <c r="G83" i="6" s="1"/>
  <c r="F84" i="6"/>
  <c r="G84" i="6" s="1"/>
  <c r="F85" i="6"/>
  <c r="G85" i="6" s="1"/>
  <c r="F86" i="6"/>
  <c r="G86" i="6" s="1"/>
  <c r="F77" i="6"/>
  <c r="G77" i="6" s="1"/>
  <c r="F61" i="6"/>
  <c r="G61" i="6" s="1"/>
  <c r="F62" i="6"/>
  <c r="G62" i="6" s="1"/>
  <c r="F63" i="6"/>
  <c r="G63" i="6" s="1"/>
  <c r="F64" i="6"/>
  <c r="G64" i="6" s="1"/>
  <c r="F65" i="6"/>
  <c r="G65" i="6" s="1"/>
  <c r="F66" i="6"/>
  <c r="G66" i="6" s="1"/>
  <c r="F67" i="6"/>
  <c r="G67" i="6" s="1"/>
  <c r="F68" i="6"/>
  <c r="G68" i="6" s="1"/>
  <c r="F69" i="6"/>
  <c r="G69" i="6" s="1"/>
  <c r="F60" i="6"/>
  <c r="G60" i="6" s="1"/>
  <c r="F44" i="6"/>
  <c r="G44" i="6" s="1"/>
  <c r="F45" i="6"/>
  <c r="G45" i="6" s="1"/>
  <c r="F46" i="6"/>
  <c r="G46" i="6" s="1"/>
  <c r="F47" i="6"/>
  <c r="G47" i="6" s="1"/>
  <c r="F48" i="6"/>
  <c r="G48" i="6" s="1"/>
  <c r="F49" i="6"/>
  <c r="G49" i="6" s="1"/>
  <c r="F50" i="6"/>
  <c r="G50" i="6" s="1"/>
  <c r="F51" i="6"/>
  <c r="G51" i="6" s="1"/>
  <c r="F52" i="6"/>
  <c r="G52" i="6" s="1"/>
  <c r="F43" i="6"/>
  <c r="G43" i="6" s="1"/>
  <c r="F30" i="6"/>
  <c r="G30" i="6" s="1"/>
  <c r="F31" i="6"/>
  <c r="G31" i="6" s="1"/>
  <c r="F32" i="6"/>
  <c r="G32" i="6" s="1"/>
  <c r="F33" i="6"/>
  <c r="G33" i="6" s="1"/>
  <c r="F34" i="6"/>
  <c r="G34" i="6" s="1"/>
  <c r="F35" i="6"/>
  <c r="G35" i="6" s="1"/>
  <c r="F36" i="6"/>
  <c r="G36" i="6" s="1"/>
  <c r="F37" i="6"/>
  <c r="G37" i="6" s="1"/>
  <c r="F38" i="6"/>
  <c r="G38" i="6" s="1"/>
  <c r="F29" i="6"/>
  <c r="G29" i="6" s="1"/>
  <c r="F86" i="7"/>
  <c r="G86" i="7" s="1"/>
  <c r="F117" i="7"/>
  <c r="G117" i="7" s="1"/>
  <c r="F118" i="7"/>
  <c r="G118" i="7" s="1"/>
  <c r="F119" i="7"/>
  <c r="G119" i="7" s="1"/>
  <c r="F120" i="7"/>
  <c r="G120" i="7" s="1"/>
  <c r="F121" i="7"/>
  <c r="G121" i="7" s="1"/>
  <c r="F122" i="7"/>
  <c r="G122" i="7" s="1"/>
  <c r="F123" i="7"/>
  <c r="G123" i="7" s="1"/>
  <c r="F124" i="7"/>
  <c r="G124" i="7" s="1"/>
  <c r="F125" i="7"/>
  <c r="G125" i="7" s="1"/>
  <c r="F126" i="7"/>
  <c r="G126" i="7" s="1"/>
  <c r="F127" i="7"/>
  <c r="G127" i="7" s="1"/>
  <c r="F128" i="7"/>
  <c r="G128" i="7" s="1"/>
  <c r="F129" i="7"/>
  <c r="G129" i="7" s="1"/>
  <c r="F130" i="7"/>
  <c r="G130" i="7" s="1"/>
  <c r="F131" i="7"/>
  <c r="G131" i="7" s="1"/>
  <c r="F132" i="7"/>
  <c r="G132" i="7" s="1"/>
  <c r="F133" i="7"/>
  <c r="G133" i="7" s="1"/>
  <c r="F134" i="7"/>
  <c r="G134" i="7" s="1"/>
  <c r="F135" i="7"/>
  <c r="G135" i="7" s="1"/>
  <c r="F136" i="7"/>
  <c r="G136" i="7" s="1"/>
  <c r="F137" i="7"/>
  <c r="G137" i="7" s="1"/>
  <c r="F138" i="7"/>
  <c r="G138" i="7" s="1"/>
  <c r="F116" i="7"/>
  <c r="G116" i="7" s="1"/>
  <c r="F87" i="7"/>
  <c r="G87" i="7" s="1"/>
  <c r="F88" i="7"/>
  <c r="G88" i="7" s="1"/>
  <c r="F89" i="7"/>
  <c r="G89" i="7" s="1"/>
  <c r="F90" i="7"/>
  <c r="G90" i="7" s="1"/>
  <c r="F91" i="7"/>
  <c r="G91" i="7" s="1"/>
  <c r="F92" i="7"/>
  <c r="G92" i="7" s="1"/>
  <c r="F93" i="7"/>
  <c r="G93" i="7" s="1"/>
  <c r="F94" i="7"/>
  <c r="G94" i="7" s="1"/>
  <c r="F95" i="7"/>
  <c r="G95" i="7" s="1"/>
  <c r="F96" i="7"/>
  <c r="G96" i="7" s="1"/>
  <c r="F97" i="7"/>
  <c r="G97" i="7" s="1"/>
  <c r="F98" i="7"/>
  <c r="G98" i="7" s="1"/>
  <c r="F99" i="7"/>
  <c r="G99" i="7" s="1"/>
  <c r="F100" i="7"/>
  <c r="G100" i="7" s="1"/>
  <c r="F101" i="7"/>
  <c r="G101" i="7" s="1"/>
  <c r="F102" i="7"/>
  <c r="G102" i="7" s="1"/>
  <c r="F103" i="7"/>
  <c r="G103" i="7" s="1"/>
  <c r="F104" i="7"/>
  <c r="G104" i="7" s="1"/>
  <c r="F105" i="7"/>
  <c r="G105" i="7" s="1"/>
  <c r="F106" i="7"/>
  <c r="G106" i="7" s="1"/>
  <c r="F107" i="7"/>
  <c r="G107" i="7" s="1"/>
  <c r="F108" i="7"/>
  <c r="G108" i="7" s="1"/>
  <c r="F57" i="7"/>
  <c r="G57" i="7" s="1"/>
  <c r="F58" i="7"/>
  <c r="G58" i="7" s="1"/>
  <c r="F59" i="7"/>
  <c r="G59" i="7" s="1"/>
  <c r="F60" i="7"/>
  <c r="G60" i="7" s="1"/>
  <c r="F61" i="7"/>
  <c r="G61" i="7" s="1"/>
  <c r="F62" i="7"/>
  <c r="G62" i="7" s="1"/>
  <c r="F63" i="7"/>
  <c r="G63" i="7" s="1"/>
  <c r="F64" i="7"/>
  <c r="G64" i="7" s="1"/>
  <c r="F65" i="7"/>
  <c r="G65" i="7" s="1"/>
  <c r="F66" i="7"/>
  <c r="G66" i="7" s="1"/>
  <c r="F67" i="7"/>
  <c r="G67" i="7" s="1"/>
  <c r="F68" i="7"/>
  <c r="G68" i="7" s="1"/>
  <c r="F69" i="7"/>
  <c r="G69" i="7" s="1"/>
  <c r="F70" i="7"/>
  <c r="G70" i="7" s="1"/>
  <c r="F71" i="7"/>
  <c r="G71" i="7" s="1"/>
  <c r="F72" i="7"/>
  <c r="G72" i="7" s="1"/>
  <c r="F73" i="7"/>
  <c r="G73" i="7" s="1"/>
  <c r="F74" i="7"/>
  <c r="G74" i="7" s="1"/>
  <c r="F75" i="7"/>
  <c r="G75" i="7" s="1"/>
  <c r="F76" i="7"/>
  <c r="G76" i="7" s="1"/>
  <c r="F77" i="7"/>
  <c r="G77" i="7" s="1"/>
  <c r="F78" i="7"/>
  <c r="G78" i="7" s="1"/>
  <c r="F56" i="7"/>
  <c r="G56" i="7" s="1"/>
  <c r="F30" i="7"/>
  <c r="G30" i="7" s="1"/>
  <c r="F31" i="7"/>
  <c r="G31" i="7" s="1"/>
  <c r="F32" i="7"/>
  <c r="G32" i="7" s="1"/>
  <c r="F33" i="7"/>
  <c r="G33" i="7" s="1"/>
  <c r="F34" i="7"/>
  <c r="G34" i="7" s="1"/>
  <c r="F35" i="7"/>
  <c r="G35" i="7" s="1"/>
  <c r="F36" i="7"/>
  <c r="G36" i="7" s="1"/>
  <c r="F37" i="7"/>
  <c r="G37" i="7" s="1"/>
  <c r="F38" i="7"/>
  <c r="G38" i="7" s="1"/>
  <c r="F39" i="7"/>
  <c r="G39" i="7" s="1"/>
  <c r="F40" i="7"/>
  <c r="G40" i="7" s="1"/>
  <c r="F41" i="7"/>
  <c r="G41" i="7" s="1"/>
  <c r="F42" i="7"/>
  <c r="G42" i="7" s="1"/>
  <c r="F43" i="7"/>
  <c r="G43" i="7" s="1"/>
  <c r="F44" i="7"/>
  <c r="G44" i="7" s="1"/>
  <c r="F45" i="7"/>
  <c r="G45" i="7" s="1"/>
  <c r="F46" i="7"/>
  <c r="G46" i="7" s="1"/>
  <c r="F47" i="7"/>
  <c r="G47" i="7" s="1"/>
  <c r="F48" i="7"/>
  <c r="G48" i="7" s="1"/>
  <c r="F49" i="7"/>
  <c r="G49" i="7" s="1"/>
  <c r="F50" i="7"/>
  <c r="G50" i="7" s="1"/>
  <c r="F51" i="7"/>
  <c r="G51" i="7" s="1"/>
  <c r="F29" i="7"/>
  <c r="G29" i="7" s="1"/>
  <c r="F99" i="8"/>
  <c r="G99" i="8" s="1"/>
  <c r="F100" i="8"/>
  <c r="G100" i="8" s="1"/>
  <c r="F101" i="8"/>
  <c r="G101" i="8" s="1"/>
  <c r="F102" i="8"/>
  <c r="G102" i="8" s="1"/>
  <c r="F103" i="8"/>
  <c r="G103" i="8" s="1"/>
  <c r="F104" i="8"/>
  <c r="G104" i="8" s="1"/>
  <c r="F105" i="8"/>
  <c r="G105" i="8" s="1"/>
  <c r="F106" i="8"/>
  <c r="G106" i="8" s="1"/>
  <c r="F107" i="8"/>
  <c r="G107" i="8" s="1"/>
  <c r="F108" i="8"/>
  <c r="G108" i="8" s="1"/>
  <c r="F109" i="8"/>
  <c r="G109" i="8" s="1"/>
  <c r="F110" i="8"/>
  <c r="G110" i="8" s="1"/>
  <c r="F111" i="8"/>
  <c r="G111" i="8" s="1"/>
  <c r="F112" i="8"/>
  <c r="G112" i="8" s="1"/>
  <c r="F113" i="8"/>
  <c r="G113" i="8" s="1"/>
  <c r="F114" i="8"/>
  <c r="G114" i="8" s="1"/>
  <c r="F98" i="8"/>
  <c r="G98" i="8" s="1"/>
  <c r="F75" i="8"/>
  <c r="G75" i="8" s="1"/>
  <c r="F76" i="8"/>
  <c r="G76" i="8" s="1"/>
  <c r="F77" i="8"/>
  <c r="G77" i="8" s="1"/>
  <c r="F78" i="8"/>
  <c r="G78" i="8" s="1"/>
  <c r="F79" i="8"/>
  <c r="G79" i="8" s="1"/>
  <c r="F80" i="8"/>
  <c r="G80" i="8" s="1"/>
  <c r="F81" i="8"/>
  <c r="G81" i="8" s="1"/>
  <c r="F82" i="8"/>
  <c r="G82" i="8" s="1"/>
  <c r="F83" i="8"/>
  <c r="G83" i="8" s="1"/>
  <c r="F84" i="8"/>
  <c r="G84" i="8" s="1"/>
  <c r="F85" i="8"/>
  <c r="G85" i="8" s="1"/>
  <c r="F86" i="8"/>
  <c r="G86" i="8" s="1"/>
  <c r="F87" i="8"/>
  <c r="G87" i="8" s="1"/>
  <c r="F88" i="8"/>
  <c r="G88" i="8" s="1"/>
  <c r="F89" i="8"/>
  <c r="G89" i="8" s="1"/>
  <c r="F90" i="8"/>
  <c r="G90" i="8" s="1"/>
  <c r="F74" i="8"/>
  <c r="G74" i="8" s="1"/>
  <c r="F30" i="8"/>
  <c r="G30" i="8" s="1"/>
  <c r="F31" i="8"/>
  <c r="G31" i="8" s="1"/>
  <c r="F32" i="8"/>
  <c r="G32" i="8" s="1"/>
  <c r="F33" i="8"/>
  <c r="G33" i="8" s="1"/>
  <c r="F34" i="8"/>
  <c r="G34" i="8" s="1"/>
  <c r="F35" i="8"/>
  <c r="G35" i="8" s="1"/>
  <c r="F36" i="8"/>
  <c r="G36" i="8" s="1"/>
  <c r="F37" i="8"/>
  <c r="G37" i="8" s="1"/>
  <c r="F38" i="8"/>
  <c r="G38" i="8" s="1"/>
  <c r="F39" i="8"/>
  <c r="G39" i="8" s="1"/>
  <c r="F40" i="8"/>
  <c r="G40" i="8" s="1"/>
  <c r="F41" i="8"/>
  <c r="G41" i="8" s="1"/>
  <c r="F42" i="8"/>
  <c r="G42" i="8" s="1"/>
  <c r="F43" i="8"/>
  <c r="G43" i="8" s="1"/>
  <c r="F44" i="8"/>
  <c r="G44" i="8" s="1"/>
  <c r="F45" i="8"/>
  <c r="G45" i="8" s="1"/>
  <c r="F29" i="8"/>
  <c r="G29" i="8" s="1"/>
  <c r="F51" i="8"/>
  <c r="G51" i="8" s="1"/>
  <c r="F52" i="8"/>
  <c r="G52" i="8" s="1"/>
  <c r="F53" i="8"/>
  <c r="G53" i="8" s="1"/>
  <c r="F54" i="8"/>
  <c r="G54" i="8" s="1"/>
  <c r="F55" i="8"/>
  <c r="G55" i="8" s="1"/>
  <c r="F56" i="8"/>
  <c r="G56" i="8" s="1"/>
  <c r="F57" i="8"/>
  <c r="G57" i="8" s="1"/>
  <c r="F58" i="8"/>
  <c r="G58" i="8" s="1"/>
  <c r="F59" i="8"/>
  <c r="G59" i="8" s="1"/>
  <c r="F60" i="8"/>
  <c r="G60" i="8" s="1"/>
  <c r="F61" i="8"/>
  <c r="G61" i="8" s="1"/>
  <c r="F62" i="8"/>
  <c r="G62" i="8" s="1"/>
  <c r="F63" i="8"/>
  <c r="G63" i="8" s="1"/>
  <c r="F64" i="8"/>
  <c r="G64" i="8" s="1"/>
  <c r="F65" i="8"/>
  <c r="G65" i="8" s="1"/>
  <c r="F66" i="8"/>
  <c r="G66" i="8" s="1"/>
  <c r="F50" i="8"/>
  <c r="G50" i="8" s="1"/>
  <c r="F40" i="9"/>
  <c r="G40" i="9" s="1"/>
  <c r="G87" i="6" l="1"/>
  <c r="G95" i="5"/>
  <c r="G115" i="8"/>
  <c r="G116" i="8" s="1"/>
  <c r="G70" i="6"/>
  <c r="G71" i="6" s="1"/>
  <c r="G72" i="6" s="1"/>
  <c r="G73" i="6" s="1"/>
  <c r="G39" i="6"/>
  <c r="G53" i="6"/>
  <c r="G41" i="5"/>
  <c r="G38" i="4"/>
  <c r="G67" i="4"/>
  <c r="G83" i="4"/>
  <c r="G65" i="3"/>
  <c r="G88" i="3"/>
  <c r="G89" i="3" s="1"/>
  <c r="G90" i="3" s="1"/>
  <c r="G111" i="3"/>
  <c r="G112" i="3" s="1"/>
  <c r="G113" i="3" s="1"/>
  <c r="G67" i="1"/>
  <c r="G68" i="1" s="1"/>
  <c r="G69" i="1" s="1"/>
  <c r="G70" i="1" s="1"/>
  <c r="G91" i="1"/>
  <c r="G92" i="1" s="1"/>
  <c r="G93" i="1" s="1"/>
  <c r="G94" i="1" s="1"/>
  <c r="G79" i="2"/>
  <c r="G42" i="2"/>
  <c r="G59" i="2"/>
  <c r="G60" i="2" s="1"/>
  <c r="G61" i="2" s="1"/>
  <c r="G99" i="2"/>
  <c r="G115" i="1"/>
  <c r="G116" i="1" s="1"/>
  <c r="G117" i="1" s="1"/>
  <c r="G118" i="1" s="1"/>
  <c r="G46" i="1"/>
  <c r="G51" i="4"/>
  <c r="G52" i="4" s="1"/>
  <c r="G53" i="4" s="1"/>
  <c r="G76" i="5"/>
  <c r="G77" i="5" s="1"/>
  <c r="G78" i="5" s="1"/>
  <c r="G57" i="5"/>
  <c r="G58" i="5" s="1"/>
  <c r="G79" i="7"/>
  <c r="G80" i="7" s="1"/>
  <c r="G81" i="7" s="1"/>
  <c r="G82" i="7" s="1"/>
  <c r="G52" i="7"/>
  <c r="G109" i="7"/>
  <c r="G110" i="7" s="1"/>
  <c r="G111" i="7" s="1"/>
  <c r="G139" i="7"/>
  <c r="G140" i="7" s="1"/>
  <c r="G141" i="7" s="1"/>
  <c r="G67" i="8"/>
  <c r="G68" i="8" s="1"/>
  <c r="G91" i="8"/>
  <c r="G46" i="8"/>
  <c r="G96" i="5" l="1"/>
  <c r="G97" i="5" s="1"/>
  <c r="G117" i="8"/>
  <c r="G118" i="8" s="1"/>
  <c r="G84" i="4"/>
  <c r="G85" i="4" s="1"/>
  <c r="G68" i="4"/>
  <c r="G69" i="4" s="1"/>
  <c r="G70" i="4" s="1"/>
  <c r="F120" i="1"/>
  <c r="G80" i="2"/>
  <c r="G81" i="2" s="1"/>
  <c r="G100" i="2"/>
  <c r="G101" i="2" s="1"/>
  <c r="G62" i="2"/>
  <c r="G114" i="3"/>
  <c r="G91" i="3"/>
  <c r="G66" i="3"/>
  <c r="G67" i="3" s="1"/>
  <c r="G54" i="4"/>
  <c r="G79" i="5"/>
  <c r="G59" i="5"/>
  <c r="G60" i="5" s="1"/>
  <c r="G88" i="6"/>
  <c r="G54" i="6"/>
  <c r="G55" i="6" s="1"/>
  <c r="G142" i="7"/>
  <c r="G112" i="7"/>
  <c r="G92" i="8"/>
  <c r="G93" i="8" s="1"/>
  <c r="G69" i="8"/>
  <c r="G70" i="8" s="1"/>
  <c r="G98" i="5" l="1"/>
  <c r="F100" i="5" s="1"/>
  <c r="G89" i="6"/>
  <c r="G90" i="6" s="1"/>
  <c r="G86" i="4"/>
  <c r="F88" i="4" s="1"/>
  <c r="G82" i="2"/>
  <c r="G102" i="2"/>
  <c r="G68" i="3"/>
  <c r="F117" i="3" s="1"/>
  <c r="G56" i="6"/>
  <c r="F144" i="7"/>
  <c r="G94" i="8"/>
  <c r="F120" i="8" s="1"/>
  <c r="F92" i="6" l="1"/>
  <c r="F105" i="2"/>
  <c r="F30" i="9" l="1"/>
  <c r="G30" i="9" s="1"/>
  <c r="F31" i="9"/>
  <c r="G31" i="9" s="1"/>
  <c r="F32" i="9"/>
  <c r="G32" i="9" s="1"/>
  <c r="F33" i="9"/>
  <c r="G33" i="9" s="1"/>
  <c r="F34" i="9"/>
  <c r="G34" i="9" s="1"/>
  <c r="F35" i="9"/>
  <c r="G35" i="9" s="1"/>
  <c r="F29" i="9"/>
  <c r="G29" i="9" s="1"/>
  <c r="F69" i="9"/>
  <c r="G69" i="9" s="1"/>
  <c r="F70" i="9"/>
  <c r="G70" i="9" s="1"/>
  <c r="F71" i="9"/>
  <c r="G71" i="9" s="1"/>
  <c r="F72" i="9"/>
  <c r="G72" i="9" s="1"/>
  <c r="F73" i="9"/>
  <c r="G73" i="9" s="1"/>
  <c r="F74" i="9"/>
  <c r="G74" i="9" s="1"/>
  <c r="F68" i="9"/>
  <c r="G68" i="9" s="1"/>
  <c r="F55" i="9"/>
  <c r="G55" i="9" s="1"/>
  <c r="F56" i="9"/>
  <c r="G56" i="9" s="1"/>
  <c r="F57" i="9"/>
  <c r="G57" i="9" s="1"/>
  <c r="F58" i="9"/>
  <c r="G58" i="9" s="1"/>
  <c r="F59" i="9"/>
  <c r="G59" i="9" s="1"/>
  <c r="F60" i="9"/>
  <c r="G60" i="9" s="1"/>
  <c r="F54" i="9"/>
  <c r="G54" i="9" s="1"/>
  <c r="F41" i="9"/>
  <c r="G41" i="9" s="1"/>
  <c r="F42" i="9"/>
  <c r="G42" i="9" s="1"/>
  <c r="F43" i="9"/>
  <c r="G43" i="9" s="1"/>
  <c r="F44" i="9"/>
  <c r="G44" i="9" s="1"/>
  <c r="F45" i="9"/>
  <c r="G45" i="9" s="1"/>
  <c r="F46" i="9"/>
  <c r="G46" i="9" s="1"/>
  <c r="G75" i="9" l="1"/>
  <c r="G36" i="9"/>
  <c r="G61" i="9"/>
  <c r="G62" i="9" s="1"/>
  <c r="G63" i="9" s="1"/>
  <c r="G47" i="9"/>
  <c r="G76" i="9" l="1"/>
  <c r="G77" i="9" s="1"/>
  <c r="G48" i="9"/>
  <c r="G49" i="9" s="1"/>
  <c r="G64" i="9"/>
  <c r="G78" i="9" l="1"/>
  <c r="G50" i="9"/>
  <c r="F80" i="9" l="1"/>
</calcChain>
</file>

<file path=xl/sharedStrings.xml><?xml version="1.0" encoding="utf-8"?>
<sst xmlns="http://schemas.openxmlformats.org/spreadsheetml/2006/main" count="1919" uniqueCount="283">
  <si>
    <t>Tender details</t>
  </si>
  <si>
    <t>Tender description</t>
  </si>
  <si>
    <t>Reference No</t>
  </si>
  <si>
    <t>Company (Bidder’s name)</t>
  </si>
  <si>
    <t>Total Cost EXCL. VAT</t>
  </si>
  <si>
    <t>BUSINESS HOURS</t>
  </si>
  <si>
    <t>STAND-BY HOURS</t>
  </si>
  <si>
    <t>Skill Description</t>
  </si>
  <si>
    <t>Skilled Labour</t>
  </si>
  <si>
    <t>Semi-Skilled Labour</t>
  </si>
  <si>
    <t>Unskilled Labour</t>
  </si>
  <si>
    <t xml:space="preserve">MARKUP </t>
  </si>
  <si>
    <t xml:space="preserve">                Markup Percentage</t>
  </si>
  <si>
    <t>R0 - R50K</t>
  </si>
  <si>
    <t>R50K - R100K</t>
  </si>
  <si>
    <t>R100K - R200K</t>
  </si>
  <si>
    <t>Above R200K</t>
  </si>
  <si>
    <t>Signature</t>
  </si>
  <si>
    <t>Date</t>
  </si>
  <si>
    <r>
      <t xml:space="preserve">AFTER HOURS </t>
    </r>
    <r>
      <rPr>
        <b/>
        <i/>
        <sz val="11"/>
        <rFont val="Arial Narrow"/>
        <family val="2"/>
      </rPr>
      <t>(INCLUDING WEEKENDS AND HOLIDAYS)</t>
    </r>
  </si>
  <si>
    <t>Qualified Technician</t>
  </si>
  <si>
    <t xml:space="preserve">NOTES :  </t>
  </si>
  <si>
    <t>Bidders must carefully read the NOTES before completing the Price Template</t>
  </si>
  <si>
    <t>2. The quoted prices MUST be inclusive of all SARS' requirements as per the Business Requirements Specification. No additional costs will be considered post award.</t>
  </si>
  <si>
    <t>Markup Price Ranges</t>
  </si>
  <si>
    <t>Region 1</t>
  </si>
  <si>
    <t>City/Town</t>
  </si>
  <si>
    <t>Building Name</t>
  </si>
  <si>
    <t>Gauteng North and Head Office</t>
  </si>
  <si>
    <t>Silverton, Pretoria</t>
  </si>
  <si>
    <t>Brianley Warehouse</t>
  </si>
  <si>
    <t>Brooklyn, Pretoria</t>
  </si>
  <si>
    <t>Khanyisa [Gramik Off Park]</t>
  </si>
  <si>
    <t>Brooklyn Bridge (Linton/Hilton)</t>
  </si>
  <si>
    <t>271 Veale St - ex Landbank</t>
  </si>
  <si>
    <t>Pretoria</t>
  </si>
  <si>
    <t>Menlyn Corner</t>
  </si>
  <si>
    <t>Lehae La SARS</t>
  </si>
  <si>
    <t>Pretoria CBD (ROR)</t>
  </si>
  <si>
    <t>Pta Revenue Building</t>
  </si>
  <si>
    <t>Prospect House</t>
  </si>
  <si>
    <t>Customs House</t>
  </si>
  <si>
    <t>Iscor Warehouse</t>
  </si>
  <si>
    <t>Ashlea Gardens Pretoria</t>
  </si>
  <si>
    <t>Ashlea Gardens BO</t>
  </si>
  <si>
    <t>Doringkloof Centurion</t>
  </si>
  <si>
    <t>Doringkloof Office Complex</t>
  </si>
  <si>
    <t>Centurion</t>
  </si>
  <si>
    <t xml:space="preserve">SITA Data Recovery Site </t>
  </si>
  <si>
    <t>Region 2</t>
  </si>
  <si>
    <t>Gauteng Central and South</t>
  </si>
  <si>
    <t>Boksburg</t>
  </si>
  <si>
    <t>Atlas Building</t>
  </si>
  <si>
    <t>Ekhurleni</t>
  </si>
  <si>
    <t xml:space="preserve">State Warehouse 1 </t>
  </si>
  <si>
    <t>New Agents Cargo Offices</t>
  </si>
  <si>
    <t>Terminal A Mezzanine level</t>
  </si>
  <si>
    <t>BCOCC Office - Mez level</t>
  </si>
  <si>
    <t>Johannesburg</t>
  </si>
  <si>
    <t>Large Business Centre</t>
  </si>
  <si>
    <t>Krugersdorp</t>
  </si>
  <si>
    <t>Revenue Building</t>
  </si>
  <si>
    <t>Lanseria</t>
  </si>
  <si>
    <t>Lanseria Airport Bldg Mezzanine flr Karzerne</t>
  </si>
  <si>
    <t>Randburg</t>
  </si>
  <si>
    <t>Randfontein</t>
  </si>
  <si>
    <t>Tambotie Mall</t>
  </si>
  <si>
    <t>Roodepoort</t>
  </si>
  <si>
    <t>Horizon View Shop Cnt</t>
  </si>
  <si>
    <t>State warehouse (SACD)</t>
  </si>
  <si>
    <t>Kempton Park</t>
  </si>
  <si>
    <t>Denel Avaition North</t>
  </si>
  <si>
    <t>Springs</t>
  </si>
  <si>
    <t xml:space="preserve"> Sanlam Building </t>
  </si>
  <si>
    <t xml:space="preserve">Edenvale </t>
  </si>
  <si>
    <t>Edenvale Centre</t>
  </si>
  <si>
    <t>Soweto Orlando East</t>
  </si>
  <si>
    <t xml:space="preserve">Asambhe Soweto Centre </t>
  </si>
  <si>
    <t>Alberton CPO</t>
  </si>
  <si>
    <t>Alberton Campus</t>
  </si>
  <si>
    <t>Total Contract Value (36 months Incl. price escalation)</t>
  </si>
  <si>
    <t>Region 3</t>
  </si>
  <si>
    <t>Free State and Northern Cape</t>
  </si>
  <si>
    <t>Bloemfontein</t>
  </si>
  <si>
    <t>New Central Govt Bldg</t>
  </si>
  <si>
    <t xml:space="preserve">Zastron </t>
  </si>
  <si>
    <t>Kroonstad</t>
  </si>
  <si>
    <t>LMC Centre</t>
  </si>
  <si>
    <t>Caledonspoort</t>
  </si>
  <si>
    <t>Border Post</t>
  </si>
  <si>
    <t>Ficksburg Bridge</t>
  </si>
  <si>
    <t>Maseru Bridge</t>
  </si>
  <si>
    <t>Van Rooyenshek</t>
  </si>
  <si>
    <t>Ladybrand</t>
  </si>
  <si>
    <t>Welkom</t>
  </si>
  <si>
    <t>Standard Bank Building</t>
  </si>
  <si>
    <t>Bethlehem</t>
  </si>
  <si>
    <t>Maluti Square</t>
  </si>
  <si>
    <t>ladybrand DDU</t>
  </si>
  <si>
    <t>Region 4</t>
  </si>
  <si>
    <t>Upington</t>
  </si>
  <si>
    <t>Ancorley Bldg</t>
  </si>
  <si>
    <t>Nakop</t>
  </si>
  <si>
    <t>Vioolsdrift</t>
  </si>
  <si>
    <t>Goods office, Railway Station</t>
  </si>
  <si>
    <t>Kimberley</t>
  </si>
  <si>
    <t>Orange Toyota Building</t>
  </si>
  <si>
    <t>Northwest</t>
  </si>
  <si>
    <t>Mmabatho</t>
  </si>
  <si>
    <t>Komongwe House</t>
  </si>
  <si>
    <t>Pilansberg</t>
  </si>
  <si>
    <t>Pilansberg Int Airport</t>
  </si>
  <si>
    <t>Mmbatho Airport</t>
  </si>
  <si>
    <t>Rustenburg</t>
  </si>
  <si>
    <t>Damelin Building</t>
  </si>
  <si>
    <t>Kopfontein</t>
  </si>
  <si>
    <t>Ramatlabama</t>
  </si>
  <si>
    <t>Skilpadshek</t>
  </si>
  <si>
    <t>Klerksdorp</t>
  </si>
  <si>
    <t>Sodema Building</t>
  </si>
  <si>
    <t xml:space="preserve">Mahikeng </t>
  </si>
  <si>
    <t>Region 5</t>
  </si>
  <si>
    <t>Mpumalanga</t>
  </si>
  <si>
    <t>Standerton</t>
  </si>
  <si>
    <t>Receivers Building</t>
  </si>
  <si>
    <t>Emalahleni (Witbank)</t>
  </si>
  <si>
    <t>Provence Building</t>
  </si>
  <si>
    <t>Jeppes Reef</t>
  </si>
  <si>
    <t>Lebombo</t>
  </si>
  <si>
    <t>Mahamba</t>
  </si>
  <si>
    <t>Mananga</t>
  </si>
  <si>
    <t>Nerston</t>
  </si>
  <si>
    <t>Oshoek</t>
  </si>
  <si>
    <t>Nelspruit</t>
  </si>
  <si>
    <t>Kruger Mpumalanga Int Airport</t>
  </si>
  <si>
    <t>New Branch Office (Ex Game)</t>
  </si>
  <si>
    <t>Komatipoort</t>
  </si>
  <si>
    <t>Km 7 Warehouses / Cargo Office</t>
  </si>
  <si>
    <t>DDU Offices</t>
  </si>
  <si>
    <t>Region 6</t>
  </si>
  <si>
    <t>Limpopo</t>
  </si>
  <si>
    <t>Giyani</t>
  </si>
  <si>
    <t>Justice Building</t>
  </si>
  <si>
    <t>Lebowakgomo</t>
  </si>
  <si>
    <t>Old Goverment Building</t>
  </si>
  <si>
    <t>Polokwane</t>
  </si>
  <si>
    <t>Government Building</t>
  </si>
  <si>
    <t>Beit Bridge</t>
  </si>
  <si>
    <t>Groblersbrug</t>
  </si>
  <si>
    <t>Polokwane Int Airport</t>
  </si>
  <si>
    <t>Thohoyandou/Sibasa</t>
  </si>
  <si>
    <t>Medical Centre</t>
  </si>
  <si>
    <t>Musina</t>
  </si>
  <si>
    <t>SARS DDU (Ex SAPS)</t>
  </si>
  <si>
    <t>Musina SANDF Warehouse</t>
  </si>
  <si>
    <t xml:space="preserve">Impounded Vehicle Warehouse </t>
  </si>
  <si>
    <t>Region 7</t>
  </si>
  <si>
    <t>Beaufort West</t>
  </si>
  <si>
    <t>Bellville</t>
  </si>
  <si>
    <t>Par du Cap</t>
  </si>
  <si>
    <t>Belville</t>
  </si>
  <si>
    <t>Sanbel (TPS Branch)</t>
  </si>
  <si>
    <t xml:space="preserve">Cape Town </t>
  </si>
  <si>
    <t>Project 166 (Sanlam)</t>
  </si>
  <si>
    <t>Cape Town</t>
  </si>
  <si>
    <t>C.T Airport</t>
  </si>
  <si>
    <t>17 Lower Long Street</t>
  </si>
  <si>
    <t>Mossel Bay</t>
  </si>
  <si>
    <t>Customs Bldg</t>
  </si>
  <si>
    <t>Oudtshoorn</t>
  </si>
  <si>
    <t>Allied Building</t>
  </si>
  <si>
    <t>Paarl</t>
  </si>
  <si>
    <t>Rhoba Building</t>
  </si>
  <si>
    <t>Robertson</t>
  </si>
  <si>
    <t>Saldanha Bay</t>
  </si>
  <si>
    <t>Port Of Saldanha</t>
  </si>
  <si>
    <t>Stellenbosch</t>
  </si>
  <si>
    <t>Valerieda Centre</t>
  </si>
  <si>
    <t>Worcester</t>
  </si>
  <si>
    <t>Naude Building</t>
  </si>
  <si>
    <t xml:space="preserve">Harbour State Warehouse </t>
  </si>
  <si>
    <t>Cowrie place</t>
  </si>
  <si>
    <t>CIA Passenger Arrivals (operational space)</t>
  </si>
  <si>
    <t>Parliament Building</t>
  </si>
  <si>
    <t>George</t>
  </si>
  <si>
    <t>New George Office</t>
  </si>
  <si>
    <t>CT Scanner Site</t>
  </si>
  <si>
    <t xml:space="preserve">Mitchell Plein </t>
  </si>
  <si>
    <t xml:space="preserve">Capemail </t>
  </si>
  <si>
    <t xml:space="preserve">Container Depot </t>
  </si>
  <si>
    <t>Western Cape</t>
  </si>
  <si>
    <t>Region 8</t>
  </si>
  <si>
    <t>Kwa Zulu Natal</t>
  </si>
  <si>
    <t>Durban</t>
  </si>
  <si>
    <t>Trescon House</t>
  </si>
  <si>
    <t xml:space="preserve">Durban </t>
  </si>
  <si>
    <t>State warehouse and Cargo container site - Nieu Pier</t>
  </si>
  <si>
    <t>Golela</t>
  </si>
  <si>
    <t>Quachasneck</t>
  </si>
  <si>
    <t>Richards Bay</t>
  </si>
  <si>
    <t xml:space="preserve">Customs House </t>
  </si>
  <si>
    <t>Bay Side Mall</t>
  </si>
  <si>
    <t>King Shaka Int Airport</t>
  </si>
  <si>
    <t>Pietermaritzburg</t>
  </si>
  <si>
    <t>9 Armitage Road</t>
  </si>
  <si>
    <t>Port Shepstone</t>
  </si>
  <si>
    <t>16 Bisset Street</t>
  </si>
  <si>
    <t>Dube Trade Port Cargo Term</t>
  </si>
  <si>
    <t>Umhlanga</t>
  </si>
  <si>
    <t>29 Equinox Drive</t>
  </si>
  <si>
    <t>Newcastle</t>
  </si>
  <si>
    <t xml:space="preserve">Victoria Mall </t>
  </si>
  <si>
    <t xml:space="preserve">Customs Scanner Shed and Offices </t>
  </si>
  <si>
    <t xml:space="preserve">Westville Correctional Services Dog Unit </t>
  </si>
  <si>
    <t>Durmail</t>
  </si>
  <si>
    <t>Pinetown</t>
  </si>
  <si>
    <t>Pinetown Branch Office</t>
  </si>
  <si>
    <t>Durban Marina Mooring Property</t>
  </si>
  <si>
    <t>Eastern Cape</t>
  </si>
  <si>
    <t>Region 9</t>
  </si>
  <si>
    <t>Port Elizabeth</t>
  </si>
  <si>
    <t>Revenue House</t>
  </si>
  <si>
    <t>State warehouse</t>
  </si>
  <si>
    <t>Kariega</t>
  </si>
  <si>
    <t xml:space="preserve">Corkwood square Kariega Branch office </t>
  </si>
  <si>
    <t>Mthatha</t>
  </si>
  <si>
    <t xml:space="preserve">Hillcrest </t>
  </si>
  <si>
    <t>Sanlam building</t>
  </si>
  <si>
    <t>East London</t>
  </si>
  <si>
    <t>Waverley Park Phase 3</t>
  </si>
  <si>
    <t xml:space="preserve">Forest Hill Dog Unit </t>
  </si>
  <si>
    <t xml:space="preserve">Table 3: Eather Leakage Testing </t>
  </si>
  <si>
    <t xml:space="preserve">Table 4: Polarity Testing at point of consumption </t>
  </si>
  <si>
    <t>Overall Tender Amount</t>
  </si>
  <si>
    <t xml:space="preserve">Table 2: Electrical Thermographic Scanning </t>
  </si>
  <si>
    <t xml:space="preserve">Table 1: Certificate of Compliance </t>
  </si>
  <si>
    <r>
      <t>1. Bidders are required to complete all columns highlighted in "</t>
    </r>
    <r>
      <rPr>
        <b/>
        <u/>
        <sz val="11"/>
        <rFont val="Arial Narrow"/>
        <family val="2"/>
      </rPr>
      <t>Green</t>
    </r>
    <r>
      <rPr>
        <sz val="11"/>
        <rFont val="Arial Narrow"/>
        <family val="2"/>
      </rPr>
      <t>" only.</t>
    </r>
  </si>
  <si>
    <t>Year 2 Annual escalation (6%)</t>
  </si>
  <si>
    <t>Year 3 Annual escalation (6%)</t>
  </si>
  <si>
    <t xml:space="preserve">Table 6: Material / Replacement Parts Markup </t>
  </si>
  <si>
    <t>SUPPLY, INSTALLATION, DAY-TO-DAY MAINTENANCE AND SUPPORT OF ELECTRICAL RITICULATION, INSTALLATIONS AND SYSTEMS (LOW, MEDIUM AND HIGH VOLTAGE) AT THE SOUTH AFRICAN REVENU SERVICE’ OFFICES, COUTRYWIDE</t>
  </si>
  <si>
    <t xml:space="preserve">Fixed Annual Escalation </t>
  </si>
  <si>
    <t>Item description</t>
  </si>
  <si>
    <t>Fixed Percentage</t>
  </si>
  <si>
    <t>Vat</t>
  </si>
  <si>
    <t>Total Annual Cost 
(Incl. Vat )</t>
  </si>
  <si>
    <t>Total Cost  - Year 1</t>
  </si>
  <si>
    <t>STAND-BY RATE</t>
  </si>
  <si>
    <t>Table 5: Ad hoc Services</t>
  </si>
  <si>
    <t>Table 5.1 :Personnel Rates</t>
  </si>
  <si>
    <t>Table 5: AD HOC SERVICES</t>
  </si>
  <si>
    <t>Table 5.1: Personnel Rates</t>
  </si>
  <si>
    <t>Total Cost Incl. VAT</t>
  </si>
  <si>
    <t>Hourly Rate
Incl Vat</t>
  </si>
  <si>
    <t>Daily Rate
Incl. Vat</t>
  </si>
  <si>
    <t>Hourly Rate
Incl. Vat</t>
  </si>
  <si>
    <t>RFP 31/2024</t>
  </si>
  <si>
    <t>Leased area m²</t>
  </si>
  <si>
    <t xml:space="preserve">Sanlam Building </t>
  </si>
  <si>
    <t>Issuing of Certificate of Compliance “as and when” required.</t>
  </si>
  <si>
    <t>Cost Per Site (Vat.Incl)</t>
  </si>
  <si>
    <t>Annual Cost Per Site (Vat Excl.)</t>
  </si>
  <si>
    <r>
      <t xml:space="preserve">3. Bidders proposed Costs for Table 1 to Table 4 must </t>
    </r>
    <r>
      <rPr>
        <b/>
        <i/>
        <sz val="11"/>
        <rFont val="Arial Narrow"/>
        <family val="2"/>
      </rPr>
      <t>Exclude VAT</t>
    </r>
    <r>
      <rPr>
        <sz val="11"/>
        <rFont val="Arial Narrow"/>
        <family val="2"/>
      </rPr>
      <t>,  the formulae in the tables will add VAT at 15% automatically. The prices must be given in South African Rand and must be all inclusive as no additional costs will be allowed.</t>
    </r>
  </si>
  <si>
    <t>5. Annual Escalation percentage(%) - Bidders must note that for the purposes of Price Evaluation the Annual Escalation will be kept at 6%, however SARS reserves the right to negotiate the annual escalation to CPI with the recommended bidder at anniversary of the contract and on yearly basis during the Contract term.</t>
  </si>
  <si>
    <t>6. Bidders are required to provide an Hourly Rate and Daily Rate per Resource (VAT Incl.) as per Table 5.1: Ad hoc Personnel Rates</t>
  </si>
  <si>
    <t>8. Bidders are required to proposed a Percentage markup on Parts Replacement as per Table 6</t>
  </si>
  <si>
    <t>9. All the green cells must be populated and if no value is inserted it will be regarded as Zero.</t>
  </si>
  <si>
    <t>10. SARS reserves the right to negotiate all proposed amounts with the recommended bidder prior to signing and on yearly basis during the Contract term.</t>
  </si>
  <si>
    <t>11.The pricing is to remain valid 180 days from the closing date of this tender</t>
  </si>
  <si>
    <r>
      <t xml:space="preserve">12. Bidders </t>
    </r>
    <r>
      <rPr>
        <u/>
        <sz val="11"/>
        <rFont val="Arial Narrow"/>
        <family val="2"/>
      </rPr>
      <t>MUST NOT</t>
    </r>
    <r>
      <rPr>
        <sz val="11"/>
        <rFont val="Arial Narrow"/>
        <family val="2"/>
      </rPr>
      <t xml:space="preserve"> change the Pricing Template. SARS may at its sole discretion disqualify the bid as non-responsive in the event that the pricing template has been changed. </t>
    </r>
  </si>
  <si>
    <t xml:space="preserve">13.  Bidders can provide comments, assumptions and any points of clarification on a separate letter as an annexure to their price proposal, and this should be done on their company letterhead. </t>
  </si>
  <si>
    <t>14. SARS reserves the right to add or remove any of the below-mentioned sites, without the prior approval of the appointed service provider</t>
  </si>
  <si>
    <t>15. Bidders must complete the Pricing Template, print the spreadsheet, initial each page, sign and submit in Hardcopy also submit in electronic (EXCEL) format.</t>
  </si>
  <si>
    <r>
      <t xml:space="preserve">7. Bidders are required to provide a cost per Site for ad hoc requirements of issuing of Certificate of Compliance as per Table 1 </t>
    </r>
    <r>
      <rPr>
        <b/>
        <i/>
        <sz val="11"/>
        <rFont val="Arial Narrow"/>
        <family val="2"/>
      </rPr>
      <t>VAT Inclusive</t>
    </r>
  </si>
  <si>
    <t xml:space="preserve"> Cost Per Site (Vat Excl.)</t>
  </si>
  <si>
    <t>4. Bidders proposed Costs for Table 1 to Table 4 must be an all inclusive Cost and not a cost per square meter</t>
  </si>
  <si>
    <t>TRAVELLING EXPENSES</t>
  </si>
  <si>
    <t>Item Description</t>
  </si>
  <si>
    <t>Rate per Kilometre</t>
  </si>
  <si>
    <t>Travel rate for call outs &gt;50KM</t>
  </si>
  <si>
    <t>Total Annual Cost Incl. VAT</t>
  </si>
  <si>
    <t xml:space="preserve">Table 7: Travelling Expenses for Call Outs </t>
  </si>
  <si>
    <t>The bidders must note that SARS will pay Call Out rates for kilometre's in access of 50km radius from the bidder's registered local offices.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</si>
</sst>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R&quot;\ * #,##0.00_ ;_ &quot;R&quot;\ * \-#,##0.00_ ;_ &quot;R&quot;\ * &quot;-&quot;??_ ;_ @_ "/>
    <numFmt numFmtId="164" formatCode="&quot;R&quot;\ #,##0.0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name val="Arial Narrow"/>
      <family val="2"/>
    </font>
    <font>
      <b/>
      <u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FF0000"/>
      <name val="Arial Narrow"/>
      <family val="2"/>
    </font>
    <font>
      <u/>
      <sz val="11"/>
      <color theme="1"/>
      <name val="Arial Narrow"/>
      <family val="2"/>
    </font>
    <font>
      <b/>
      <i/>
      <sz val="11"/>
      <name val="Arial Narrow"/>
      <family val="2"/>
    </font>
    <font>
      <sz val="8"/>
      <name val="Aptos Narrow"/>
      <family val="2"/>
      <scheme val="minor"/>
    </font>
    <font>
      <b/>
      <u/>
      <sz val="11"/>
      <name val="Arial Narrow"/>
      <family val="2"/>
    </font>
    <font>
      <b/>
      <u/>
      <sz val="11"/>
      <color rgb="FF000000"/>
      <name val="Arial Narrow"/>
      <family val="2"/>
    </font>
    <font>
      <b/>
      <u/>
      <sz val="11"/>
      <color rgb="FFFF0000"/>
      <name val="Arial Narrow"/>
      <family val="2"/>
    </font>
    <font>
      <u/>
      <sz val="11"/>
      <name val="Arial Narrow"/>
      <family val="2"/>
    </font>
    <font>
      <b/>
      <u/>
      <sz val="12"/>
      <name val="Arial Narrow"/>
      <family val="2"/>
    </font>
    <font>
      <sz val="12"/>
      <name val="Arial Narrow"/>
      <family val="2"/>
    </font>
    <font>
      <b/>
      <sz val="11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textRotation="90" wrapText="1"/>
    </xf>
    <xf numFmtId="0" fontId="3" fillId="0" borderId="0" xfId="0" applyFont="1" applyAlignment="1">
      <alignment horizontal="justify" vertical="center" wrapText="1"/>
    </xf>
    <xf numFmtId="164" fontId="2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2" fillId="0" borderId="12" xfId="0" applyFont="1" applyBorder="1"/>
    <xf numFmtId="0" fontId="2" fillId="0" borderId="13" xfId="0" applyFont="1" applyBorder="1"/>
    <xf numFmtId="164" fontId="2" fillId="5" borderId="13" xfId="0" applyNumberFormat="1" applyFont="1" applyFill="1" applyBorder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5" fillId="0" borderId="0" xfId="0" applyFont="1" applyAlignment="1">
      <alignment horizontal="left"/>
    </xf>
    <xf numFmtId="0" fontId="9" fillId="3" borderId="1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164" fontId="2" fillId="2" borderId="23" xfId="1" applyNumberFormat="1" applyFont="1" applyFill="1" applyBorder="1" applyAlignment="1" applyProtection="1">
      <alignment horizontal="left"/>
      <protection locked="0"/>
    </xf>
    <xf numFmtId="164" fontId="2" fillId="2" borderId="13" xfId="1" applyNumberFormat="1" applyFont="1" applyFill="1" applyBorder="1" applyAlignment="1" applyProtection="1">
      <alignment horizontal="left"/>
      <protection locked="0"/>
    </xf>
    <xf numFmtId="164" fontId="2" fillId="2" borderId="16" xfId="1" applyNumberFormat="1" applyFont="1" applyFill="1" applyBorder="1" applyAlignment="1" applyProtection="1">
      <alignment horizontal="left"/>
      <protection locked="0"/>
    </xf>
    <xf numFmtId="0" fontId="5" fillId="0" borderId="0" xfId="0" applyFont="1"/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5" fillId="0" borderId="25" xfId="0" applyFont="1" applyBorder="1"/>
    <xf numFmtId="0" fontId="13" fillId="0" borderId="12" xfId="0" applyFont="1" applyBorder="1"/>
    <xf numFmtId="10" fontId="2" fillId="2" borderId="14" xfId="0" applyNumberFormat="1" applyFont="1" applyFill="1" applyBorder="1"/>
    <xf numFmtId="0" fontId="13" fillId="0" borderId="12" xfId="0" applyFont="1" applyBorder="1" applyAlignment="1">
      <alignment horizontal="left" wrapText="1"/>
    </xf>
    <xf numFmtId="0" fontId="13" fillId="0" borderId="15" xfId="0" applyFont="1" applyBorder="1" applyAlignment="1">
      <alignment horizontal="left" wrapText="1"/>
    </xf>
    <xf numFmtId="10" fontId="2" fillId="2" borderId="17" xfId="0" applyNumberFormat="1" applyFont="1" applyFill="1" applyBorder="1"/>
    <xf numFmtId="0" fontId="2" fillId="0" borderId="0" xfId="0" applyFont="1" applyAlignment="1">
      <alignment horizontal="left"/>
    </xf>
    <xf numFmtId="10" fontId="2" fillId="0" borderId="0" xfId="2" applyNumberFormat="1" applyFont="1" applyFill="1" applyBorder="1"/>
    <xf numFmtId="0" fontId="18" fillId="0" borderId="0" xfId="0" applyFont="1" applyAlignment="1">
      <alignment horizontal="left"/>
    </xf>
    <xf numFmtId="0" fontId="9" fillId="3" borderId="18" xfId="0" applyFont="1" applyFill="1" applyBorder="1" applyAlignment="1">
      <alignment horizontal="center" wrapText="1"/>
    </xf>
    <xf numFmtId="0" fontId="13" fillId="0" borderId="0" xfId="0" applyFont="1"/>
    <xf numFmtId="0" fontId="13" fillId="0" borderId="22" xfId="0" applyFont="1" applyBorder="1" applyAlignment="1">
      <alignment horizontal="left" wrapText="1"/>
    </xf>
    <xf numFmtId="0" fontId="2" fillId="0" borderId="32" xfId="0" applyFont="1" applyBorder="1"/>
    <xf numFmtId="0" fontId="2" fillId="0" borderId="33" xfId="0" applyFont="1" applyBorder="1"/>
    <xf numFmtId="164" fontId="2" fillId="5" borderId="33" xfId="0" applyNumberFormat="1" applyFont="1" applyFill="1" applyBorder="1"/>
    <xf numFmtId="0" fontId="2" fillId="0" borderId="13" xfId="0" applyFont="1" applyBorder="1" applyAlignment="1">
      <alignment wrapText="1"/>
    </xf>
    <xf numFmtId="164" fontId="2" fillId="5" borderId="34" xfId="0" applyNumberFormat="1" applyFont="1" applyFill="1" applyBorder="1"/>
    <xf numFmtId="164" fontId="2" fillId="5" borderId="14" xfId="0" applyNumberFormat="1" applyFont="1" applyFill="1" applyBorder="1"/>
    <xf numFmtId="0" fontId="2" fillId="0" borderId="15" xfId="0" applyFont="1" applyBorder="1"/>
    <xf numFmtId="0" fontId="2" fillId="0" borderId="16" xfId="0" applyFont="1" applyBorder="1"/>
    <xf numFmtId="164" fontId="2" fillId="5" borderId="17" xfId="0" applyNumberFormat="1" applyFont="1" applyFill="1" applyBorder="1"/>
    <xf numFmtId="0" fontId="12" fillId="0" borderId="0" xfId="0" applyFont="1" applyAlignment="1">
      <alignment horizontal="center" vertical="center" wrapText="1"/>
    </xf>
    <xf numFmtId="164" fontId="5" fillId="0" borderId="0" xfId="0" applyNumberFormat="1" applyFont="1"/>
    <xf numFmtId="0" fontId="9" fillId="3" borderId="10" xfId="0" applyFont="1" applyFill="1" applyBorder="1" applyAlignment="1">
      <alignment horizontal="center" vertical="top" wrapText="1"/>
    </xf>
    <xf numFmtId="164" fontId="2" fillId="5" borderId="34" xfId="0" applyNumberFormat="1" applyFont="1" applyFill="1" applyBorder="1" applyAlignment="1">
      <alignment horizontal="right"/>
    </xf>
    <xf numFmtId="164" fontId="2" fillId="5" borderId="14" xfId="0" applyNumberFormat="1" applyFont="1" applyFill="1" applyBorder="1" applyAlignment="1">
      <alignment horizontal="right"/>
    </xf>
    <xf numFmtId="164" fontId="2" fillId="5" borderId="36" xfId="0" applyNumberFormat="1" applyFont="1" applyFill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19" fillId="4" borderId="11" xfId="0" applyFont="1" applyFill="1" applyBorder="1"/>
    <xf numFmtId="0" fontId="13" fillId="0" borderId="0" xfId="0" applyFont="1" applyAlignment="1">
      <alignment horizontal="left" wrapText="1"/>
    </xf>
    <xf numFmtId="0" fontId="10" fillId="0" borderId="0" xfId="0" applyFont="1"/>
    <xf numFmtId="0" fontId="11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1" fillId="3" borderId="18" xfId="0" applyFont="1" applyFill="1" applyBorder="1" applyAlignment="1">
      <alignment horizontal="center" wrapText="1"/>
    </xf>
    <xf numFmtId="0" fontId="11" fillId="3" borderId="1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18" xfId="0" applyFont="1" applyFill="1" applyBorder="1" applyAlignment="1">
      <alignment horizontal="center" vertical="top" wrapText="1"/>
    </xf>
    <xf numFmtId="0" fontId="11" fillId="3" borderId="19" xfId="0" applyFont="1" applyFill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right"/>
    </xf>
    <xf numFmtId="0" fontId="11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right"/>
    </xf>
    <xf numFmtId="0" fontId="13" fillId="0" borderId="3" xfId="0" applyFont="1" applyBorder="1" applyAlignment="1">
      <alignment horizontal="left" wrapText="1"/>
    </xf>
    <xf numFmtId="9" fontId="13" fillId="0" borderId="0" xfId="0" applyNumberFormat="1" applyFont="1" applyAlignment="1">
      <alignment horizontal="center" wrapText="1"/>
    </xf>
    <xf numFmtId="9" fontId="12" fillId="0" borderId="10" xfId="0" applyNumberFormat="1" applyFont="1" applyBorder="1" applyAlignment="1">
      <alignment horizontal="center" wrapText="1"/>
    </xf>
    <xf numFmtId="0" fontId="12" fillId="6" borderId="18" xfId="0" applyFont="1" applyFill="1" applyBorder="1" applyAlignment="1">
      <alignment horizontal="center"/>
    </xf>
    <xf numFmtId="164" fontId="2" fillId="5" borderId="37" xfId="0" applyNumberFormat="1" applyFont="1" applyFill="1" applyBorder="1"/>
    <xf numFmtId="164" fontId="2" fillId="5" borderId="38" xfId="0" applyNumberFormat="1" applyFont="1" applyFill="1" applyBorder="1"/>
    <xf numFmtId="0" fontId="9" fillId="3" borderId="1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wrapText="1"/>
    </xf>
    <xf numFmtId="164" fontId="2" fillId="0" borderId="13" xfId="0" applyNumberFormat="1" applyFont="1" applyBorder="1"/>
    <xf numFmtId="0" fontId="9" fillId="3" borderId="29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justify" vertical="center" wrapText="1"/>
    </xf>
    <xf numFmtId="0" fontId="3" fillId="0" borderId="23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justify" vertical="center" wrapText="1"/>
    </xf>
    <xf numFmtId="0" fontId="12" fillId="6" borderId="18" xfId="0" applyFont="1" applyFill="1" applyBorder="1"/>
    <xf numFmtId="164" fontId="8" fillId="0" borderId="13" xfId="0" applyNumberFormat="1" applyFont="1" applyBorder="1" applyAlignment="1">
      <alignment horizontal="right" wrapText="1"/>
    </xf>
    <xf numFmtId="0" fontId="2" fillId="0" borderId="40" xfId="0" applyFont="1" applyBorder="1"/>
    <xf numFmtId="164" fontId="2" fillId="5" borderId="40" xfId="0" applyNumberFormat="1" applyFont="1" applyFill="1" applyBorder="1"/>
    <xf numFmtId="164" fontId="8" fillId="0" borderId="40" xfId="0" applyNumberFormat="1" applyFont="1" applyBorder="1" applyAlignment="1">
      <alignment horizontal="right" wrapText="1"/>
    </xf>
    <xf numFmtId="164" fontId="2" fillId="0" borderId="40" xfId="0" applyNumberFormat="1" applyFont="1" applyBorder="1"/>
    <xf numFmtId="0" fontId="11" fillId="3" borderId="5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1" fillId="3" borderId="3" xfId="0" applyFont="1" applyFill="1" applyBorder="1" applyAlignment="1">
      <alignment horizontal="center" vertical="center" wrapText="1"/>
    </xf>
    <xf numFmtId="164" fontId="8" fillId="0" borderId="33" xfId="0" applyNumberFormat="1" applyFont="1" applyBorder="1" applyAlignment="1">
      <alignment horizontal="right" wrapText="1"/>
    </xf>
    <xf numFmtId="164" fontId="2" fillId="0" borderId="33" xfId="0" applyNumberFormat="1" applyFont="1" applyBorder="1"/>
    <xf numFmtId="0" fontId="9" fillId="3" borderId="5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wrapText="1"/>
      <protection locked="0"/>
    </xf>
    <xf numFmtId="0" fontId="2" fillId="0" borderId="48" xfId="0" applyFont="1" applyBorder="1"/>
    <xf numFmtId="164" fontId="5" fillId="0" borderId="24" xfId="0" applyNumberFormat="1" applyFont="1" applyBorder="1"/>
    <xf numFmtId="164" fontId="5" fillId="0" borderId="14" xfId="0" applyNumberFormat="1" applyFont="1" applyBorder="1" applyAlignment="1">
      <alignment horizontal="right" vertical="center" wrapText="1"/>
    </xf>
    <xf numFmtId="164" fontId="5" fillId="0" borderId="17" xfId="0" applyNumberFormat="1" applyFont="1" applyBorder="1" applyAlignment="1">
      <alignment horizontal="right" vertical="center" wrapText="1"/>
    </xf>
    <xf numFmtId="0" fontId="11" fillId="3" borderId="29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164" fontId="5" fillId="0" borderId="5" xfId="0" applyNumberFormat="1" applyFont="1" applyBorder="1"/>
    <xf numFmtId="0" fontId="2" fillId="0" borderId="40" xfId="0" applyFont="1" applyBorder="1" applyAlignment="1">
      <alignment horizontal="center"/>
    </xf>
    <xf numFmtId="164" fontId="2" fillId="0" borderId="14" xfId="0" applyNumberFormat="1" applyFont="1" applyBorder="1"/>
    <xf numFmtId="164" fontId="8" fillId="0" borderId="16" xfId="0" applyNumberFormat="1" applyFont="1" applyBorder="1" applyAlignment="1">
      <alignment horizontal="right" wrapText="1"/>
    </xf>
    <xf numFmtId="164" fontId="2" fillId="0" borderId="17" xfId="0" applyNumberFormat="1" applyFont="1" applyBorder="1"/>
    <xf numFmtId="164" fontId="2" fillId="0" borderId="34" xfId="0" applyNumberFormat="1" applyFont="1" applyBorder="1"/>
    <xf numFmtId="164" fontId="2" fillId="0" borderId="36" xfId="0" applyNumberFormat="1" applyFont="1" applyBorder="1"/>
    <xf numFmtId="164" fontId="5" fillId="0" borderId="49" xfId="0" applyNumberFormat="1" applyFont="1" applyBorder="1"/>
    <xf numFmtId="164" fontId="5" fillId="0" borderId="50" xfId="0" applyNumberFormat="1" applyFont="1" applyBorder="1" applyAlignment="1">
      <alignment horizontal="right" vertical="center" wrapText="1"/>
    </xf>
    <xf numFmtId="164" fontId="5" fillId="0" borderId="51" xfId="0" applyNumberFormat="1" applyFont="1" applyBorder="1" applyAlignment="1">
      <alignment horizontal="right" vertical="center" wrapText="1"/>
    </xf>
    <xf numFmtId="0" fontId="2" fillId="0" borderId="33" xfId="0" applyFont="1" applyBorder="1" applyAlignment="1">
      <alignment horizontal="center"/>
    </xf>
    <xf numFmtId="0" fontId="2" fillId="0" borderId="40" xfId="0" applyFont="1" applyBorder="1" applyAlignment="1">
      <alignment wrapText="1"/>
    </xf>
    <xf numFmtId="0" fontId="2" fillId="0" borderId="16" xfId="0" applyFont="1" applyBorder="1" applyAlignment="1">
      <alignment horizontal="center"/>
    </xf>
    <xf numFmtId="0" fontId="11" fillId="3" borderId="2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16" xfId="0" applyNumberFormat="1" applyFont="1" applyBorder="1"/>
    <xf numFmtId="164" fontId="2" fillId="5" borderId="16" xfId="0" applyNumberFormat="1" applyFont="1" applyFill="1" applyBorder="1"/>
    <xf numFmtId="1" fontId="2" fillId="0" borderId="13" xfId="0" applyNumberFormat="1" applyFont="1" applyBorder="1" applyAlignment="1">
      <alignment horizontal="center"/>
    </xf>
    <xf numFmtId="0" fontId="9" fillId="3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3" fillId="0" borderId="48" xfId="0" applyFont="1" applyBorder="1"/>
    <xf numFmtId="0" fontId="13" fillId="0" borderId="40" xfId="0" applyFont="1" applyBorder="1"/>
    <xf numFmtId="0" fontId="13" fillId="0" borderId="13" xfId="0" applyFont="1" applyBorder="1" applyAlignment="1">
      <alignment horizontal="center"/>
    </xf>
    <xf numFmtId="164" fontId="13" fillId="5" borderId="36" xfId="0" applyNumberFormat="1" applyFont="1" applyFill="1" applyBorder="1" applyAlignment="1">
      <alignment horizontal="right"/>
    </xf>
    <xf numFmtId="164" fontId="23" fillId="0" borderId="40" xfId="0" applyNumberFormat="1" applyFont="1" applyBorder="1" applyAlignment="1">
      <alignment horizontal="right" wrapText="1"/>
    </xf>
    <xf numFmtId="0" fontId="13" fillId="0" borderId="15" xfId="0" applyFont="1" applyBorder="1"/>
    <xf numFmtId="0" fontId="13" fillId="0" borderId="16" xfId="0" applyFont="1" applyBorder="1"/>
    <xf numFmtId="164" fontId="13" fillId="5" borderId="17" xfId="0" applyNumberFormat="1" applyFont="1" applyFill="1" applyBorder="1" applyAlignment="1">
      <alignment horizontal="right"/>
    </xf>
    <xf numFmtId="164" fontId="23" fillId="0" borderId="16" xfId="0" applyNumberFormat="1" applyFont="1" applyBorder="1" applyAlignment="1">
      <alignment horizontal="right" wrapText="1"/>
    </xf>
    <xf numFmtId="164" fontId="13" fillId="0" borderId="17" xfId="0" applyNumberFormat="1" applyFont="1" applyBorder="1"/>
    <xf numFmtId="164" fontId="5" fillId="0" borderId="21" xfId="0" applyNumberFormat="1" applyFont="1" applyBorder="1"/>
    <xf numFmtId="164" fontId="2" fillId="5" borderId="49" xfId="0" applyNumberFormat="1" applyFont="1" applyFill="1" applyBorder="1"/>
    <xf numFmtId="164" fontId="2" fillId="5" borderId="50" xfId="0" applyNumberFormat="1" applyFont="1" applyFill="1" applyBorder="1"/>
    <xf numFmtId="164" fontId="2" fillId="5" borderId="52" xfId="0" applyNumberFormat="1" applyFont="1" applyFill="1" applyBorder="1"/>
    <xf numFmtId="164" fontId="2" fillId="5" borderId="51" xfId="0" applyNumberFormat="1" applyFont="1" applyFill="1" applyBorder="1"/>
    <xf numFmtId="0" fontId="11" fillId="3" borderId="10" xfId="0" applyFont="1" applyFill="1" applyBorder="1" applyAlignment="1">
      <alignment horizontal="center" wrapText="1"/>
    </xf>
    <xf numFmtId="164" fontId="2" fillId="2" borderId="24" xfId="1" applyNumberFormat="1" applyFont="1" applyFill="1" applyBorder="1" applyAlignment="1" applyProtection="1">
      <alignment horizontal="left"/>
      <protection locked="0"/>
    </xf>
    <xf numFmtId="164" fontId="2" fillId="2" borderId="14" xfId="1" applyNumberFormat="1" applyFont="1" applyFill="1" applyBorder="1" applyAlignment="1" applyProtection="1">
      <alignment horizontal="left"/>
      <protection locked="0"/>
    </xf>
    <xf numFmtId="164" fontId="2" fillId="2" borderId="17" xfId="1" applyNumberFormat="1" applyFont="1" applyFill="1" applyBorder="1" applyAlignment="1" applyProtection="1">
      <alignment horizontal="left"/>
      <protection locked="0"/>
    </xf>
    <xf numFmtId="0" fontId="12" fillId="6" borderId="10" xfId="0" applyFont="1" applyFill="1" applyBorder="1" applyAlignment="1">
      <alignment horizontal="center"/>
    </xf>
    <xf numFmtId="164" fontId="2" fillId="5" borderId="39" xfId="0" applyNumberFormat="1" applyFont="1" applyFill="1" applyBorder="1"/>
    <xf numFmtId="0" fontId="2" fillId="0" borderId="0" xfId="0" applyFont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center"/>
    </xf>
    <xf numFmtId="0" fontId="13" fillId="0" borderId="9" xfId="0" applyFont="1" applyBorder="1" applyAlignment="1">
      <alignment horizontal="left" wrapText="1"/>
    </xf>
    <xf numFmtId="0" fontId="13" fillId="0" borderId="28" xfId="0" applyFont="1" applyBorder="1" applyAlignment="1">
      <alignment horizontal="left" wrapText="1"/>
    </xf>
    <xf numFmtId="0" fontId="13" fillId="0" borderId="21" xfId="0" applyFont="1" applyBorder="1" applyAlignment="1">
      <alignment horizontal="left" wrapText="1"/>
    </xf>
    <xf numFmtId="0" fontId="13" fillId="0" borderId="30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31" xfId="0" applyFont="1" applyBorder="1" applyAlignment="1">
      <alignment horizontal="left" wrapText="1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6" borderId="18" xfId="0" applyFont="1" applyFill="1" applyBorder="1" applyAlignment="1">
      <alignment horizontal="center"/>
    </xf>
    <xf numFmtId="0" fontId="12" fillId="6" borderId="20" xfId="0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 wrapText="1"/>
    </xf>
    <xf numFmtId="0" fontId="12" fillId="6" borderId="20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3" fillId="2" borderId="5" xfId="0" applyFont="1" applyFill="1" applyBorder="1" applyAlignment="1" applyProtection="1">
      <alignment horizontal="center" wrapText="1"/>
      <protection locked="0"/>
    </xf>
    <xf numFmtId="0" fontId="20" fillId="4" borderId="35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20" fillId="4" borderId="5" xfId="0" applyFont="1" applyFill="1" applyBorder="1" applyAlignment="1">
      <alignment horizontal="center" vertical="top" wrapText="1"/>
    </xf>
    <xf numFmtId="0" fontId="13" fillId="0" borderId="26" xfId="0" applyFont="1" applyBorder="1" applyAlignment="1">
      <alignment horizontal="left" wrapText="1"/>
    </xf>
    <xf numFmtId="0" fontId="13" fillId="0" borderId="27" xfId="0" applyFont="1" applyBorder="1" applyAlignment="1">
      <alignment horizontal="left" wrapText="1"/>
    </xf>
    <xf numFmtId="0" fontId="13" fillId="0" borderId="29" xfId="0" applyFont="1" applyBorder="1" applyAlignment="1">
      <alignment horizontal="left" wrapText="1"/>
    </xf>
    <xf numFmtId="0" fontId="16" fillId="0" borderId="3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31" xfId="0" applyFont="1" applyBorder="1" applyAlignment="1">
      <alignment horizontal="left" wrapText="1"/>
    </xf>
    <xf numFmtId="0" fontId="5" fillId="0" borderId="9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30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3" fillId="2" borderId="39" xfId="0" applyFont="1" applyFill="1" applyBorder="1" applyAlignment="1" applyProtection="1">
      <alignment horizontal="center" wrapText="1"/>
      <protection locked="0"/>
    </xf>
    <xf numFmtId="0" fontId="3" fillId="2" borderId="44" xfId="0" applyFont="1" applyFill="1" applyBorder="1" applyAlignment="1" applyProtection="1">
      <alignment horizontal="center" wrapText="1"/>
      <protection locked="0"/>
    </xf>
    <xf numFmtId="0" fontId="3" fillId="2" borderId="47" xfId="0" applyFont="1" applyFill="1" applyBorder="1" applyAlignment="1" applyProtection="1">
      <alignment horizontal="center" wrapText="1"/>
      <protection locked="0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38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wrapText="1"/>
    </xf>
    <xf numFmtId="164" fontId="2" fillId="2" borderId="10" xfId="1" applyNumberFormat="1" applyFont="1" applyFill="1" applyBorder="1" applyAlignment="1" applyProtection="1">
      <alignment horizontal="right"/>
      <protection locked="0"/>
    </xf>
    <xf numFmtId="164" fontId="2" fillId="5" borderId="17" xfId="0" applyNumberFormat="1" applyFont="1" applyFill="1" applyBorder="1" applyAlignment="1">
      <alignment horizontal="right"/>
    </xf>
    <xf numFmtId="164" fontId="13" fillId="0" borderId="36" xfId="0" applyNumberFormat="1" applyFont="1" applyBorder="1"/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5" fillId="0" borderId="0" xfId="0" applyFont="1" applyBorder="1"/>
    <xf numFmtId="0" fontId="2" fillId="0" borderId="0" xfId="0" applyFont="1" applyBorder="1"/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center"/>
    </xf>
    <xf numFmtId="0" fontId="10" fillId="0" borderId="28" xfId="0" applyFont="1" applyFill="1" applyBorder="1" applyAlignment="1">
      <alignment horizontal="left"/>
    </xf>
    <xf numFmtId="0" fontId="24" fillId="0" borderId="27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C579C-10F6-4FEA-952D-3058205025E6}">
  <sheetPr>
    <pageSetUpPr fitToPage="1"/>
  </sheetPr>
  <dimension ref="A1:O132"/>
  <sheetViews>
    <sheetView topLeftCell="A112" zoomScaleNormal="100" zoomScaleSheetLayoutView="87" workbookViewId="0">
      <selection activeCell="J33" sqref="J33"/>
    </sheetView>
  </sheetViews>
  <sheetFormatPr defaultColWidth="9.140625" defaultRowHeight="16.5" x14ac:dyDescent="0.3"/>
  <cols>
    <col min="1" max="1" width="6.140625" style="1" customWidth="1"/>
    <col min="2" max="2" width="38" style="1" bestFit="1" customWidth="1"/>
    <col min="3" max="3" width="35.85546875" style="1" customWidth="1"/>
    <col min="4" max="4" width="25.5703125" style="1" customWidth="1"/>
    <col min="5" max="5" width="23.7109375" style="1" customWidth="1"/>
    <col min="6" max="6" width="25.140625" style="1" bestFit="1" customWidth="1"/>
    <col min="7" max="7" width="23.140625" style="1" customWidth="1"/>
    <col min="8" max="8" width="22.28515625" style="1" customWidth="1"/>
    <col min="9" max="10" width="20.140625" style="1" customWidth="1"/>
    <col min="11" max="11" width="18.7109375" style="1" customWidth="1"/>
    <col min="12" max="12" width="16.28515625" style="1" customWidth="1"/>
    <col min="13" max="13" width="18" style="1" customWidth="1"/>
    <col min="14" max="14" width="18.7109375" style="1" customWidth="1"/>
    <col min="15" max="15" width="23.7109375" style="1" customWidth="1"/>
    <col min="16" max="16" width="22.5703125" style="1" customWidth="1"/>
    <col min="17" max="17" width="24.42578125" style="1" customWidth="1"/>
    <col min="18" max="18" width="21.5703125" style="1" customWidth="1"/>
    <col min="19" max="16384" width="9.140625" style="1"/>
  </cols>
  <sheetData>
    <row r="1" spans="1:5" ht="17.25" thickBot="1" x14ac:dyDescent="0.35"/>
    <row r="2" spans="1:5" ht="47.45" customHeight="1" thickBot="1" x14ac:dyDescent="0.35">
      <c r="A2" s="172" t="s">
        <v>0</v>
      </c>
      <c r="B2" s="2" t="s">
        <v>1</v>
      </c>
      <c r="C2" s="175" t="s">
        <v>240</v>
      </c>
      <c r="D2" s="176"/>
      <c r="E2" s="177"/>
    </row>
    <row r="3" spans="1:5" ht="17.25" thickBot="1" x14ac:dyDescent="0.35">
      <c r="A3" s="173"/>
      <c r="B3" s="3" t="s">
        <v>2</v>
      </c>
      <c r="C3" s="178" t="s">
        <v>256</v>
      </c>
      <c r="D3" s="179"/>
      <c r="E3" s="180"/>
    </row>
    <row r="4" spans="1:5" ht="15" customHeight="1" thickBot="1" x14ac:dyDescent="0.35">
      <c r="A4" s="173"/>
      <c r="B4" s="3" t="s">
        <v>25</v>
      </c>
      <c r="C4" s="181" t="s">
        <v>28</v>
      </c>
      <c r="D4" s="182"/>
      <c r="E4" s="183"/>
    </row>
    <row r="5" spans="1:5" ht="15" customHeight="1" thickBot="1" x14ac:dyDescent="0.35">
      <c r="A5" s="174"/>
      <c r="B5" s="4" t="s">
        <v>3</v>
      </c>
      <c r="C5" s="184"/>
      <c r="D5" s="185"/>
      <c r="E5" s="186"/>
    </row>
    <row r="6" spans="1:5" ht="17.25" thickBot="1" x14ac:dyDescent="0.35">
      <c r="A6" s="5"/>
      <c r="B6" s="6"/>
    </row>
    <row r="7" spans="1:5" ht="14.45" customHeight="1" thickBot="1" x14ac:dyDescent="0.35">
      <c r="A7" s="37"/>
      <c r="B7" s="57" t="s">
        <v>21</v>
      </c>
      <c r="C7" s="187" t="s">
        <v>22</v>
      </c>
      <c r="D7" s="188"/>
      <c r="E7" s="189"/>
    </row>
    <row r="8" spans="1:5" ht="16.5" customHeight="1" x14ac:dyDescent="0.3">
      <c r="B8" s="190" t="s">
        <v>236</v>
      </c>
      <c r="C8" s="191"/>
      <c r="D8" s="191"/>
      <c r="E8" s="192"/>
    </row>
    <row r="9" spans="1:5" ht="30.75" customHeight="1" x14ac:dyDescent="0.3">
      <c r="B9" s="153" t="s">
        <v>23</v>
      </c>
      <c r="C9" s="154"/>
      <c r="D9" s="154"/>
      <c r="E9" s="155"/>
    </row>
    <row r="10" spans="1:5" ht="33.75" customHeight="1" x14ac:dyDescent="0.3">
      <c r="B10" s="153" t="s">
        <v>262</v>
      </c>
      <c r="C10" s="154"/>
      <c r="D10" s="154"/>
      <c r="E10" s="155"/>
    </row>
    <row r="11" spans="1:5" ht="22.9" customHeight="1" x14ac:dyDescent="0.3">
      <c r="B11" s="193" t="s">
        <v>275</v>
      </c>
      <c r="C11" s="194"/>
      <c r="D11" s="194"/>
      <c r="E11" s="195"/>
    </row>
    <row r="12" spans="1:5" ht="50.25" customHeight="1" x14ac:dyDescent="0.3">
      <c r="B12" s="153" t="s">
        <v>263</v>
      </c>
      <c r="C12" s="154"/>
      <c r="D12" s="154"/>
      <c r="E12" s="155"/>
    </row>
    <row r="13" spans="1:5" ht="13.9" customHeight="1" x14ac:dyDescent="0.3">
      <c r="B13" s="153" t="s">
        <v>264</v>
      </c>
      <c r="C13" s="154"/>
      <c r="D13" s="154"/>
      <c r="E13" s="155"/>
    </row>
    <row r="14" spans="1:5" ht="21.6" customHeight="1" x14ac:dyDescent="0.3">
      <c r="B14" s="153" t="s">
        <v>273</v>
      </c>
      <c r="C14" s="154"/>
      <c r="D14" s="154"/>
      <c r="E14" s="155"/>
    </row>
    <row r="15" spans="1:5" ht="16.899999999999999" customHeight="1" x14ac:dyDescent="0.3">
      <c r="B15" s="153" t="s">
        <v>265</v>
      </c>
      <c r="C15" s="154"/>
      <c r="D15" s="154"/>
      <c r="E15" s="155"/>
    </row>
    <row r="16" spans="1:5" ht="16.149999999999999" customHeight="1" x14ac:dyDescent="0.3">
      <c r="B16" s="153" t="s">
        <v>266</v>
      </c>
      <c r="C16" s="154"/>
      <c r="D16" s="154"/>
      <c r="E16" s="155"/>
    </row>
    <row r="17" spans="2:8" ht="34.9" customHeight="1" x14ac:dyDescent="0.3">
      <c r="B17" s="153" t="s">
        <v>267</v>
      </c>
      <c r="C17" s="154"/>
      <c r="D17" s="154"/>
      <c r="E17" s="155"/>
    </row>
    <row r="18" spans="2:8" ht="16.5" customHeight="1" x14ac:dyDescent="0.3">
      <c r="B18" s="153" t="s">
        <v>268</v>
      </c>
      <c r="C18" s="154"/>
      <c r="D18" s="154"/>
      <c r="E18" s="155"/>
    </row>
    <row r="19" spans="2:8" ht="31.15" customHeight="1" x14ac:dyDescent="0.3">
      <c r="B19" s="153" t="s">
        <v>269</v>
      </c>
      <c r="C19" s="154"/>
      <c r="D19" s="154"/>
      <c r="E19" s="155"/>
    </row>
    <row r="20" spans="2:8" ht="32.25" customHeight="1" x14ac:dyDescent="0.3">
      <c r="B20" s="153" t="s">
        <v>270</v>
      </c>
      <c r="C20" s="154"/>
      <c r="D20" s="154"/>
      <c r="E20" s="155"/>
    </row>
    <row r="21" spans="2:8" ht="16.5" customHeight="1" x14ac:dyDescent="0.3">
      <c r="B21" s="153" t="s">
        <v>271</v>
      </c>
      <c r="C21" s="154"/>
      <c r="D21" s="154"/>
      <c r="E21" s="155"/>
    </row>
    <row r="22" spans="2:8" ht="33.75" customHeight="1" thickBot="1" x14ac:dyDescent="0.35">
      <c r="B22" s="150" t="s">
        <v>272</v>
      </c>
      <c r="C22" s="151"/>
      <c r="D22" s="151"/>
      <c r="E22" s="152"/>
    </row>
    <row r="23" spans="2:8" ht="16.5" customHeight="1" thickBot="1" x14ac:dyDescent="0.35">
      <c r="B23" s="58"/>
      <c r="C23" s="58"/>
      <c r="D23" s="58"/>
      <c r="E23" s="58"/>
    </row>
    <row r="24" spans="2:8" ht="16.5" customHeight="1" thickBot="1" x14ac:dyDescent="0.35">
      <c r="B24" s="66" t="s">
        <v>242</v>
      </c>
      <c r="C24" s="61" t="s">
        <v>243</v>
      </c>
      <c r="D24" s="58"/>
      <c r="E24" s="58"/>
    </row>
    <row r="25" spans="2:8" ht="16.5" customHeight="1" thickBot="1" x14ac:dyDescent="0.35">
      <c r="B25" s="72" t="s">
        <v>241</v>
      </c>
      <c r="C25" s="74">
        <v>0.06</v>
      </c>
      <c r="D25" s="58"/>
      <c r="E25" s="58"/>
    </row>
    <row r="26" spans="2:8" ht="16.5" customHeight="1" x14ac:dyDescent="0.3"/>
    <row r="27" spans="2:8" ht="50.25" thickBot="1" x14ac:dyDescent="0.35">
      <c r="B27" s="59" t="s">
        <v>235</v>
      </c>
      <c r="E27" s="54"/>
      <c r="H27" s="125" t="s">
        <v>259</v>
      </c>
    </row>
    <row r="28" spans="2:8" s="55" customFormat="1" ht="33" customHeight="1" thickBot="1" x14ac:dyDescent="0.3">
      <c r="B28" s="66" t="s">
        <v>26</v>
      </c>
      <c r="C28" s="61" t="s">
        <v>27</v>
      </c>
      <c r="D28" s="104" t="s">
        <v>257</v>
      </c>
      <c r="E28" s="61" t="s">
        <v>274</v>
      </c>
      <c r="F28" s="81" t="s">
        <v>244</v>
      </c>
      <c r="G28" s="81" t="s">
        <v>245</v>
      </c>
      <c r="H28" s="78" t="s">
        <v>260</v>
      </c>
    </row>
    <row r="29" spans="2:8" x14ac:dyDescent="0.3">
      <c r="B29" s="39" t="s">
        <v>29</v>
      </c>
      <c r="C29" s="40" t="s">
        <v>30</v>
      </c>
      <c r="D29" s="105">
        <v>2557</v>
      </c>
      <c r="E29" s="51"/>
      <c r="F29" s="86">
        <f t="shared" ref="F29:F41" si="0">E29*15%</f>
        <v>0</v>
      </c>
      <c r="G29" s="80">
        <f t="shared" ref="G29" si="1">E29+F29</f>
        <v>0</v>
      </c>
      <c r="H29" s="44"/>
    </row>
    <row r="30" spans="2:8" x14ac:dyDescent="0.3">
      <c r="B30" s="10" t="s">
        <v>31</v>
      </c>
      <c r="C30" s="11" t="s">
        <v>32</v>
      </c>
      <c r="D30" s="105">
        <v>4672</v>
      </c>
      <c r="E30" s="52"/>
      <c r="F30" s="86">
        <f t="shared" si="0"/>
        <v>0</v>
      </c>
      <c r="G30" s="80">
        <f t="shared" ref="G30:G41" si="2">E30+F30</f>
        <v>0</v>
      </c>
      <c r="H30" s="44"/>
    </row>
    <row r="31" spans="2:8" x14ac:dyDescent="0.3">
      <c r="B31" s="10" t="s">
        <v>31</v>
      </c>
      <c r="C31" s="11" t="s">
        <v>33</v>
      </c>
      <c r="D31" s="105">
        <v>7485.18</v>
      </c>
      <c r="E31" s="52"/>
      <c r="F31" s="86">
        <f t="shared" si="0"/>
        <v>0</v>
      </c>
      <c r="G31" s="80">
        <f t="shared" si="2"/>
        <v>0</v>
      </c>
      <c r="H31" s="44"/>
    </row>
    <row r="32" spans="2:8" x14ac:dyDescent="0.3">
      <c r="B32" s="10" t="s">
        <v>31</v>
      </c>
      <c r="C32" s="11" t="s">
        <v>34</v>
      </c>
      <c r="D32" s="105">
        <v>4977</v>
      </c>
      <c r="E32" s="52"/>
      <c r="F32" s="86">
        <f t="shared" si="0"/>
        <v>0</v>
      </c>
      <c r="G32" s="80">
        <f t="shared" si="2"/>
        <v>0</v>
      </c>
      <c r="H32" s="44"/>
    </row>
    <row r="33" spans="2:8" x14ac:dyDescent="0.3">
      <c r="B33" s="10" t="s">
        <v>35</v>
      </c>
      <c r="C33" s="11" t="s">
        <v>36</v>
      </c>
      <c r="D33" s="105">
        <v>1125.5999999999999</v>
      </c>
      <c r="E33" s="52"/>
      <c r="F33" s="86">
        <f t="shared" si="0"/>
        <v>0</v>
      </c>
      <c r="G33" s="80">
        <f t="shared" si="2"/>
        <v>0</v>
      </c>
      <c r="H33" s="44"/>
    </row>
    <row r="34" spans="2:8" x14ac:dyDescent="0.3">
      <c r="B34" s="10" t="s">
        <v>31</v>
      </c>
      <c r="C34" s="11" t="s">
        <v>37</v>
      </c>
      <c r="D34" s="105">
        <v>19491</v>
      </c>
      <c r="E34" s="52"/>
      <c r="F34" s="86">
        <f t="shared" si="0"/>
        <v>0</v>
      </c>
      <c r="G34" s="80">
        <f t="shared" si="2"/>
        <v>0</v>
      </c>
      <c r="H34" s="44"/>
    </row>
    <row r="35" spans="2:8" x14ac:dyDescent="0.3">
      <c r="B35" s="10" t="s">
        <v>38</v>
      </c>
      <c r="C35" s="11" t="s">
        <v>39</v>
      </c>
      <c r="D35" s="105">
        <v>7366</v>
      </c>
      <c r="E35" s="52"/>
      <c r="F35" s="86">
        <f t="shared" si="0"/>
        <v>0</v>
      </c>
      <c r="G35" s="80">
        <f t="shared" si="2"/>
        <v>0</v>
      </c>
      <c r="H35" s="44"/>
    </row>
    <row r="36" spans="2:8" x14ac:dyDescent="0.3">
      <c r="B36" s="10" t="s">
        <v>35</v>
      </c>
      <c r="C36" s="11" t="s">
        <v>40</v>
      </c>
      <c r="D36" s="105">
        <v>5124</v>
      </c>
      <c r="E36" s="52"/>
      <c r="F36" s="86">
        <f t="shared" si="0"/>
        <v>0</v>
      </c>
      <c r="G36" s="80">
        <f t="shared" si="2"/>
        <v>0</v>
      </c>
      <c r="H36" s="44"/>
    </row>
    <row r="37" spans="2:8" x14ac:dyDescent="0.3">
      <c r="B37" s="10" t="s">
        <v>35</v>
      </c>
      <c r="C37" s="11" t="s">
        <v>41</v>
      </c>
      <c r="D37" s="105">
        <v>1800</v>
      </c>
      <c r="E37" s="52"/>
      <c r="F37" s="86">
        <f t="shared" si="0"/>
        <v>0</v>
      </c>
      <c r="G37" s="80">
        <f t="shared" si="2"/>
        <v>0</v>
      </c>
      <c r="H37" s="44"/>
    </row>
    <row r="38" spans="2:8" x14ac:dyDescent="0.3">
      <c r="B38" s="10" t="s">
        <v>35</v>
      </c>
      <c r="C38" s="11" t="s">
        <v>42</v>
      </c>
      <c r="D38" s="105">
        <v>5962</v>
      </c>
      <c r="E38" s="52"/>
      <c r="F38" s="86">
        <f t="shared" si="0"/>
        <v>0</v>
      </c>
      <c r="G38" s="80">
        <f t="shared" si="2"/>
        <v>0</v>
      </c>
      <c r="H38" s="44"/>
    </row>
    <row r="39" spans="2:8" x14ac:dyDescent="0.3">
      <c r="B39" s="10" t="s">
        <v>43</v>
      </c>
      <c r="C39" s="11" t="s">
        <v>44</v>
      </c>
      <c r="D39" s="105">
        <v>1637</v>
      </c>
      <c r="E39" s="52"/>
      <c r="F39" s="86">
        <f t="shared" si="0"/>
        <v>0</v>
      </c>
      <c r="G39" s="80">
        <f t="shared" si="2"/>
        <v>0</v>
      </c>
      <c r="H39" s="44"/>
    </row>
    <row r="40" spans="2:8" x14ac:dyDescent="0.3">
      <c r="B40" s="10" t="s">
        <v>45</v>
      </c>
      <c r="C40" s="11" t="s">
        <v>46</v>
      </c>
      <c r="D40" s="105">
        <v>11255</v>
      </c>
      <c r="E40" s="52"/>
      <c r="F40" s="86">
        <f t="shared" si="0"/>
        <v>0</v>
      </c>
      <c r="G40" s="80">
        <f t="shared" si="2"/>
        <v>0</v>
      </c>
      <c r="H40" s="44"/>
    </row>
    <row r="41" spans="2:8" ht="17.25" thickBot="1" x14ac:dyDescent="0.35">
      <c r="B41" s="131" t="s">
        <v>47</v>
      </c>
      <c r="C41" s="132" t="s">
        <v>48</v>
      </c>
      <c r="D41" s="118">
        <v>150</v>
      </c>
      <c r="E41" s="225"/>
      <c r="F41" s="109">
        <f t="shared" si="0"/>
        <v>0</v>
      </c>
      <c r="G41" s="121">
        <f t="shared" si="2"/>
        <v>0</v>
      </c>
      <c r="H41" s="47"/>
    </row>
    <row r="42" spans="2:8" ht="20.25" customHeight="1" thickBot="1" x14ac:dyDescent="0.35">
      <c r="B42" s="196" t="s">
        <v>252</v>
      </c>
      <c r="C42" s="197"/>
      <c r="D42" s="197"/>
      <c r="E42" s="197"/>
      <c r="F42" s="198"/>
      <c r="G42" s="136">
        <f>SUM(G29:G41)</f>
        <v>0</v>
      </c>
    </row>
    <row r="43" spans="2:8" x14ac:dyDescent="0.3">
      <c r="B43" s="54"/>
      <c r="C43" s="54"/>
      <c r="D43" s="49"/>
    </row>
    <row r="44" spans="2:8" ht="17.25" thickBot="1" x14ac:dyDescent="0.35">
      <c r="B44" s="59" t="s">
        <v>234</v>
      </c>
    </row>
    <row r="45" spans="2:8" s="55" customFormat="1" ht="35.25" customHeight="1" thickBot="1" x14ac:dyDescent="0.3">
      <c r="B45" s="61" t="s">
        <v>26</v>
      </c>
      <c r="C45" s="61" t="s">
        <v>27</v>
      </c>
      <c r="D45" s="62" t="s">
        <v>257</v>
      </c>
      <c r="E45" s="62" t="s">
        <v>261</v>
      </c>
      <c r="F45" s="81" t="s">
        <v>244</v>
      </c>
      <c r="G45" s="81" t="s">
        <v>245</v>
      </c>
    </row>
    <row r="46" spans="2:8" x14ac:dyDescent="0.3">
      <c r="B46" s="39" t="s">
        <v>29</v>
      </c>
      <c r="C46" s="40" t="s">
        <v>30</v>
      </c>
      <c r="D46" s="105">
        <v>2557</v>
      </c>
      <c r="E46" s="51"/>
      <c r="F46" s="86">
        <f>E46*15%</f>
        <v>0</v>
      </c>
      <c r="G46" s="108">
        <f t="shared" ref="G46" si="3">E46+F46</f>
        <v>0</v>
      </c>
    </row>
    <row r="47" spans="2:8" x14ac:dyDescent="0.3">
      <c r="B47" s="10" t="s">
        <v>31</v>
      </c>
      <c r="C47" s="11" t="s">
        <v>32</v>
      </c>
      <c r="D47" s="105">
        <v>4672</v>
      </c>
      <c r="E47" s="52"/>
      <c r="F47" s="86">
        <f t="shared" ref="F47:F58" si="4">E47*15%</f>
        <v>0</v>
      </c>
      <c r="G47" s="108">
        <f t="shared" ref="G47:G58" si="5">E47+F47</f>
        <v>0</v>
      </c>
    </row>
    <row r="48" spans="2:8" x14ac:dyDescent="0.3">
      <c r="B48" s="10" t="s">
        <v>31</v>
      </c>
      <c r="C48" s="11" t="s">
        <v>33</v>
      </c>
      <c r="D48" s="105">
        <v>7485.18</v>
      </c>
      <c r="E48" s="52"/>
      <c r="F48" s="86">
        <f t="shared" si="4"/>
        <v>0</v>
      </c>
      <c r="G48" s="108">
        <f t="shared" si="5"/>
        <v>0</v>
      </c>
    </row>
    <row r="49" spans="2:13" x14ac:dyDescent="0.3">
      <c r="B49" s="10" t="s">
        <v>31</v>
      </c>
      <c r="C49" s="11" t="s">
        <v>34</v>
      </c>
      <c r="D49" s="105">
        <v>4977</v>
      </c>
      <c r="E49" s="52"/>
      <c r="F49" s="86">
        <f t="shared" si="4"/>
        <v>0</v>
      </c>
      <c r="G49" s="108">
        <f t="shared" si="5"/>
        <v>0</v>
      </c>
    </row>
    <row r="50" spans="2:13" x14ac:dyDescent="0.3">
      <c r="B50" s="10" t="s">
        <v>35</v>
      </c>
      <c r="C50" s="11" t="s">
        <v>36</v>
      </c>
      <c r="D50" s="105">
        <v>1125.5999999999999</v>
      </c>
      <c r="E50" s="52"/>
      <c r="F50" s="86">
        <f t="shared" si="4"/>
        <v>0</v>
      </c>
      <c r="G50" s="108">
        <f t="shared" si="5"/>
        <v>0</v>
      </c>
    </row>
    <row r="51" spans="2:13" x14ac:dyDescent="0.3">
      <c r="B51" s="10" t="s">
        <v>31</v>
      </c>
      <c r="C51" s="11" t="s">
        <v>37</v>
      </c>
      <c r="D51" s="105">
        <v>19491</v>
      </c>
      <c r="E51" s="52"/>
      <c r="F51" s="86">
        <f t="shared" si="4"/>
        <v>0</v>
      </c>
      <c r="G51" s="108">
        <f t="shared" si="5"/>
        <v>0</v>
      </c>
    </row>
    <row r="52" spans="2:13" x14ac:dyDescent="0.3">
      <c r="B52" s="10" t="s">
        <v>38</v>
      </c>
      <c r="C52" s="11" t="s">
        <v>39</v>
      </c>
      <c r="D52" s="105">
        <v>7366</v>
      </c>
      <c r="E52" s="52"/>
      <c r="F52" s="86">
        <f t="shared" si="4"/>
        <v>0</v>
      </c>
      <c r="G52" s="108">
        <f t="shared" si="5"/>
        <v>0</v>
      </c>
    </row>
    <row r="53" spans="2:13" x14ac:dyDescent="0.3">
      <c r="B53" s="10" t="s">
        <v>35</v>
      </c>
      <c r="C53" s="11" t="s">
        <v>40</v>
      </c>
      <c r="D53" s="105">
        <v>5124</v>
      </c>
      <c r="E53" s="52"/>
      <c r="F53" s="86">
        <f t="shared" si="4"/>
        <v>0</v>
      </c>
      <c r="G53" s="108">
        <f t="shared" si="5"/>
        <v>0</v>
      </c>
    </row>
    <row r="54" spans="2:13" x14ac:dyDescent="0.3">
      <c r="B54" s="10" t="s">
        <v>35</v>
      </c>
      <c r="C54" s="11" t="s">
        <v>41</v>
      </c>
      <c r="D54" s="105">
        <v>1800</v>
      </c>
      <c r="E54" s="52"/>
      <c r="F54" s="86">
        <f t="shared" si="4"/>
        <v>0</v>
      </c>
      <c r="G54" s="108">
        <f t="shared" si="5"/>
        <v>0</v>
      </c>
    </row>
    <row r="55" spans="2:13" x14ac:dyDescent="0.3">
      <c r="B55" s="10" t="s">
        <v>35</v>
      </c>
      <c r="C55" s="11" t="s">
        <v>42</v>
      </c>
      <c r="D55" s="105">
        <v>5962</v>
      </c>
      <c r="E55" s="52"/>
      <c r="F55" s="86">
        <f t="shared" si="4"/>
        <v>0</v>
      </c>
      <c r="G55" s="108">
        <f t="shared" si="5"/>
        <v>0</v>
      </c>
    </row>
    <row r="56" spans="2:13" x14ac:dyDescent="0.3">
      <c r="B56" s="10" t="s">
        <v>43</v>
      </c>
      <c r="C56" s="11" t="s">
        <v>44</v>
      </c>
      <c r="D56" s="105">
        <v>1637</v>
      </c>
      <c r="E56" s="52"/>
      <c r="F56" s="86">
        <f t="shared" si="4"/>
        <v>0</v>
      </c>
      <c r="G56" s="108">
        <f t="shared" si="5"/>
        <v>0</v>
      </c>
    </row>
    <row r="57" spans="2:13" x14ac:dyDescent="0.3">
      <c r="B57" s="10" t="s">
        <v>45</v>
      </c>
      <c r="C57" s="11" t="s">
        <v>46</v>
      </c>
      <c r="D57" s="105">
        <v>11255</v>
      </c>
      <c r="E57" s="52"/>
      <c r="F57" s="86">
        <f t="shared" si="4"/>
        <v>0</v>
      </c>
      <c r="G57" s="108">
        <f t="shared" si="5"/>
        <v>0</v>
      </c>
    </row>
    <row r="58" spans="2:13" s="37" customFormat="1" ht="17.25" thickBot="1" x14ac:dyDescent="0.35">
      <c r="B58" s="126" t="s">
        <v>47</v>
      </c>
      <c r="C58" s="127" t="s">
        <v>48</v>
      </c>
      <c r="D58" s="128">
        <v>150</v>
      </c>
      <c r="E58" s="129"/>
      <c r="F58" s="130">
        <f t="shared" si="4"/>
        <v>0</v>
      </c>
      <c r="G58" s="226">
        <f t="shared" si="5"/>
        <v>0</v>
      </c>
    </row>
    <row r="59" spans="2:13" ht="19.5" customHeight="1" x14ac:dyDescent="0.3">
      <c r="B59" s="161" t="s">
        <v>246</v>
      </c>
      <c r="C59" s="162"/>
      <c r="D59" s="162"/>
      <c r="E59" s="162"/>
      <c r="F59" s="162"/>
      <c r="G59" s="101">
        <f>SUM(G46:G58)</f>
        <v>0</v>
      </c>
    </row>
    <row r="60" spans="2:13" ht="19.5" customHeight="1" x14ac:dyDescent="0.3">
      <c r="B60" s="163" t="s">
        <v>237</v>
      </c>
      <c r="C60" s="164"/>
      <c r="D60" s="164"/>
      <c r="E60" s="164"/>
      <c r="F60" s="164"/>
      <c r="G60" s="102">
        <f>G59*1.06</f>
        <v>0</v>
      </c>
      <c r="I60" s="54"/>
      <c r="J60" s="54"/>
      <c r="K60" s="54"/>
      <c r="L60" s="54"/>
      <c r="M60" s="49"/>
    </row>
    <row r="61" spans="2:13" ht="19.5" customHeight="1" x14ac:dyDescent="0.3">
      <c r="B61" s="163" t="s">
        <v>238</v>
      </c>
      <c r="C61" s="164"/>
      <c r="D61" s="164"/>
      <c r="E61" s="164"/>
      <c r="F61" s="164"/>
      <c r="G61" s="102">
        <f t="shared" ref="G61" si="6">G60*1.06</f>
        <v>0</v>
      </c>
      <c r="I61" s="54"/>
      <c r="J61" s="54"/>
      <c r="K61" s="54"/>
      <c r="L61" s="54"/>
      <c r="M61" s="49"/>
    </row>
    <row r="62" spans="2:13" ht="19.5" customHeight="1" thickBot="1" x14ac:dyDescent="0.35">
      <c r="B62" s="156" t="s">
        <v>80</v>
      </c>
      <c r="C62" s="157"/>
      <c r="D62" s="157"/>
      <c r="E62" s="157"/>
      <c r="F62" s="157"/>
      <c r="G62" s="103">
        <f>G59+G60+G61</f>
        <v>0</v>
      </c>
      <c r="I62" s="54"/>
      <c r="J62" s="54"/>
      <c r="K62" s="54"/>
      <c r="L62" s="54"/>
      <c r="M62" s="49"/>
    </row>
    <row r="63" spans="2:13" x14ac:dyDescent="0.3">
      <c r="B63" s="48"/>
      <c r="C63" s="48"/>
      <c r="D63" s="49"/>
      <c r="I63" s="54"/>
      <c r="J63" s="54"/>
      <c r="K63" s="54"/>
      <c r="L63" s="54"/>
      <c r="M63" s="49"/>
    </row>
    <row r="64" spans="2:13" ht="17.25" thickBot="1" x14ac:dyDescent="0.35">
      <c r="B64" s="59" t="s">
        <v>231</v>
      </c>
    </row>
    <row r="65" spans="2:13" s="55" customFormat="1" ht="32.25" customHeight="1" thickBot="1" x14ac:dyDescent="0.3">
      <c r="B65" s="67" t="s">
        <v>26</v>
      </c>
      <c r="C65" s="68" t="s">
        <v>27</v>
      </c>
      <c r="D65" s="62" t="s">
        <v>257</v>
      </c>
      <c r="E65" s="62" t="s">
        <v>261</v>
      </c>
      <c r="F65" s="81" t="s">
        <v>244</v>
      </c>
      <c r="G65" s="81" t="s">
        <v>245</v>
      </c>
    </row>
    <row r="66" spans="2:13" x14ac:dyDescent="0.3">
      <c r="B66" s="39" t="s">
        <v>29</v>
      </c>
      <c r="C66" s="40" t="s">
        <v>30</v>
      </c>
      <c r="D66" s="105">
        <v>2557</v>
      </c>
      <c r="E66" s="51"/>
      <c r="F66" s="86">
        <f t="shared" ref="F66:F78" si="7">E66*15%</f>
        <v>0</v>
      </c>
      <c r="G66" s="108">
        <f t="shared" ref="G66" si="8">E66+F66</f>
        <v>0</v>
      </c>
    </row>
    <row r="67" spans="2:13" x14ac:dyDescent="0.3">
      <c r="B67" s="10" t="s">
        <v>31</v>
      </c>
      <c r="C67" s="11" t="s">
        <v>32</v>
      </c>
      <c r="D67" s="105">
        <v>4672</v>
      </c>
      <c r="E67" s="52"/>
      <c r="F67" s="86">
        <f t="shared" si="7"/>
        <v>0</v>
      </c>
      <c r="G67" s="108">
        <f t="shared" ref="G67:G78" si="9">E67+F67</f>
        <v>0</v>
      </c>
    </row>
    <row r="68" spans="2:13" x14ac:dyDescent="0.3">
      <c r="B68" s="10" t="s">
        <v>31</v>
      </c>
      <c r="C68" s="11" t="s">
        <v>33</v>
      </c>
      <c r="D68" s="105">
        <v>7485.18</v>
      </c>
      <c r="E68" s="52"/>
      <c r="F68" s="86">
        <f t="shared" si="7"/>
        <v>0</v>
      </c>
      <c r="G68" s="108">
        <f t="shared" si="9"/>
        <v>0</v>
      </c>
    </row>
    <row r="69" spans="2:13" x14ac:dyDescent="0.3">
      <c r="B69" s="10" t="s">
        <v>31</v>
      </c>
      <c r="C69" s="11" t="s">
        <v>34</v>
      </c>
      <c r="D69" s="105">
        <v>4977</v>
      </c>
      <c r="E69" s="52"/>
      <c r="F69" s="86">
        <f t="shared" si="7"/>
        <v>0</v>
      </c>
      <c r="G69" s="108">
        <f t="shared" si="9"/>
        <v>0</v>
      </c>
    </row>
    <row r="70" spans="2:13" x14ac:dyDescent="0.3">
      <c r="B70" s="10" t="s">
        <v>35</v>
      </c>
      <c r="C70" s="11" t="s">
        <v>36</v>
      </c>
      <c r="D70" s="105">
        <v>1125.5999999999999</v>
      </c>
      <c r="E70" s="52"/>
      <c r="F70" s="86">
        <f t="shared" si="7"/>
        <v>0</v>
      </c>
      <c r="G70" s="108">
        <f t="shared" si="9"/>
        <v>0</v>
      </c>
    </row>
    <row r="71" spans="2:13" x14ac:dyDescent="0.3">
      <c r="B71" s="10" t="s">
        <v>31</v>
      </c>
      <c r="C71" s="11" t="s">
        <v>37</v>
      </c>
      <c r="D71" s="105">
        <v>19491</v>
      </c>
      <c r="E71" s="52"/>
      <c r="F71" s="86">
        <f t="shared" si="7"/>
        <v>0</v>
      </c>
      <c r="G71" s="108">
        <f t="shared" si="9"/>
        <v>0</v>
      </c>
    </row>
    <row r="72" spans="2:13" x14ac:dyDescent="0.3">
      <c r="B72" s="10" t="s">
        <v>38</v>
      </c>
      <c r="C72" s="11" t="s">
        <v>39</v>
      </c>
      <c r="D72" s="105">
        <v>7366</v>
      </c>
      <c r="E72" s="52"/>
      <c r="F72" s="86">
        <f t="shared" si="7"/>
        <v>0</v>
      </c>
      <c r="G72" s="108">
        <f t="shared" si="9"/>
        <v>0</v>
      </c>
    </row>
    <row r="73" spans="2:13" x14ac:dyDescent="0.3">
      <c r="B73" s="10" t="s">
        <v>35</v>
      </c>
      <c r="C73" s="11" t="s">
        <v>40</v>
      </c>
      <c r="D73" s="105">
        <v>5124</v>
      </c>
      <c r="E73" s="52"/>
      <c r="F73" s="86">
        <f t="shared" si="7"/>
        <v>0</v>
      </c>
      <c r="G73" s="108">
        <f t="shared" si="9"/>
        <v>0</v>
      </c>
    </row>
    <row r="74" spans="2:13" x14ac:dyDescent="0.3">
      <c r="B74" s="10" t="s">
        <v>35</v>
      </c>
      <c r="C74" s="11" t="s">
        <v>41</v>
      </c>
      <c r="D74" s="105">
        <v>1800</v>
      </c>
      <c r="E74" s="52"/>
      <c r="F74" s="86">
        <f t="shared" si="7"/>
        <v>0</v>
      </c>
      <c r="G74" s="108">
        <f t="shared" si="9"/>
        <v>0</v>
      </c>
    </row>
    <row r="75" spans="2:13" x14ac:dyDescent="0.3">
      <c r="B75" s="10" t="s">
        <v>35</v>
      </c>
      <c r="C75" s="11" t="s">
        <v>42</v>
      </c>
      <c r="D75" s="105">
        <v>5962</v>
      </c>
      <c r="E75" s="52"/>
      <c r="F75" s="86">
        <f t="shared" si="7"/>
        <v>0</v>
      </c>
      <c r="G75" s="108">
        <f t="shared" si="9"/>
        <v>0</v>
      </c>
    </row>
    <row r="76" spans="2:13" x14ac:dyDescent="0.3">
      <c r="B76" s="10" t="s">
        <v>43</v>
      </c>
      <c r="C76" s="11" t="s">
        <v>44</v>
      </c>
      <c r="D76" s="105">
        <v>1637</v>
      </c>
      <c r="E76" s="52"/>
      <c r="F76" s="86">
        <f t="shared" si="7"/>
        <v>0</v>
      </c>
      <c r="G76" s="108">
        <f t="shared" si="9"/>
        <v>0</v>
      </c>
    </row>
    <row r="77" spans="2:13" x14ac:dyDescent="0.3">
      <c r="B77" s="10" t="s">
        <v>45</v>
      </c>
      <c r="C77" s="11" t="s">
        <v>46</v>
      </c>
      <c r="D77" s="105">
        <v>11255</v>
      </c>
      <c r="E77" s="52"/>
      <c r="F77" s="86">
        <f t="shared" si="7"/>
        <v>0</v>
      </c>
      <c r="G77" s="108">
        <f t="shared" si="9"/>
        <v>0</v>
      </c>
    </row>
    <row r="78" spans="2:13" s="37" customFormat="1" ht="17.25" thickBot="1" x14ac:dyDescent="0.35">
      <c r="B78" s="126" t="s">
        <v>47</v>
      </c>
      <c r="C78" s="127" t="s">
        <v>48</v>
      </c>
      <c r="D78" s="128">
        <v>150</v>
      </c>
      <c r="E78" s="129"/>
      <c r="F78" s="130">
        <f t="shared" si="7"/>
        <v>0</v>
      </c>
      <c r="G78" s="226">
        <f t="shared" si="9"/>
        <v>0</v>
      </c>
    </row>
    <row r="79" spans="2:13" ht="18" customHeight="1" x14ac:dyDescent="0.3">
      <c r="B79" s="161" t="s">
        <v>246</v>
      </c>
      <c r="C79" s="162"/>
      <c r="D79" s="162"/>
      <c r="E79" s="162"/>
      <c r="F79" s="162"/>
      <c r="G79" s="101">
        <f>SUM(G66:G78)</f>
        <v>0</v>
      </c>
    </row>
    <row r="80" spans="2:13" ht="18" customHeight="1" x14ac:dyDescent="0.3">
      <c r="B80" s="163" t="s">
        <v>237</v>
      </c>
      <c r="C80" s="164"/>
      <c r="D80" s="164"/>
      <c r="E80" s="164"/>
      <c r="F80" s="164"/>
      <c r="G80" s="102">
        <f>G79*1.06</f>
        <v>0</v>
      </c>
      <c r="I80" s="54"/>
      <c r="J80" s="54"/>
      <c r="K80" s="54"/>
      <c r="L80" s="54"/>
      <c r="M80" s="49"/>
    </row>
    <row r="81" spans="2:13" ht="18" customHeight="1" x14ac:dyDescent="0.3">
      <c r="B81" s="163" t="s">
        <v>238</v>
      </c>
      <c r="C81" s="164"/>
      <c r="D81" s="164"/>
      <c r="E81" s="164"/>
      <c r="F81" s="164"/>
      <c r="G81" s="102">
        <f>G80*1.06</f>
        <v>0</v>
      </c>
      <c r="I81" s="54"/>
      <c r="J81" s="54"/>
      <c r="K81" s="54"/>
      <c r="L81" s="54"/>
      <c r="M81" s="49"/>
    </row>
    <row r="82" spans="2:13" ht="18" customHeight="1" thickBot="1" x14ac:dyDescent="0.35">
      <c r="B82" s="156" t="s">
        <v>80</v>
      </c>
      <c r="C82" s="157"/>
      <c r="D82" s="157"/>
      <c r="E82" s="157"/>
      <c r="F82" s="157"/>
      <c r="G82" s="103">
        <f>G79+G80+G81</f>
        <v>0</v>
      </c>
      <c r="I82" s="54"/>
      <c r="J82" s="54"/>
      <c r="K82" s="54"/>
      <c r="L82" s="54"/>
      <c r="M82" s="49"/>
    </row>
    <row r="83" spans="2:13" x14ac:dyDescent="0.3">
      <c r="B83" s="54"/>
      <c r="C83" s="54"/>
      <c r="D83" s="49"/>
    </row>
    <row r="84" spans="2:13" ht="17.25" thickBot="1" x14ac:dyDescent="0.35">
      <c r="B84" s="59" t="s">
        <v>232</v>
      </c>
    </row>
    <row r="85" spans="2:13" s="55" customFormat="1" ht="33" customHeight="1" thickBot="1" x14ac:dyDescent="0.3">
      <c r="B85" s="66" t="s">
        <v>26</v>
      </c>
      <c r="C85" s="61" t="s">
        <v>27</v>
      </c>
      <c r="D85" s="62" t="s">
        <v>257</v>
      </c>
      <c r="E85" s="62" t="s">
        <v>261</v>
      </c>
      <c r="F85" s="81" t="s">
        <v>244</v>
      </c>
      <c r="G85" s="81" t="s">
        <v>245</v>
      </c>
    </row>
    <row r="86" spans="2:13" x14ac:dyDescent="0.3">
      <c r="B86" s="39" t="s">
        <v>29</v>
      </c>
      <c r="C86" s="40" t="s">
        <v>30</v>
      </c>
      <c r="D86" s="105">
        <v>2557</v>
      </c>
      <c r="E86" s="51"/>
      <c r="F86" s="86">
        <f t="shared" ref="F86:F98" si="10">E86*15%</f>
        <v>0</v>
      </c>
      <c r="G86" s="108">
        <f t="shared" ref="G86" si="11">E86+F86</f>
        <v>0</v>
      </c>
    </row>
    <row r="87" spans="2:13" x14ac:dyDescent="0.3">
      <c r="B87" s="10" t="s">
        <v>31</v>
      </c>
      <c r="C87" s="11" t="s">
        <v>32</v>
      </c>
      <c r="D87" s="105">
        <v>4672</v>
      </c>
      <c r="E87" s="52"/>
      <c r="F87" s="86">
        <f t="shared" si="10"/>
        <v>0</v>
      </c>
      <c r="G87" s="108">
        <f t="shared" ref="G87:G98" si="12">E87+F87</f>
        <v>0</v>
      </c>
    </row>
    <row r="88" spans="2:13" x14ac:dyDescent="0.3">
      <c r="B88" s="10" t="s">
        <v>31</v>
      </c>
      <c r="C88" s="11" t="s">
        <v>33</v>
      </c>
      <c r="D88" s="105">
        <v>7485.18</v>
      </c>
      <c r="E88" s="52"/>
      <c r="F88" s="86">
        <f t="shared" si="10"/>
        <v>0</v>
      </c>
      <c r="G88" s="108">
        <f t="shared" si="12"/>
        <v>0</v>
      </c>
    </row>
    <row r="89" spans="2:13" x14ac:dyDescent="0.3">
      <c r="B89" s="10" t="s">
        <v>31</v>
      </c>
      <c r="C89" s="11" t="s">
        <v>34</v>
      </c>
      <c r="D89" s="105">
        <v>4977</v>
      </c>
      <c r="E89" s="52"/>
      <c r="F89" s="86">
        <f t="shared" si="10"/>
        <v>0</v>
      </c>
      <c r="G89" s="108">
        <f t="shared" si="12"/>
        <v>0</v>
      </c>
    </row>
    <row r="90" spans="2:13" x14ac:dyDescent="0.3">
      <c r="B90" s="10" t="s">
        <v>35</v>
      </c>
      <c r="C90" s="11" t="s">
        <v>36</v>
      </c>
      <c r="D90" s="105">
        <v>1125.5999999999999</v>
      </c>
      <c r="E90" s="52"/>
      <c r="F90" s="86">
        <f t="shared" si="10"/>
        <v>0</v>
      </c>
      <c r="G90" s="108">
        <f t="shared" si="12"/>
        <v>0</v>
      </c>
    </row>
    <row r="91" spans="2:13" x14ac:dyDescent="0.3">
      <c r="B91" s="10" t="s">
        <v>31</v>
      </c>
      <c r="C91" s="11" t="s">
        <v>37</v>
      </c>
      <c r="D91" s="105">
        <v>19491</v>
      </c>
      <c r="E91" s="52"/>
      <c r="F91" s="86">
        <f t="shared" si="10"/>
        <v>0</v>
      </c>
      <c r="G91" s="108">
        <f t="shared" si="12"/>
        <v>0</v>
      </c>
    </row>
    <row r="92" spans="2:13" x14ac:dyDescent="0.3">
      <c r="B92" s="10" t="s">
        <v>38</v>
      </c>
      <c r="C92" s="11" t="s">
        <v>39</v>
      </c>
      <c r="D92" s="105">
        <v>7366</v>
      </c>
      <c r="E92" s="52"/>
      <c r="F92" s="86">
        <f t="shared" si="10"/>
        <v>0</v>
      </c>
      <c r="G92" s="108">
        <f t="shared" si="12"/>
        <v>0</v>
      </c>
    </row>
    <row r="93" spans="2:13" x14ac:dyDescent="0.3">
      <c r="B93" s="10" t="s">
        <v>35</v>
      </c>
      <c r="C93" s="11" t="s">
        <v>40</v>
      </c>
      <c r="D93" s="105">
        <v>5124</v>
      </c>
      <c r="E93" s="52"/>
      <c r="F93" s="86">
        <f t="shared" si="10"/>
        <v>0</v>
      </c>
      <c r="G93" s="108">
        <f t="shared" si="12"/>
        <v>0</v>
      </c>
    </row>
    <row r="94" spans="2:13" x14ac:dyDescent="0.3">
      <c r="B94" s="10" t="s">
        <v>35</v>
      </c>
      <c r="C94" s="11" t="s">
        <v>41</v>
      </c>
      <c r="D94" s="105">
        <v>1800</v>
      </c>
      <c r="E94" s="52"/>
      <c r="F94" s="86">
        <f t="shared" si="10"/>
        <v>0</v>
      </c>
      <c r="G94" s="108">
        <f t="shared" si="12"/>
        <v>0</v>
      </c>
    </row>
    <row r="95" spans="2:13" x14ac:dyDescent="0.3">
      <c r="B95" s="10" t="s">
        <v>35</v>
      </c>
      <c r="C95" s="11" t="s">
        <v>42</v>
      </c>
      <c r="D95" s="105">
        <v>5962</v>
      </c>
      <c r="E95" s="52"/>
      <c r="F95" s="86">
        <f t="shared" si="10"/>
        <v>0</v>
      </c>
      <c r="G95" s="108">
        <f t="shared" si="12"/>
        <v>0</v>
      </c>
    </row>
    <row r="96" spans="2:13" x14ac:dyDescent="0.3">
      <c r="B96" s="10" t="s">
        <v>43</v>
      </c>
      <c r="C96" s="11" t="s">
        <v>44</v>
      </c>
      <c r="D96" s="105">
        <v>1637</v>
      </c>
      <c r="E96" s="52"/>
      <c r="F96" s="86">
        <f t="shared" si="10"/>
        <v>0</v>
      </c>
      <c r="G96" s="108">
        <f t="shared" si="12"/>
        <v>0</v>
      </c>
    </row>
    <row r="97" spans="2:15" x14ac:dyDescent="0.3">
      <c r="B97" s="10" t="s">
        <v>45</v>
      </c>
      <c r="C97" s="11" t="s">
        <v>46</v>
      </c>
      <c r="D97" s="105">
        <v>11255</v>
      </c>
      <c r="E97" s="52"/>
      <c r="F97" s="86">
        <f t="shared" si="10"/>
        <v>0</v>
      </c>
      <c r="G97" s="108">
        <f t="shared" si="12"/>
        <v>0</v>
      </c>
    </row>
    <row r="98" spans="2:15" s="37" customFormat="1" ht="17.25" thickBot="1" x14ac:dyDescent="0.35">
      <c r="B98" s="131" t="s">
        <v>47</v>
      </c>
      <c r="C98" s="132" t="s">
        <v>48</v>
      </c>
      <c r="D98" s="128">
        <v>150</v>
      </c>
      <c r="E98" s="133"/>
      <c r="F98" s="134">
        <f t="shared" si="10"/>
        <v>0</v>
      </c>
      <c r="G98" s="135">
        <f t="shared" si="12"/>
        <v>0</v>
      </c>
    </row>
    <row r="99" spans="2:15" ht="20.25" customHeight="1" x14ac:dyDescent="0.3">
      <c r="B99" s="161" t="s">
        <v>246</v>
      </c>
      <c r="C99" s="162"/>
      <c r="D99" s="162"/>
      <c r="E99" s="162"/>
      <c r="F99" s="162"/>
      <c r="G99" s="101">
        <f>SUM(G86:G98)</f>
        <v>0</v>
      </c>
    </row>
    <row r="100" spans="2:15" ht="20.25" customHeight="1" x14ac:dyDescent="0.3">
      <c r="B100" s="163" t="s">
        <v>237</v>
      </c>
      <c r="C100" s="164"/>
      <c r="D100" s="164"/>
      <c r="E100" s="164"/>
      <c r="F100" s="164"/>
      <c r="G100" s="102">
        <f>G99*1.06</f>
        <v>0</v>
      </c>
      <c r="I100" s="54"/>
      <c r="J100" s="54"/>
      <c r="K100" s="54"/>
      <c r="L100" s="54"/>
      <c r="M100" s="49"/>
    </row>
    <row r="101" spans="2:15" ht="20.25" customHeight="1" x14ac:dyDescent="0.3">
      <c r="B101" s="163" t="s">
        <v>238</v>
      </c>
      <c r="C101" s="164"/>
      <c r="D101" s="164"/>
      <c r="E101" s="164"/>
      <c r="F101" s="164"/>
      <c r="G101" s="102">
        <f>G100*1.06</f>
        <v>0</v>
      </c>
      <c r="I101" s="54"/>
      <c r="J101" s="54"/>
      <c r="K101" s="54"/>
      <c r="L101" s="54"/>
      <c r="M101" s="49"/>
    </row>
    <row r="102" spans="2:15" ht="20.25" customHeight="1" thickBot="1" x14ac:dyDescent="0.35">
      <c r="B102" s="156" t="s">
        <v>80</v>
      </c>
      <c r="C102" s="157"/>
      <c r="D102" s="157"/>
      <c r="E102" s="157"/>
      <c r="F102" s="157"/>
      <c r="G102" s="103">
        <f>G99+G100+G101</f>
        <v>0</v>
      </c>
      <c r="I102" s="54"/>
      <c r="J102" s="54"/>
      <c r="K102" s="54"/>
      <c r="L102" s="54"/>
      <c r="M102" s="49"/>
    </row>
    <row r="103" spans="2:15" x14ac:dyDescent="0.3">
      <c r="B103" s="48"/>
      <c r="C103" s="48"/>
      <c r="D103" s="49"/>
      <c r="I103" s="54"/>
      <c r="J103" s="54"/>
      <c r="K103" s="54"/>
      <c r="L103" s="54"/>
      <c r="M103" s="49"/>
    </row>
    <row r="104" spans="2:15" ht="17.25" thickBot="1" x14ac:dyDescent="0.35"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49"/>
    </row>
    <row r="105" spans="2:15" ht="20.25" customHeight="1" thickBot="1" x14ac:dyDescent="0.35">
      <c r="B105" s="158" t="s">
        <v>233</v>
      </c>
      <c r="C105" s="159"/>
      <c r="D105" s="159"/>
      <c r="E105" s="160"/>
      <c r="F105" s="69">
        <f>G42+G62+G82+G102</f>
        <v>0</v>
      </c>
      <c r="G105" s="54"/>
      <c r="H105" s="54"/>
      <c r="I105" s="54"/>
      <c r="J105" s="54"/>
      <c r="K105" s="54"/>
      <c r="L105" s="54"/>
      <c r="M105" s="54"/>
      <c r="N105" s="54"/>
      <c r="O105" s="49"/>
    </row>
    <row r="106" spans="2:15" x14ac:dyDescent="0.3"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49"/>
    </row>
    <row r="107" spans="2:15" x14ac:dyDescent="0.3">
      <c r="B107" s="8" t="s">
        <v>250</v>
      </c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49"/>
    </row>
    <row r="108" spans="2:15" ht="17.25" thickBot="1" x14ac:dyDescent="0.35">
      <c r="B108" s="59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49"/>
    </row>
    <row r="109" spans="2:15" ht="30" customHeight="1" thickBot="1" x14ac:dyDescent="0.35">
      <c r="B109" s="94" t="s">
        <v>251</v>
      </c>
      <c r="C109" s="166" t="s">
        <v>5</v>
      </c>
      <c r="D109" s="167"/>
      <c r="E109" s="168" t="s">
        <v>19</v>
      </c>
      <c r="F109" s="169"/>
      <c r="G109" s="75" t="s">
        <v>6</v>
      </c>
      <c r="H109" s="54"/>
      <c r="K109" s="54"/>
      <c r="L109" s="54"/>
      <c r="M109" s="54"/>
      <c r="N109" s="54"/>
      <c r="O109" s="49"/>
    </row>
    <row r="110" spans="2:15" ht="33.75" thickBot="1" x14ac:dyDescent="0.35">
      <c r="B110" s="63" t="s">
        <v>7</v>
      </c>
      <c r="C110" s="63" t="s">
        <v>253</v>
      </c>
      <c r="D110" s="63" t="s">
        <v>254</v>
      </c>
      <c r="E110" s="63" t="s">
        <v>255</v>
      </c>
      <c r="F110" s="63" t="s">
        <v>254</v>
      </c>
      <c r="G110" s="63" t="s">
        <v>253</v>
      </c>
      <c r="H110" s="54"/>
      <c r="L110" s="54"/>
      <c r="M110" s="54"/>
      <c r="N110" s="54"/>
      <c r="O110" s="49"/>
    </row>
    <row r="111" spans="2:15" x14ac:dyDescent="0.3">
      <c r="B111" s="38" t="s">
        <v>20</v>
      </c>
      <c r="C111" s="18"/>
      <c r="D111" s="18"/>
      <c r="E111" s="18"/>
      <c r="F111" s="18"/>
      <c r="G111" s="18"/>
      <c r="H111" s="54"/>
      <c r="L111" s="54"/>
      <c r="M111" s="54"/>
      <c r="N111" s="54"/>
      <c r="O111" s="49"/>
    </row>
    <row r="112" spans="2:15" x14ac:dyDescent="0.3">
      <c r="B112" s="30" t="s">
        <v>8</v>
      </c>
      <c r="C112" s="19"/>
      <c r="D112" s="19"/>
      <c r="E112" s="19"/>
      <c r="F112" s="19"/>
      <c r="G112" s="19"/>
      <c r="H112" s="54"/>
      <c r="L112" s="54"/>
      <c r="M112" s="54"/>
      <c r="N112" s="54"/>
      <c r="O112" s="49"/>
    </row>
    <row r="113" spans="1:15" x14ac:dyDescent="0.3">
      <c r="B113" s="30" t="s">
        <v>9</v>
      </c>
      <c r="C113" s="19"/>
      <c r="D113" s="19"/>
      <c r="E113" s="19"/>
      <c r="F113" s="19"/>
      <c r="G113" s="19"/>
      <c r="H113" s="54"/>
      <c r="L113" s="54"/>
      <c r="M113" s="54"/>
      <c r="N113" s="54"/>
      <c r="O113" s="49"/>
    </row>
    <row r="114" spans="1:15" ht="17.25" thickBot="1" x14ac:dyDescent="0.35">
      <c r="B114" s="31" t="s">
        <v>10</v>
      </c>
      <c r="C114" s="20"/>
      <c r="D114" s="20"/>
      <c r="E114" s="20"/>
      <c r="F114" s="20"/>
      <c r="G114" s="20"/>
      <c r="H114" s="54"/>
      <c r="L114" s="54"/>
      <c r="M114" s="54"/>
      <c r="N114" s="54"/>
      <c r="O114" s="49"/>
    </row>
    <row r="115" spans="1:15" x14ac:dyDescent="0.3">
      <c r="B115" s="54"/>
      <c r="C115" s="54"/>
      <c r="D115" s="54"/>
      <c r="E115" s="54"/>
      <c r="F115" s="54"/>
      <c r="G115" s="54"/>
      <c r="H115" s="54"/>
      <c r="I115" s="54"/>
      <c r="L115" s="54"/>
      <c r="M115" s="54"/>
      <c r="N115" s="54"/>
      <c r="O115" s="49"/>
    </row>
    <row r="116" spans="1:15" ht="17.25" thickBot="1" x14ac:dyDescent="0.35">
      <c r="B116" s="35" t="s">
        <v>239</v>
      </c>
      <c r="C116" s="15"/>
      <c r="D116" s="15"/>
      <c r="E116" s="21"/>
      <c r="F116" s="54"/>
      <c r="G116" s="54"/>
      <c r="H116" s="54"/>
      <c r="I116" s="54"/>
      <c r="J116" s="54"/>
      <c r="K116" s="54"/>
      <c r="L116" s="54"/>
      <c r="M116" s="54"/>
      <c r="N116" s="54"/>
      <c r="O116" s="49"/>
    </row>
    <row r="117" spans="1:15" ht="17.25" thickBot="1" x14ac:dyDescent="0.35">
      <c r="B117" s="170" t="s">
        <v>11</v>
      </c>
      <c r="C117" s="171"/>
      <c r="D117" s="54"/>
      <c r="E117" s="54"/>
      <c r="F117" s="54"/>
      <c r="G117" s="54"/>
      <c r="H117" s="54"/>
      <c r="I117" s="54"/>
      <c r="J117" s="54"/>
      <c r="K117" s="54"/>
      <c r="L117" s="54"/>
      <c r="M117" s="49"/>
    </row>
    <row r="118" spans="1:15" x14ac:dyDescent="0.3">
      <c r="B118" s="64" t="s">
        <v>24</v>
      </c>
      <c r="C118" s="65" t="s">
        <v>12</v>
      </c>
      <c r="D118" s="54"/>
      <c r="E118" s="54"/>
      <c r="F118" s="54"/>
      <c r="G118" s="54"/>
      <c r="H118" s="54"/>
      <c r="I118" s="54"/>
      <c r="K118" s="54"/>
      <c r="L118" s="54"/>
      <c r="M118" s="49"/>
    </row>
    <row r="119" spans="1:15" x14ac:dyDescent="0.3">
      <c r="B119" s="28" t="s">
        <v>13</v>
      </c>
      <c r="C119" s="29"/>
      <c r="D119" s="54"/>
      <c r="E119" s="54"/>
      <c r="F119" s="54"/>
      <c r="G119" s="54"/>
      <c r="H119" s="54"/>
      <c r="I119" s="54"/>
      <c r="K119" s="54"/>
      <c r="L119" s="54"/>
      <c r="M119" s="49"/>
    </row>
    <row r="120" spans="1:15" x14ac:dyDescent="0.3">
      <c r="B120" s="30" t="s">
        <v>14</v>
      </c>
      <c r="C120" s="29"/>
      <c r="D120" s="54"/>
      <c r="E120" s="54"/>
      <c r="F120" s="54"/>
      <c r="G120" s="54"/>
      <c r="H120" s="54"/>
      <c r="I120" s="54"/>
      <c r="J120" s="54"/>
      <c r="K120" s="54"/>
      <c r="L120" s="54"/>
      <c r="M120" s="49"/>
    </row>
    <row r="121" spans="1:15" x14ac:dyDescent="0.3">
      <c r="B121" s="30" t="s">
        <v>15</v>
      </c>
      <c r="C121" s="29"/>
      <c r="D121" s="54"/>
      <c r="E121" s="54"/>
      <c r="F121" s="54"/>
      <c r="G121" s="54"/>
      <c r="H121" s="54"/>
      <c r="I121" s="54"/>
      <c r="J121" s="54"/>
      <c r="K121" s="54"/>
      <c r="L121" s="54"/>
      <c r="M121" s="49"/>
    </row>
    <row r="122" spans="1:15" ht="17.25" thickBot="1" x14ac:dyDescent="0.35">
      <c r="B122" s="31" t="s">
        <v>16</v>
      </c>
      <c r="C122" s="32"/>
      <c r="D122" s="54"/>
      <c r="E122" s="54"/>
      <c r="F122" s="54"/>
      <c r="G122" s="54"/>
      <c r="H122" s="54"/>
      <c r="I122" s="54"/>
      <c r="J122" s="54"/>
      <c r="K122" s="54"/>
      <c r="L122" s="54"/>
      <c r="M122" s="49"/>
    </row>
    <row r="123" spans="1:15" x14ac:dyDescent="0.3">
      <c r="B123" s="22"/>
      <c r="C123" s="23"/>
      <c r="D123" s="23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49"/>
    </row>
    <row r="124" spans="1:15" ht="17.25" thickBot="1" x14ac:dyDescent="0.35">
      <c r="B124" s="233" t="s">
        <v>281</v>
      </c>
      <c r="C124" s="233"/>
      <c r="D124" s="2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4"/>
    </row>
    <row r="125" spans="1:15" ht="17.25" thickBot="1" x14ac:dyDescent="0.35">
      <c r="B125" s="170" t="s">
        <v>276</v>
      </c>
      <c r="C125" s="171"/>
      <c r="D125" s="2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4"/>
    </row>
    <row r="126" spans="1:15" ht="17.25" thickBot="1" x14ac:dyDescent="0.35">
      <c r="B126" s="16" t="s">
        <v>277</v>
      </c>
      <c r="C126" s="17" t="s">
        <v>278</v>
      </c>
      <c r="D126" s="2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4"/>
    </row>
    <row r="127" spans="1:15" ht="17.25" thickBot="1" x14ac:dyDescent="0.35">
      <c r="B127" s="223" t="s">
        <v>279</v>
      </c>
      <c r="C127" s="224"/>
      <c r="F127" s="24"/>
    </row>
    <row r="128" spans="1:15" ht="32.25" customHeight="1" x14ac:dyDescent="0.3">
      <c r="A128" s="230"/>
      <c r="B128" s="234" t="s">
        <v>282</v>
      </c>
      <c r="C128" s="234"/>
      <c r="F128" s="227"/>
      <c r="G128" s="229"/>
    </row>
    <row r="129" spans="1:7" x14ac:dyDescent="0.3">
      <c r="A129" s="230"/>
      <c r="B129" s="227"/>
      <c r="C129" s="228"/>
      <c r="F129" s="227"/>
      <c r="G129" s="229"/>
    </row>
    <row r="130" spans="1:7" x14ac:dyDescent="0.3">
      <c r="A130" s="230"/>
      <c r="B130" s="227"/>
      <c r="C130" s="228"/>
      <c r="F130" s="227"/>
      <c r="G130" s="229"/>
    </row>
    <row r="131" spans="1:7" x14ac:dyDescent="0.3">
      <c r="B131" s="25"/>
      <c r="C131" s="26"/>
      <c r="F131" s="25"/>
      <c r="G131" s="27"/>
    </row>
    <row r="132" spans="1:7" x14ac:dyDescent="0.3">
      <c r="B132" s="165" t="s">
        <v>17</v>
      </c>
      <c r="C132" s="165"/>
      <c r="F132" s="165" t="s">
        <v>18</v>
      </c>
      <c r="G132" s="165"/>
    </row>
  </sheetData>
  <protectedRanges>
    <protectedRange sqref="C5:C6" name="Range1_14_2_1_2_1_2_2_2_2_1_2_1_2_2_3_1"/>
    <protectedRange sqref="C23:C25" name="Range1_14_2_1_2_1_2_2_2_2_1_2_1_2_2_3_1_1_1"/>
    <protectedRange sqref="C7:C12" name="Range1_14_2_1_2_1_2_2_2_2_1_2_1_2_2_3_1_1_1_2_1"/>
    <protectedRange sqref="C13:C22" name="Range1_14_2_1_2_1_2_2_2_2_1_2_1_2_2_3_1_1_1_3"/>
  </protectedRanges>
  <mergeCells count="43">
    <mergeCell ref="B59:F59"/>
    <mergeCell ref="B60:F60"/>
    <mergeCell ref="B61:F61"/>
    <mergeCell ref="B62:F62"/>
    <mergeCell ref="B42:F42"/>
    <mergeCell ref="B12:E12"/>
    <mergeCell ref="B13:E13"/>
    <mergeCell ref="B14:E14"/>
    <mergeCell ref="B15:E15"/>
    <mergeCell ref="B16:E16"/>
    <mergeCell ref="C7:E7"/>
    <mergeCell ref="B8:E8"/>
    <mergeCell ref="B9:E9"/>
    <mergeCell ref="B10:E10"/>
    <mergeCell ref="B11:E11"/>
    <mergeCell ref="A2:A5"/>
    <mergeCell ref="C2:E2"/>
    <mergeCell ref="C3:E3"/>
    <mergeCell ref="C4:E4"/>
    <mergeCell ref="C5:E5"/>
    <mergeCell ref="C109:D109"/>
    <mergeCell ref="E109:F109"/>
    <mergeCell ref="B117:C117"/>
    <mergeCell ref="B124:C124"/>
    <mergeCell ref="B125:C125"/>
    <mergeCell ref="B132:C132"/>
    <mergeCell ref="F132:G132"/>
    <mergeCell ref="B128:C128"/>
    <mergeCell ref="B102:F102"/>
    <mergeCell ref="B105:E105"/>
    <mergeCell ref="B79:F79"/>
    <mergeCell ref="B80:F80"/>
    <mergeCell ref="B81:F81"/>
    <mergeCell ref="B82:F82"/>
    <mergeCell ref="B99:F99"/>
    <mergeCell ref="B100:F100"/>
    <mergeCell ref="B101:F101"/>
    <mergeCell ref="B22:E22"/>
    <mergeCell ref="B17:E17"/>
    <mergeCell ref="B18:E18"/>
    <mergeCell ref="B19:E19"/>
    <mergeCell ref="B20:E20"/>
    <mergeCell ref="B21:E21"/>
  </mergeCells>
  <pageMargins left="0.25" right="0.25" top="0.75" bottom="0.75" header="0.3" footer="0.3"/>
  <pageSetup paperSize="8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D3D70-6998-4D96-A009-9BD80FF18876}">
  <sheetPr>
    <pageSetUpPr fitToPage="1"/>
  </sheetPr>
  <dimension ref="A1:O148"/>
  <sheetViews>
    <sheetView topLeftCell="A115" zoomScaleNormal="100" zoomScaleSheetLayoutView="87" workbookViewId="0">
      <selection activeCell="A48" sqref="A48:XFD48"/>
    </sheetView>
  </sheetViews>
  <sheetFormatPr defaultColWidth="9.140625" defaultRowHeight="16.5" x14ac:dyDescent="0.3"/>
  <cols>
    <col min="1" max="1" width="6.140625" style="1" customWidth="1"/>
    <col min="2" max="2" width="31.7109375" style="1" customWidth="1"/>
    <col min="3" max="3" width="36.7109375" style="1" customWidth="1"/>
    <col min="4" max="4" width="25.85546875" style="1" customWidth="1"/>
    <col min="5" max="5" width="26.42578125" style="1" customWidth="1"/>
    <col min="6" max="6" width="25.140625" style="1" bestFit="1" customWidth="1"/>
    <col min="7" max="7" width="23.140625" style="1" customWidth="1"/>
    <col min="8" max="8" width="22.28515625" style="1" customWidth="1"/>
    <col min="9" max="10" width="20.140625" style="1" customWidth="1"/>
    <col min="11" max="11" width="18.7109375" style="1" customWidth="1"/>
    <col min="12" max="12" width="16.28515625" style="1" customWidth="1"/>
    <col min="13" max="13" width="18" style="1" customWidth="1"/>
    <col min="14" max="14" width="18.7109375" style="1" customWidth="1"/>
    <col min="15" max="15" width="23.7109375" style="1" customWidth="1"/>
    <col min="16" max="16" width="22.5703125" style="1" customWidth="1"/>
    <col min="17" max="17" width="24.42578125" style="1" customWidth="1"/>
    <col min="18" max="18" width="21.5703125" style="1" customWidth="1"/>
    <col min="19" max="16384" width="9.140625" style="1"/>
  </cols>
  <sheetData>
    <row r="1" spans="1:5" ht="17.25" thickBot="1" x14ac:dyDescent="0.35"/>
    <row r="2" spans="1:5" ht="45.6" customHeight="1" thickBot="1" x14ac:dyDescent="0.35">
      <c r="A2" s="172" t="s">
        <v>0</v>
      </c>
      <c r="B2" s="2" t="s">
        <v>1</v>
      </c>
      <c r="C2" s="175" t="s">
        <v>240</v>
      </c>
      <c r="D2" s="176"/>
      <c r="E2" s="177"/>
    </row>
    <row r="3" spans="1:5" ht="17.25" thickBot="1" x14ac:dyDescent="0.35">
      <c r="A3" s="173"/>
      <c r="B3" s="3" t="s">
        <v>2</v>
      </c>
      <c r="C3" s="178" t="s">
        <v>256</v>
      </c>
      <c r="D3" s="179"/>
      <c r="E3" s="180"/>
    </row>
    <row r="4" spans="1:5" ht="15" customHeight="1" thickBot="1" x14ac:dyDescent="0.35">
      <c r="A4" s="173"/>
      <c r="B4" s="3" t="s">
        <v>49</v>
      </c>
      <c r="C4" s="181" t="s">
        <v>50</v>
      </c>
      <c r="D4" s="182"/>
      <c r="E4" s="183"/>
    </row>
    <row r="5" spans="1:5" ht="15" customHeight="1" thickBot="1" x14ac:dyDescent="0.35">
      <c r="A5" s="174"/>
      <c r="B5" s="4" t="s">
        <v>3</v>
      </c>
      <c r="C5" s="184"/>
      <c r="D5" s="185"/>
      <c r="E5" s="186"/>
    </row>
    <row r="6" spans="1:5" ht="17.25" thickBot="1" x14ac:dyDescent="0.35">
      <c r="A6" s="5"/>
      <c r="B6" s="6"/>
    </row>
    <row r="7" spans="1:5" ht="14.45" customHeight="1" thickBot="1" x14ac:dyDescent="0.35">
      <c r="A7" s="37"/>
      <c r="B7" s="57" t="s">
        <v>21</v>
      </c>
      <c r="C7" s="187" t="s">
        <v>22</v>
      </c>
      <c r="D7" s="188"/>
      <c r="E7" s="189"/>
    </row>
    <row r="8" spans="1:5" ht="16.5" customHeight="1" x14ac:dyDescent="0.3">
      <c r="B8" s="190" t="s">
        <v>236</v>
      </c>
      <c r="C8" s="191"/>
      <c r="D8" s="191"/>
      <c r="E8" s="192"/>
    </row>
    <row r="9" spans="1:5" ht="35.25" customHeight="1" x14ac:dyDescent="0.3">
      <c r="B9" s="153" t="s">
        <v>23</v>
      </c>
      <c r="C9" s="154"/>
      <c r="D9" s="154"/>
      <c r="E9" s="155"/>
    </row>
    <row r="10" spans="1:5" ht="33.75" customHeight="1" x14ac:dyDescent="0.3">
      <c r="B10" s="153" t="s">
        <v>262</v>
      </c>
      <c r="C10" s="154"/>
      <c r="D10" s="154"/>
      <c r="E10" s="155"/>
    </row>
    <row r="11" spans="1:5" x14ac:dyDescent="0.3">
      <c r="B11" s="193" t="s">
        <v>275</v>
      </c>
      <c r="C11" s="194"/>
      <c r="D11" s="194"/>
      <c r="E11" s="195"/>
    </row>
    <row r="12" spans="1:5" ht="51" customHeight="1" x14ac:dyDescent="0.3">
      <c r="B12" s="153" t="s">
        <v>263</v>
      </c>
      <c r="C12" s="154"/>
      <c r="D12" s="154"/>
      <c r="E12" s="155"/>
    </row>
    <row r="13" spans="1:5" ht="15.75" customHeight="1" x14ac:dyDescent="0.3">
      <c r="B13" s="153" t="s">
        <v>264</v>
      </c>
      <c r="C13" s="154"/>
      <c r="D13" s="154"/>
      <c r="E13" s="155"/>
    </row>
    <row r="14" spans="1:5" ht="21.6" customHeight="1" x14ac:dyDescent="0.3">
      <c r="B14" s="153" t="s">
        <v>273</v>
      </c>
      <c r="C14" s="154"/>
      <c r="D14" s="154"/>
      <c r="E14" s="155"/>
    </row>
    <row r="15" spans="1:5" ht="16.899999999999999" customHeight="1" x14ac:dyDescent="0.3">
      <c r="B15" s="153" t="s">
        <v>265</v>
      </c>
      <c r="C15" s="154"/>
      <c r="D15" s="154"/>
      <c r="E15" s="155"/>
    </row>
    <row r="16" spans="1:5" ht="16.149999999999999" customHeight="1" x14ac:dyDescent="0.3">
      <c r="B16" s="153" t="s">
        <v>266</v>
      </c>
      <c r="C16" s="154"/>
      <c r="D16" s="154"/>
      <c r="E16" s="155"/>
    </row>
    <row r="17" spans="1:8" ht="34.9" customHeight="1" x14ac:dyDescent="0.3">
      <c r="B17" s="153" t="s">
        <v>267</v>
      </c>
      <c r="C17" s="154"/>
      <c r="D17" s="154"/>
      <c r="E17" s="155"/>
    </row>
    <row r="18" spans="1:8" ht="16.5" customHeight="1" x14ac:dyDescent="0.3">
      <c r="B18" s="153" t="s">
        <v>268</v>
      </c>
      <c r="C18" s="154"/>
      <c r="D18" s="154"/>
      <c r="E18" s="155"/>
    </row>
    <row r="19" spans="1:8" ht="35.25" customHeight="1" x14ac:dyDescent="0.3">
      <c r="B19" s="153" t="s">
        <v>269</v>
      </c>
      <c r="C19" s="154"/>
      <c r="D19" s="154"/>
      <c r="E19" s="155"/>
    </row>
    <row r="20" spans="1:8" ht="32.25" customHeight="1" x14ac:dyDescent="0.3">
      <c r="B20" s="153" t="s">
        <v>270</v>
      </c>
      <c r="C20" s="154"/>
      <c r="D20" s="154"/>
      <c r="E20" s="155"/>
    </row>
    <row r="21" spans="1:8" ht="17.25" customHeight="1" x14ac:dyDescent="0.3">
      <c r="B21" s="153" t="s">
        <v>271</v>
      </c>
      <c r="C21" s="154"/>
      <c r="D21" s="154"/>
      <c r="E21" s="155"/>
    </row>
    <row r="22" spans="1:8" ht="34.5" customHeight="1" thickBot="1" x14ac:dyDescent="0.35">
      <c r="B22" s="150" t="s">
        <v>272</v>
      </c>
      <c r="C22" s="151"/>
      <c r="D22" s="151"/>
      <c r="E22" s="152"/>
    </row>
    <row r="23" spans="1:8" ht="17.25" thickBot="1" x14ac:dyDescent="0.35">
      <c r="A23" s="5"/>
      <c r="B23" s="6"/>
      <c r="D23" s="7"/>
      <c r="E23" s="7"/>
    </row>
    <row r="24" spans="1:8" ht="16.5" customHeight="1" thickBot="1" x14ac:dyDescent="0.35">
      <c r="B24" s="66" t="s">
        <v>242</v>
      </c>
      <c r="C24" s="61" t="s">
        <v>243</v>
      </c>
      <c r="D24" s="58"/>
      <c r="E24" s="58"/>
    </row>
    <row r="25" spans="1:8" ht="16.5" customHeight="1" thickBot="1" x14ac:dyDescent="0.35">
      <c r="B25" s="72" t="s">
        <v>241</v>
      </c>
      <c r="C25" s="74">
        <v>0.06</v>
      </c>
      <c r="D25" s="58"/>
      <c r="E25" s="58"/>
    </row>
    <row r="26" spans="1:8" ht="16.5" customHeight="1" x14ac:dyDescent="0.3">
      <c r="B26" s="58"/>
      <c r="C26" s="73"/>
      <c r="D26" s="58"/>
      <c r="E26" s="58"/>
    </row>
    <row r="27" spans="1:8" ht="50.25" thickBot="1" x14ac:dyDescent="0.35">
      <c r="B27" s="59" t="s">
        <v>235</v>
      </c>
      <c r="E27" s="54"/>
      <c r="H27" s="125" t="s">
        <v>259</v>
      </c>
    </row>
    <row r="28" spans="1:8" s="55" customFormat="1" ht="27" customHeight="1" thickBot="1" x14ac:dyDescent="0.3">
      <c r="B28" s="61" t="s">
        <v>26</v>
      </c>
      <c r="C28" s="61" t="s">
        <v>27</v>
      </c>
      <c r="D28" s="104" t="s">
        <v>257</v>
      </c>
      <c r="E28" s="61" t="s">
        <v>274</v>
      </c>
      <c r="F28" s="81" t="s">
        <v>244</v>
      </c>
      <c r="G28" s="81" t="s">
        <v>245</v>
      </c>
      <c r="H28" s="78" t="s">
        <v>260</v>
      </c>
    </row>
    <row r="29" spans="1:8" x14ac:dyDescent="0.3">
      <c r="B29" s="39" t="s">
        <v>51</v>
      </c>
      <c r="C29" s="40" t="s">
        <v>52</v>
      </c>
      <c r="D29" s="105">
        <v>1200</v>
      </c>
      <c r="E29" s="43"/>
      <c r="F29" s="86">
        <f t="shared" ref="F29:F45" si="0">E29*15%</f>
        <v>0</v>
      </c>
      <c r="G29" s="108">
        <f t="shared" ref="G29" si="1">E29+F29</f>
        <v>0</v>
      </c>
      <c r="H29" s="44"/>
    </row>
    <row r="30" spans="1:8" x14ac:dyDescent="0.3">
      <c r="B30" s="10" t="s">
        <v>53</v>
      </c>
      <c r="C30" s="11" t="s">
        <v>54</v>
      </c>
      <c r="D30" s="147">
        <v>720</v>
      </c>
      <c r="E30" s="44"/>
      <c r="F30" s="86">
        <f t="shared" si="0"/>
        <v>0</v>
      </c>
      <c r="G30" s="108">
        <f t="shared" ref="G30:G45" si="2">E30+F30</f>
        <v>0</v>
      </c>
      <c r="H30" s="44"/>
    </row>
    <row r="31" spans="1:8" x14ac:dyDescent="0.3">
      <c r="B31" s="10" t="s">
        <v>53</v>
      </c>
      <c r="C31" s="11" t="s">
        <v>55</v>
      </c>
      <c r="D31" s="105">
        <v>648</v>
      </c>
      <c r="E31" s="44"/>
      <c r="F31" s="86">
        <f t="shared" si="0"/>
        <v>0</v>
      </c>
      <c r="G31" s="108">
        <f t="shared" si="2"/>
        <v>0</v>
      </c>
      <c r="H31" s="44"/>
    </row>
    <row r="32" spans="1:8" x14ac:dyDescent="0.3">
      <c r="B32" s="10" t="s">
        <v>53</v>
      </c>
      <c r="C32" s="11" t="s">
        <v>56</v>
      </c>
      <c r="D32" s="105">
        <v>487</v>
      </c>
      <c r="E32" s="44"/>
      <c r="F32" s="86">
        <f t="shared" si="0"/>
        <v>0</v>
      </c>
      <c r="G32" s="108">
        <f t="shared" si="2"/>
        <v>0</v>
      </c>
      <c r="H32" s="44"/>
    </row>
    <row r="33" spans="2:15" x14ac:dyDescent="0.3">
      <c r="B33" s="10" t="s">
        <v>53</v>
      </c>
      <c r="C33" s="11" t="s">
        <v>57</v>
      </c>
      <c r="D33" s="105">
        <v>113.3</v>
      </c>
      <c r="E33" s="44"/>
      <c r="F33" s="86">
        <f t="shared" si="0"/>
        <v>0</v>
      </c>
      <c r="G33" s="108">
        <f t="shared" si="2"/>
        <v>0</v>
      </c>
      <c r="H33" s="44"/>
    </row>
    <row r="34" spans="2:15" x14ac:dyDescent="0.3">
      <c r="B34" s="10" t="s">
        <v>58</v>
      </c>
      <c r="C34" s="11" t="s">
        <v>59</v>
      </c>
      <c r="D34" s="105">
        <v>5850</v>
      </c>
      <c r="E34" s="44"/>
      <c r="F34" s="86">
        <f t="shared" si="0"/>
        <v>0</v>
      </c>
      <c r="G34" s="108">
        <f t="shared" si="2"/>
        <v>0</v>
      </c>
      <c r="H34" s="44"/>
    </row>
    <row r="35" spans="2:15" x14ac:dyDescent="0.3">
      <c r="B35" s="10" t="s">
        <v>60</v>
      </c>
      <c r="C35" s="11" t="s">
        <v>61</v>
      </c>
      <c r="D35" s="105">
        <v>3301</v>
      </c>
      <c r="E35" s="44"/>
      <c r="F35" s="86">
        <f t="shared" si="0"/>
        <v>0</v>
      </c>
      <c r="G35" s="108">
        <f t="shared" si="2"/>
        <v>0</v>
      </c>
      <c r="H35" s="44"/>
    </row>
    <row r="36" spans="2:15" x14ac:dyDescent="0.3">
      <c r="B36" s="10" t="s">
        <v>62</v>
      </c>
      <c r="C36" s="42" t="s">
        <v>63</v>
      </c>
      <c r="D36" s="105">
        <v>97</v>
      </c>
      <c r="E36" s="44"/>
      <c r="F36" s="86">
        <f t="shared" si="0"/>
        <v>0</v>
      </c>
      <c r="G36" s="108">
        <f t="shared" si="2"/>
        <v>0</v>
      </c>
      <c r="H36" s="44"/>
    </row>
    <row r="37" spans="2:15" x14ac:dyDescent="0.3">
      <c r="B37" s="10" t="s">
        <v>64</v>
      </c>
      <c r="C37" s="11" t="s">
        <v>61</v>
      </c>
      <c r="D37" s="105">
        <v>5847.52</v>
      </c>
      <c r="E37" s="44"/>
      <c r="F37" s="86">
        <f t="shared" si="0"/>
        <v>0</v>
      </c>
      <c r="G37" s="108">
        <f t="shared" si="2"/>
        <v>0</v>
      </c>
      <c r="H37" s="44"/>
    </row>
    <row r="38" spans="2:15" x14ac:dyDescent="0.3">
      <c r="B38" s="10" t="s">
        <v>65</v>
      </c>
      <c r="C38" s="11" t="s">
        <v>66</v>
      </c>
      <c r="D38" s="105">
        <v>385</v>
      </c>
      <c r="E38" s="44"/>
      <c r="F38" s="86">
        <f t="shared" si="0"/>
        <v>0</v>
      </c>
      <c r="G38" s="108">
        <f t="shared" si="2"/>
        <v>0</v>
      </c>
      <c r="H38" s="44"/>
    </row>
    <row r="39" spans="2:15" x14ac:dyDescent="0.3">
      <c r="B39" s="10" t="s">
        <v>67</v>
      </c>
      <c r="C39" s="11" t="s">
        <v>68</v>
      </c>
      <c r="D39" s="105">
        <v>1264</v>
      </c>
      <c r="E39" s="44"/>
      <c r="F39" s="86">
        <f t="shared" si="0"/>
        <v>0</v>
      </c>
      <c r="G39" s="108">
        <f t="shared" si="2"/>
        <v>0</v>
      </c>
      <c r="H39" s="44"/>
    </row>
    <row r="40" spans="2:15" x14ac:dyDescent="0.3">
      <c r="B40" s="10" t="s">
        <v>58</v>
      </c>
      <c r="C40" s="11" t="s">
        <v>69</v>
      </c>
      <c r="D40" s="105">
        <v>9950</v>
      </c>
      <c r="E40" s="44"/>
      <c r="F40" s="86">
        <f t="shared" si="0"/>
        <v>0</v>
      </c>
      <c r="G40" s="108">
        <f t="shared" si="2"/>
        <v>0</v>
      </c>
      <c r="H40" s="44"/>
    </row>
    <row r="41" spans="2:15" x14ac:dyDescent="0.3">
      <c r="B41" s="10" t="s">
        <v>70</v>
      </c>
      <c r="C41" s="11" t="s">
        <v>71</v>
      </c>
      <c r="D41" s="105">
        <v>3032</v>
      </c>
      <c r="E41" s="44"/>
      <c r="F41" s="86">
        <f t="shared" si="0"/>
        <v>0</v>
      </c>
      <c r="G41" s="108">
        <f t="shared" si="2"/>
        <v>0</v>
      </c>
      <c r="H41" s="44"/>
    </row>
    <row r="42" spans="2:15" x14ac:dyDescent="0.3">
      <c r="B42" s="10" t="s">
        <v>72</v>
      </c>
      <c r="C42" s="11" t="s">
        <v>258</v>
      </c>
      <c r="D42" s="105">
        <v>1922</v>
      </c>
      <c r="E42" s="44"/>
      <c r="F42" s="86">
        <f t="shared" si="0"/>
        <v>0</v>
      </c>
      <c r="G42" s="108">
        <f t="shared" si="2"/>
        <v>0</v>
      </c>
      <c r="H42" s="44"/>
    </row>
    <row r="43" spans="2:15" x14ac:dyDescent="0.3">
      <c r="B43" s="10" t="s">
        <v>74</v>
      </c>
      <c r="C43" s="11" t="s">
        <v>75</v>
      </c>
      <c r="D43" s="105">
        <v>3063</v>
      </c>
      <c r="E43" s="44"/>
      <c r="F43" s="86">
        <f t="shared" si="0"/>
        <v>0</v>
      </c>
      <c r="G43" s="108">
        <f t="shared" si="2"/>
        <v>0</v>
      </c>
      <c r="H43" s="44"/>
    </row>
    <row r="44" spans="2:15" x14ac:dyDescent="0.3">
      <c r="B44" s="10" t="s">
        <v>76</v>
      </c>
      <c r="C44" s="11" t="s">
        <v>77</v>
      </c>
      <c r="D44" s="105">
        <v>1375</v>
      </c>
      <c r="E44" s="44"/>
      <c r="F44" s="86">
        <f t="shared" si="0"/>
        <v>0</v>
      </c>
      <c r="G44" s="108">
        <f t="shared" si="2"/>
        <v>0</v>
      </c>
      <c r="H44" s="44"/>
    </row>
    <row r="45" spans="2:15" ht="17.25" thickBot="1" x14ac:dyDescent="0.35">
      <c r="B45" s="45" t="s">
        <v>78</v>
      </c>
      <c r="C45" s="46" t="s">
        <v>79</v>
      </c>
      <c r="D45" s="118">
        <v>3032</v>
      </c>
      <c r="E45" s="47"/>
      <c r="F45" s="109">
        <f t="shared" si="0"/>
        <v>0</v>
      </c>
      <c r="G45" s="110">
        <f t="shared" si="2"/>
        <v>0</v>
      </c>
      <c r="H45" s="47"/>
    </row>
    <row r="46" spans="2:15" ht="21" customHeight="1" thickBot="1" x14ac:dyDescent="0.35">
      <c r="B46" s="196" t="s">
        <v>280</v>
      </c>
      <c r="C46" s="197"/>
      <c r="D46" s="197"/>
      <c r="E46" s="197"/>
      <c r="F46" s="198"/>
      <c r="G46" s="136">
        <f>SUM(G29:G45)</f>
        <v>0</v>
      </c>
    </row>
    <row r="47" spans="2:15" x14ac:dyDescent="0.3"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49"/>
    </row>
    <row r="48" spans="2:15" ht="17.25" thickBot="1" x14ac:dyDescent="0.35">
      <c r="B48" s="59" t="s">
        <v>234</v>
      </c>
    </row>
    <row r="49" spans="2:7" s="55" customFormat="1" ht="35.450000000000003" customHeight="1" thickBot="1" x14ac:dyDescent="0.3">
      <c r="B49" s="61" t="s">
        <v>26</v>
      </c>
      <c r="C49" s="61" t="s">
        <v>27</v>
      </c>
      <c r="D49" s="104" t="s">
        <v>257</v>
      </c>
      <c r="E49" s="62" t="s">
        <v>261</v>
      </c>
      <c r="F49" s="81" t="s">
        <v>244</v>
      </c>
      <c r="G49" s="81" t="s">
        <v>245</v>
      </c>
    </row>
    <row r="50" spans="2:7" x14ac:dyDescent="0.3">
      <c r="B50" s="39" t="s">
        <v>51</v>
      </c>
      <c r="C50" s="40" t="s">
        <v>52</v>
      </c>
      <c r="D50" s="105">
        <v>1200</v>
      </c>
      <c r="E50" s="43"/>
      <c r="F50" s="86">
        <f t="shared" ref="F50:F66" si="3">E50*15%</f>
        <v>0</v>
      </c>
      <c r="G50" s="108">
        <f t="shared" ref="G50" si="4">E50+F50</f>
        <v>0</v>
      </c>
    </row>
    <row r="51" spans="2:7" x14ac:dyDescent="0.3">
      <c r="B51" s="10" t="s">
        <v>53</v>
      </c>
      <c r="C51" s="11" t="s">
        <v>54</v>
      </c>
      <c r="D51" s="147">
        <v>720</v>
      </c>
      <c r="E51" s="44"/>
      <c r="F51" s="86">
        <f t="shared" si="3"/>
        <v>0</v>
      </c>
      <c r="G51" s="108">
        <f t="shared" ref="G51:G66" si="5">E51+F51</f>
        <v>0</v>
      </c>
    </row>
    <row r="52" spans="2:7" x14ac:dyDescent="0.3">
      <c r="B52" s="10" t="s">
        <v>53</v>
      </c>
      <c r="C52" s="11" t="s">
        <v>55</v>
      </c>
      <c r="D52" s="105">
        <v>648</v>
      </c>
      <c r="E52" s="44"/>
      <c r="F52" s="86">
        <f t="shared" si="3"/>
        <v>0</v>
      </c>
      <c r="G52" s="108">
        <f t="shared" si="5"/>
        <v>0</v>
      </c>
    </row>
    <row r="53" spans="2:7" x14ac:dyDescent="0.3">
      <c r="B53" s="10" t="s">
        <v>53</v>
      </c>
      <c r="C53" s="11" t="s">
        <v>56</v>
      </c>
      <c r="D53" s="105">
        <v>487</v>
      </c>
      <c r="E53" s="44"/>
      <c r="F53" s="86">
        <f t="shared" si="3"/>
        <v>0</v>
      </c>
      <c r="G53" s="108">
        <f t="shared" si="5"/>
        <v>0</v>
      </c>
    </row>
    <row r="54" spans="2:7" x14ac:dyDescent="0.3">
      <c r="B54" s="10" t="s">
        <v>53</v>
      </c>
      <c r="C54" s="11" t="s">
        <v>57</v>
      </c>
      <c r="D54" s="105">
        <v>113.3</v>
      </c>
      <c r="E54" s="44"/>
      <c r="F54" s="86">
        <f t="shared" si="3"/>
        <v>0</v>
      </c>
      <c r="G54" s="108">
        <f t="shared" si="5"/>
        <v>0</v>
      </c>
    </row>
    <row r="55" spans="2:7" x14ac:dyDescent="0.3">
      <c r="B55" s="10" t="s">
        <v>58</v>
      </c>
      <c r="C55" s="11" t="s">
        <v>59</v>
      </c>
      <c r="D55" s="105">
        <v>5850</v>
      </c>
      <c r="E55" s="44"/>
      <c r="F55" s="86">
        <f t="shared" si="3"/>
        <v>0</v>
      </c>
      <c r="G55" s="108">
        <f t="shared" si="5"/>
        <v>0</v>
      </c>
    </row>
    <row r="56" spans="2:7" x14ac:dyDescent="0.3">
      <c r="B56" s="10" t="s">
        <v>60</v>
      </c>
      <c r="C56" s="11" t="s">
        <v>61</v>
      </c>
      <c r="D56" s="105">
        <v>3301</v>
      </c>
      <c r="E56" s="44"/>
      <c r="F56" s="86">
        <f t="shared" si="3"/>
        <v>0</v>
      </c>
      <c r="G56" s="108">
        <f t="shared" si="5"/>
        <v>0</v>
      </c>
    </row>
    <row r="57" spans="2:7" ht="15.6" customHeight="1" x14ac:dyDescent="0.3">
      <c r="B57" s="10" t="s">
        <v>62</v>
      </c>
      <c r="C57" s="42" t="s">
        <v>63</v>
      </c>
      <c r="D57" s="105">
        <v>97</v>
      </c>
      <c r="E57" s="44"/>
      <c r="F57" s="86">
        <f t="shared" si="3"/>
        <v>0</v>
      </c>
      <c r="G57" s="108">
        <f t="shared" si="5"/>
        <v>0</v>
      </c>
    </row>
    <row r="58" spans="2:7" x14ac:dyDescent="0.3">
      <c r="B58" s="10" t="s">
        <v>64</v>
      </c>
      <c r="C58" s="11" t="s">
        <v>61</v>
      </c>
      <c r="D58" s="105">
        <v>5847.52</v>
      </c>
      <c r="E58" s="44"/>
      <c r="F58" s="86">
        <f t="shared" si="3"/>
        <v>0</v>
      </c>
      <c r="G58" s="108">
        <f t="shared" si="5"/>
        <v>0</v>
      </c>
    </row>
    <row r="59" spans="2:7" x14ac:dyDescent="0.3">
      <c r="B59" s="10" t="s">
        <v>65</v>
      </c>
      <c r="C59" s="11" t="s">
        <v>66</v>
      </c>
      <c r="D59" s="105">
        <v>385</v>
      </c>
      <c r="E59" s="44"/>
      <c r="F59" s="86">
        <f t="shared" si="3"/>
        <v>0</v>
      </c>
      <c r="G59" s="108">
        <f t="shared" si="5"/>
        <v>0</v>
      </c>
    </row>
    <row r="60" spans="2:7" x14ac:dyDescent="0.3">
      <c r="B60" s="10" t="s">
        <v>67</v>
      </c>
      <c r="C60" s="11" t="s">
        <v>68</v>
      </c>
      <c r="D60" s="105">
        <v>1264</v>
      </c>
      <c r="E60" s="44"/>
      <c r="F60" s="86">
        <f t="shared" si="3"/>
        <v>0</v>
      </c>
      <c r="G60" s="108">
        <f t="shared" si="5"/>
        <v>0</v>
      </c>
    </row>
    <row r="61" spans="2:7" x14ac:dyDescent="0.3">
      <c r="B61" s="10" t="s">
        <v>58</v>
      </c>
      <c r="C61" s="11" t="s">
        <v>69</v>
      </c>
      <c r="D61" s="105">
        <v>9950</v>
      </c>
      <c r="E61" s="44"/>
      <c r="F61" s="86">
        <f t="shared" si="3"/>
        <v>0</v>
      </c>
      <c r="G61" s="108">
        <f t="shared" si="5"/>
        <v>0</v>
      </c>
    </row>
    <row r="62" spans="2:7" x14ac:dyDescent="0.3">
      <c r="B62" s="10" t="s">
        <v>70</v>
      </c>
      <c r="C62" s="11" t="s">
        <v>71</v>
      </c>
      <c r="D62" s="105">
        <v>3032</v>
      </c>
      <c r="E62" s="44"/>
      <c r="F62" s="86">
        <f t="shared" si="3"/>
        <v>0</v>
      </c>
      <c r="G62" s="108">
        <f t="shared" si="5"/>
        <v>0</v>
      </c>
    </row>
    <row r="63" spans="2:7" x14ac:dyDescent="0.3">
      <c r="B63" s="10" t="s">
        <v>72</v>
      </c>
      <c r="C63" s="11" t="s">
        <v>73</v>
      </c>
      <c r="D63" s="105">
        <v>1922</v>
      </c>
      <c r="E63" s="44"/>
      <c r="F63" s="86">
        <f t="shared" si="3"/>
        <v>0</v>
      </c>
      <c r="G63" s="108">
        <f t="shared" si="5"/>
        <v>0</v>
      </c>
    </row>
    <row r="64" spans="2:7" x14ac:dyDescent="0.3">
      <c r="B64" s="10" t="s">
        <v>74</v>
      </c>
      <c r="C64" s="11" t="s">
        <v>75</v>
      </c>
      <c r="D64" s="105">
        <v>3063</v>
      </c>
      <c r="E64" s="44"/>
      <c r="F64" s="86">
        <f t="shared" si="3"/>
        <v>0</v>
      </c>
      <c r="G64" s="108">
        <f t="shared" si="5"/>
        <v>0</v>
      </c>
    </row>
    <row r="65" spans="2:13" x14ac:dyDescent="0.3">
      <c r="B65" s="10" t="s">
        <v>76</v>
      </c>
      <c r="C65" s="11" t="s">
        <v>77</v>
      </c>
      <c r="D65" s="105">
        <v>1375</v>
      </c>
      <c r="E65" s="44"/>
      <c r="F65" s="86">
        <f t="shared" si="3"/>
        <v>0</v>
      </c>
      <c r="G65" s="108">
        <f t="shared" si="5"/>
        <v>0</v>
      </c>
    </row>
    <row r="66" spans="2:13" ht="17.25" thickBot="1" x14ac:dyDescent="0.35">
      <c r="B66" s="100" t="s">
        <v>78</v>
      </c>
      <c r="C66" s="87" t="s">
        <v>79</v>
      </c>
      <c r="D66" s="118">
        <v>3032</v>
      </c>
      <c r="E66" s="53"/>
      <c r="F66" s="89">
        <f t="shared" si="3"/>
        <v>0</v>
      </c>
      <c r="G66" s="112">
        <f t="shared" si="5"/>
        <v>0</v>
      </c>
    </row>
    <row r="67" spans="2:13" ht="18.75" customHeight="1" x14ac:dyDescent="0.3">
      <c r="B67" s="161" t="s">
        <v>246</v>
      </c>
      <c r="C67" s="162"/>
      <c r="D67" s="162"/>
      <c r="E67" s="162"/>
      <c r="F67" s="162"/>
      <c r="G67" s="101">
        <f>SUM(G50:G66)</f>
        <v>0</v>
      </c>
    </row>
    <row r="68" spans="2:13" ht="18.75" customHeight="1" x14ac:dyDescent="0.3">
      <c r="B68" s="163" t="s">
        <v>237</v>
      </c>
      <c r="C68" s="164"/>
      <c r="D68" s="164"/>
      <c r="E68" s="164"/>
      <c r="F68" s="164"/>
      <c r="G68" s="102">
        <f>G67*1.06</f>
        <v>0</v>
      </c>
      <c r="I68" s="54"/>
      <c r="J68" s="54"/>
      <c r="K68" s="54"/>
      <c r="L68" s="54"/>
      <c r="M68" s="49"/>
    </row>
    <row r="69" spans="2:13" ht="18.75" customHeight="1" x14ac:dyDescent="0.3">
      <c r="B69" s="163" t="s">
        <v>238</v>
      </c>
      <c r="C69" s="164"/>
      <c r="D69" s="164"/>
      <c r="E69" s="164"/>
      <c r="F69" s="164"/>
      <c r="G69" s="102">
        <f t="shared" ref="G69" si="6">G68*1.06</f>
        <v>0</v>
      </c>
      <c r="I69" s="54"/>
      <c r="J69" s="54"/>
      <c r="K69" s="54"/>
      <c r="L69" s="54"/>
      <c r="M69" s="49"/>
    </row>
    <row r="70" spans="2:13" ht="18.75" customHeight="1" thickBot="1" x14ac:dyDescent="0.35">
      <c r="B70" s="156" t="s">
        <v>80</v>
      </c>
      <c r="C70" s="157"/>
      <c r="D70" s="157"/>
      <c r="E70" s="157"/>
      <c r="F70" s="157"/>
      <c r="G70" s="103">
        <f>G67+G68+G69</f>
        <v>0</v>
      </c>
      <c r="I70" s="54"/>
      <c r="J70" s="54"/>
      <c r="K70" s="54"/>
      <c r="L70" s="54"/>
      <c r="M70" s="49"/>
    </row>
    <row r="71" spans="2:13" s="55" customFormat="1" x14ac:dyDescent="0.25">
      <c r="B71" s="70"/>
      <c r="C71" s="70"/>
      <c r="D71" s="70"/>
    </row>
    <row r="72" spans="2:13" s="55" customFormat="1" ht="17.25" thickBot="1" x14ac:dyDescent="0.35">
      <c r="B72" s="59" t="s">
        <v>231</v>
      </c>
      <c r="C72" s="1"/>
      <c r="D72" s="1"/>
    </row>
    <row r="73" spans="2:13" s="55" customFormat="1" ht="31.9" customHeight="1" thickBot="1" x14ac:dyDescent="0.3">
      <c r="B73" s="67" t="s">
        <v>26</v>
      </c>
      <c r="C73" s="68" t="s">
        <v>27</v>
      </c>
      <c r="D73" s="104" t="s">
        <v>257</v>
      </c>
      <c r="E73" s="62" t="s">
        <v>261</v>
      </c>
      <c r="F73" s="81" t="s">
        <v>244</v>
      </c>
      <c r="G73" s="81" t="s">
        <v>245</v>
      </c>
    </row>
    <row r="74" spans="2:13" x14ac:dyDescent="0.3">
      <c r="B74" s="39" t="s">
        <v>51</v>
      </c>
      <c r="C74" s="40" t="s">
        <v>52</v>
      </c>
      <c r="D74" s="105">
        <v>1200</v>
      </c>
      <c r="E74" s="43"/>
      <c r="F74" s="86">
        <f t="shared" ref="F74:F90" si="7">E74*15%</f>
        <v>0</v>
      </c>
      <c r="G74" s="108">
        <f t="shared" ref="G74" si="8">E74+F74</f>
        <v>0</v>
      </c>
    </row>
    <row r="75" spans="2:13" x14ac:dyDescent="0.3">
      <c r="B75" s="10" t="s">
        <v>53</v>
      </c>
      <c r="C75" s="11" t="s">
        <v>54</v>
      </c>
      <c r="D75" s="147">
        <v>720</v>
      </c>
      <c r="E75" s="44"/>
      <c r="F75" s="86">
        <f t="shared" si="7"/>
        <v>0</v>
      </c>
      <c r="G75" s="108">
        <f t="shared" ref="G75:G90" si="9">E75+F75</f>
        <v>0</v>
      </c>
    </row>
    <row r="76" spans="2:13" x14ac:dyDescent="0.3">
      <c r="B76" s="10" t="s">
        <v>53</v>
      </c>
      <c r="C76" s="11" t="s">
        <v>55</v>
      </c>
      <c r="D76" s="105">
        <v>648</v>
      </c>
      <c r="E76" s="44"/>
      <c r="F76" s="86">
        <f t="shared" si="7"/>
        <v>0</v>
      </c>
      <c r="G76" s="108">
        <f t="shared" si="9"/>
        <v>0</v>
      </c>
    </row>
    <row r="77" spans="2:13" x14ac:dyDescent="0.3">
      <c r="B77" s="10" t="s">
        <v>53</v>
      </c>
      <c r="C77" s="11" t="s">
        <v>56</v>
      </c>
      <c r="D77" s="105">
        <v>487</v>
      </c>
      <c r="E77" s="44"/>
      <c r="F77" s="86">
        <f t="shared" si="7"/>
        <v>0</v>
      </c>
      <c r="G77" s="108">
        <f t="shared" si="9"/>
        <v>0</v>
      </c>
    </row>
    <row r="78" spans="2:13" x14ac:dyDescent="0.3">
      <c r="B78" s="10" t="s">
        <v>53</v>
      </c>
      <c r="C78" s="11" t="s">
        <v>57</v>
      </c>
      <c r="D78" s="105">
        <v>113.3</v>
      </c>
      <c r="E78" s="44"/>
      <c r="F78" s="86">
        <f t="shared" si="7"/>
        <v>0</v>
      </c>
      <c r="G78" s="108">
        <f t="shared" si="9"/>
        <v>0</v>
      </c>
    </row>
    <row r="79" spans="2:13" x14ac:dyDescent="0.3">
      <c r="B79" s="10" t="s">
        <v>58</v>
      </c>
      <c r="C79" s="11" t="s">
        <v>59</v>
      </c>
      <c r="D79" s="105">
        <v>5850</v>
      </c>
      <c r="E79" s="44"/>
      <c r="F79" s="86">
        <f t="shared" si="7"/>
        <v>0</v>
      </c>
      <c r="G79" s="108">
        <f t="shared" si="9"/>
        <v>0</v>
      </c>
    </row>
    <row r="80" spans="2:13" x14ac:dyDescent="0.3">
      <c r="B80" s="10" t="s">
        <v>60</v>
      </c>
      <c r="C80" s="11" t="s">
        <v>61</v>
      </c>
      <c r="D80" s="105">
        <v>3301</v>
      </c>
      <c r="E80" s="44"/>
      <c r="F80" s="86">
        <f t="shared" si="7"/>
        <v>0</v>
      </c>
      <c r="G80" s="108">
        <f t="shared" si="9"/>
        <v>0</v>
      </c>
    </row>
    <row r="81" spans="2:13" ht="17.45" customHeight="1" x14ac:dyDescent="0.3">
      <c r="B81" s="10" t="s">
        <v>62</v>
      </c>
      <c r="C81" s="42" t="s">
        <v>63</v>
      </c>
      <c r="D81" s="105">
        <v>97</v>
      </c>
      <c r="E81" s="44"/>
      <c r="F81" s="86">
        <f t="shared" si="7"/>
        <v>0</v>
      </c>
      <c r="G81" s="108">
        <f t="shared" si="9"/>
        <v>0</v>
      </c>
    </row>
    <row r="82" spans="2:13" x14ac:dyDescent="0.3">
      <c r="B82" s="10" t="s">
        <v>64</v>
      </c>
      <c r="C82" s="11" t="s">
        <v>61</v>
      </c>
      <c r="D82" s="105">
        <v>5847.52</v>
      </c>
      <c r="E82" s="44"/>
      <c r="F82" s="86">
        <f t="shared" si="7"/>
        <v>0</v>
      </c>
      <c r="G82" s="108">
        <f t="shared" si="9"/>
        <v>0</v>
      </c>
    </row>
    <row r="83" spans="2:13" x14ac:dyDescent="0.3">
      <c r="B83" s="10" t="s">
        <v>65</v>
      </c>
      <c r="C83" s="11" t="s">
        <v>66</v>
      </c>
      <c r="D83" s="105">
        <v>385</v>
      </c>
      <c r="E83" s="44"/>
      <c r="F83" s="86">
        <f t="shared" si="7"/>
        <v>0</v>
      </c>
      <c r="G83" s="108">
        <f t="shared" si="9"/>
        <v>0</v>
      </c>
    </row>
    <row r="84" spans="2:13" x14ac:dyDescent="0.3">
      <c r="B84" s="10" t="s">
        <v>67</v>
      </c>
      <c r="C84" s="11" t="s">
        <v>68</v>
      </c>
      <c r="D84" s="105">
        <v>1264</v>
      </c>
      <c r="E84" s="44"/>
      <c r="F84" s="86">
        <f t="shared" si="7"/>
        <v>0</v>
      </c>
      <c r="G84" s="108">
        <f t="shared" si="9"/>
        <v>0</v>
      </c>
    </row>
    <row r="85" spans="2:13" x14ac:dyDescent="0.3">
      <c r="B85" s="10" t="s">
        <v>58</v>
      </c>
      <c r="C85" s="11" t="s">
        <v>69</v>
      </c>
      <c r="D85" s="105">
        <v>9950</v>
      </c>
      <c r="E85" s="44"/>
      <c r="F85" s="86">
        <f t="shared" si="7"/>
        <v>0</v>
      </c>
      <c r="G85" s="108">
        <f t="shared" si="9"/>
        <v>0</v>
      </c>
    </row>
    <row r="86" spans="2:13" x14ac:dyDescent="0.3">
      <c r="B86" s="10" t="s">
        <v>70</v>
      </c>
      <c r="C86" s="11" t="s">
        <v>71</v>
      </c>
      <c r="D86" s="105">
        <v>3032</v>
      </c>
      <c r="E86" s="44"/>
      <c r="F86" s="86">
        <f t="shared" si="7"/>
        <v>0</v>
      </c>
      <c r="G86" s="108">
        <f t="shared" si="9"/>
        <v>0</v>
      </c>
    </row>
    <row r="87" spans="2:13" x14ac:dyDescent="0.3">
      <c r="B87" s="10" t="s">
        <v>72</v>
      </c>
      <c r="C87" s="11" t="s">
        <v>73</v>
      </c>
      <c r="D87" s="105">
        <v>1922</v>
      </c>
      <c r="E87" s="44"/>
      <c r="F87" s="86">
        <f t="shared" si="7"/>
        <v>0</v>
      </c>
      <c r="G87" s="108">
        <f t="shared" si="9"/>
        <v>0</v>
      </c>
    </row>
    <row r="88" spans="2:13" x14ac:dyDescent="0.3">
      <c r="B88" s="10" t="s">
        <v>74</v>
      </c>
      <c r="C88" s="11" t="s">
        <v>75</v>
      </c>
      <c r="D88" s="105">
        <v>3063</v>
      </c>
      <c r="E88" s="44"/>
      <c r="F88" s="86">
        <f t="shared" si="7"/>
        <v>0</v>
      </c>
      <c r="G88" s="108">
        <f t="shared" si="9"/>
        <v>0</v>
      </c>
    </row>
    <row r="89" spans="2:13" x14ac:dyDescent="0.3">
      <c r="B89" s="10" t="s">
        <v>76</v>
      </c>
      <c r="C89" s="11" t="s">
        <v>77</v>
      </c>
      <c r="D89" s="105">
        <v>1375</v>
      </c>
      <c r="E89" s="44"/>
      <c r="F89" s="86">
        <f t="shared" si="7"/>
        <v>0</v>
      </c>
      <c r="G89" s="108">
        <f t="shared" si="9"/>
        <v>0</v>
      </c>
    </row>
    <row r="90" spans="2:13" ht="17.25" thickBot="1" x14ac:dyDescent="0.35">
      <c r="B90" s="100" t="s">
        <v>78</v>
      </c>
      <c r="C90" s="87" t="s">
        <v>79</v>
      </c>
      <c r="D90" s="118">
        <v>3032</v>
      </c>
      <c r="E90" s="53"/>
      <c r="F90" s="89">
        <f t="shared" si="7"/>
        <v>0</v>
      </c>
      <c r="G90" s="112">
        <f t="shared" si="9"/>
        <v>0</v>
      </c>
    </row>
    <row r="91" spans="2:13" ht="17.25" customHeight="1" x14ac:dyDescent="0.3">
      <c r="B91" s="161" t="s">
        <v>246</v>
      </c>
      <c r="C91" s="162"/>
      <c r="D91" s="162"/>
      <c r="E91" s="162"/>
      <c r="F91" s="162"/>
      <c r="G91" s="101">
        <f>SUM(G74:G90)</f>
        <v>0</v>
      </c>
    </row>
    <row r="92" spans="2:13" ht="17.25" customHeight="1" x14ac:dyDescent="0.3">
      <c r="B92" s="163" t="s">
        <v>237</v>
      </c>
      <c r="C92" s="164"/>
      <c r="D92" s="164"/>
      <c r="E92" s="164"/>
      <c r="F92" s="164"/>
      <c r="G92" s="102">
        <f>G91*1.06</f>
        <v>0</v>
      </c>
      <c r="I92" s="54"/>
      <c r="J92" s="54"/>
      <c r="K92" s="54"/>
      <c r="L92" s="54"/>
      <c r="M92" s="49"/>
    </row>
    <row r="93" spans="2:13" ht="17.25" customHeight="1" x14ac:dyDescent="0.3">
      <c r="B93" s="163" t="s">
        <v>238</v>
      </c>
      <c r="C93" s="164"/>
      <c r="D93" s="164"/>
      <c r="E93" s="164"/>
      <c r="F93" s="164"/>
      <c r="G93" s="102">
        <f t="shared" ref="G93" si="10">G92*1.06</f>
        <v>0</v>
      </c>
      <c r="I93" s="54"/>
      <c r="J93" s="54"/>
      <c r="K93" s="54"/>
      <c r="L93" s="54"/>
      <c r="M93" s="49"/>
    </row>
    <row r="94" spans="2:13" ht="17.25" customHeight="1" thickBot="1" x14ac:dyDescent="0.35">
      <c r="B94" s="156" t="s">
        <v>80</v>
      </c>
      <c r="C94" s="157"/>
      <c r="D94" s="157"/>
      <c r="E94" s="157"/>
      <c r="F94" s="157"/>
      <c r="G94" s="103">
        <f>G91+G92+G93</f>
        <v>0</v>
      </c>
      <c r="I94" s="54"/>
      <c r="J94" s="54"/>
      <c r="K94" s="54"/>
      <c r="L94" s="54"/>
      <c r="M94" s="49"/>
    </row>
    <row r="95" spans="2:13" s="55" customFormat="1" x14ac:dyDescent="0.25">
      <c r="B95" s="70"/>
      <c r="C95" s="70"/>
      <c r="D95" s="70"/>
    </row>
    <row r="96" spans="2:13" s="55" customFormat="1" ht="17.25" thickBot="1" x14ac:dyDescent="0.35">
      <c r="B96" s="59" t="s">
        <v>232</v>
      </c>
      <c r="C96" s="1"/>
      <c r="D96" s="1"/>
    </row>
    <row r="97" spans="2:7" s="55" customFormat="1" ht="27.6" customHeight="1" thickBot="1" x14ac:dyDescent="0.3">
      <c r="B97" s="95" t="s">
        <v>26</v>
      </c>
      <c r="C97" s="60" t="s">
        <v>27</v>
      </c>
      <c r="D97" s="104" t="s">
        <v>257</v>
      </c>
      <c r="E97" s="62" t="s">
        <v>261</v>
      </c>
      <c r="F97" s="81" t="s">
        <v>244</v>
      </c>
      <c r="G97" s="81" t="s">
        <v>245</v>
      </c>
    </row>
    <row r="98" spans="2:7" x14ac:dyDescent="0.3">
      <c r="B98" s="39" t="s">
        <v>51</v>
      </c>
      <c r="C98" s="40" t="s">
        <v>52</v>
      </c>
      <c r="D98" s="105">
        <v>1200</v>
      </c>
      <c r="E98" s="43"/>
      <c r="F98" s="86">
        <f t="shared" ref="F98:F114" si="11">E98*15%</f>
        <v>0</v>
      </c>
      <c r="G98" s="108">
        <f t="shared" ref="G98" si="12">E98+F98</f>
        <v>0</v>
      </c>
    </row>
    <row r="99" spans="2:7" x14ac:dyDescent="0.3">
      <c r="B99" s="10" t="s">
        <v>53</v>
      </c>
      <c r="C99" s="11" t="s">
        <v>54</v>
      </c>
      <c r="D99" s="147">
        <v>720</v>
      </c>
      <c r="E99" s="44"/>
      <c r="F99" s="86">
        <f t="shared" si="11"/>
        <v>0</v>
      </c>
      <c r="G99" s="108">
        <f t="shared" ref="G99:G114" si="13">E99+F99</f>
        <v>0</v>
      </c>
    </row>
    <row r="100" spans="2:7" x14ac:dyDescent="0.3">
      <c r="B100" s="10" t="s">
        <v>53</v>
      </c>
      <c r="C100" s="11" t="s">
        <v>55</v>
      </c>
      <c r="D100" s="105">
        <v>648</v>
      </c>
      <c r="E100" s="44"/>
      <c r="F100" s="86">
        <f t="shared" si="11"/>
        <v>0</v>
      </c>
      <c r="G100" s="108">
        <f t="shared" si="13"/>
        <v>0</v>
      </c>
    </row>
    <row r="101" spans="2:7" x14ac:dyDescent="0.3">
      <c r="B101" s="10" t="s">
        <v>53</v>
      </c>
      <c r="C101" s="11" t="s">
        <v>56</v>
      </c>
      <c r="D101" s="105">
        <v>487</v>
      </c>
      <c r="E101" s="44"/>
      <c r="F101" s="86">
        <f t="shared" si="11"/>
        <v>0</v>
      </c>
      <c r="G101" s="108">
        <f t="shared" si="13"/>
        <v>0</v>
      </c>
    </row>
    <row r="102" spans="2:7" x14ac:dyDescent="0.3">
      <c r="B102" s="10" t="s">
        <v>53</v>
      </c>
      <c r="C102" s="11" t="s">
        <v>57</v>
      </c>
      <c r="D102" s="105">
        <v>113.3</v>
      </c>
      <c r="E102" s="44"/>
      <c r="F102" s="86">
        <f t="shared" si="11"/>
        <v>0</v>
      </c>
      <c r="G102" s="108">
        <f t="shared" si="13"/>
        <v>0</v>
      </c>
    </row>
    <row r="103" spans="2:7" x14ac:dyDescent="0.3">
      <c r="B103" s="10" t="s">
        <v>58</v>
      </c>
      <c r="C103" s="11" t="s">
        <v>59</v>
      </c>
      <c r="D103" s="105">
        <v>5850</v>
      </c>
      <c r="E103" s="44"/>
      <c r="F103" s="86">
        <f t="shared" si="11"/>
        <v>0</v>
      </c>
      <c r="G103" s="108">
        <f t="shared" si="13"/>
        <v>0</v>
      </c>
    </row>
    <row r="104" spans="2:7" x14ac:dyDescent="0.3">
      <c r="B104" s="10" t="s">
        <v>60</v>
      </c>
      <c r="C104" s="11" t="s">
        <v>61</v>
      </c>
      <c r="D104" s="105">
        <v>3301</v>
      </c>
      <c r="E104" s="44"/>
      <c r="F104" s="86">
        <f t="shared" si="11"/>
        <v>0</v>
      </c>
      <c r="G104" s="108">
        <f t="shared" si="13"/>
        <v>0</v>
      </c>
    </row>
    <row r="105" spans="2:7" ht="13.9" customHeight="1" x14ac:dyDescent="0.3">
      <c r="B105" s="10" t="s">
        <v>62</v>
      </c>
      <c r="C105" s="42" t="s">
        <v>63</v>
      </c>
      <c r="D105" s="105">
        <v>97</v>
      </c>
      <c r="E105" s="44"/>
      <c r="F105" s="86">
        <f t="shared" si="11"/>
        <v>0</v>
      </c>
      <c r="G105" s="108">
        <f t="shared" si="13"/>
        <v>0</v>
      </c>
    </row>
    <row r="106" spans="2:7" x14ac:dyDescent="0.3">
      <c r="B106" s="10" t="s">
        <v>64</v>
      </c>
      <c r="C106" s="11" t="s">
        <v>61</v>
      </c>
      <c r="D106" s="105">
        <v>5847.52</v>
      </c>
      <c r="E106" s="44"/>
      <c r="F106" s="86">
        <f t="shared" si="11"/>
        <v>0</v>
      </c>
      <c r="G106" s="108">
        <f t="shared" si="13"/>
        <v>0</v>
      </c>
    </row>
    <row r="107" spans="2:7" x14ac:dyDescent="0.3">
      <c r="B107" s="10" t="s">
        <v>65</v>
      </c>
      <c r="C107" s="11" t="s">
        <v>66</v>
      </c>
      <c r="D107" s="105">
        <v>385</v>
      </c>
      <c r="E107" s="44"/>
      <c r="F107" s="86">
        <f t="shared" si="11"/>
        <v>0</v>
      </c>
      <c r="G107" s="108">
        <f t="shared" si="13"/>
        <v>0</v>
      </c>
    </row>
    <row r="108" spans="2:7" x14ac:dyDescent="0.3">
      <c r="B108" s="10" t="s">
        <v>67</v>
      </c>
      <c r="C108" s="11" t="s">
        <v>68</v>
      </c>
      <c r="D108" s="105">
        <v>1264</v>
      </c>
      <c r="E108" s="44"/>
      <c r="F108" s="86">
        <f t="shared" si="11"/>
        <v>0</v>
      </c>
      <c r="G108" s="108">
        <f t="shared" si="13"/>
        <v>0</v>
      </c>
    </row>
    <row r="109" spans="2:7" x14ac:dyDescent="0.3">
      <c r="B109" s="10" t="s">
        <v>58</v>
      </c>
      <c r="C109" s="11" t="s">
        <v>69</v>
      </c>
      <c r="D109" s="105">
        <v>9950</v>
      </c>
      <c r="E109" s="44"/>
      <c r="F109" s="86">
        <f t="shared" si="11"/>
        <v>0</v>
      </c>
      <c r="G109" s="108">
        <f t="shared" si="13"/>
        <v>0</v>
      </c>
    </row>
    <row r="110" spans="2:7" x14ac:dyDescent="0.3">
      <c r="B110" s="10" t="s">
        <v>70</v>
      </c>
      <c r="C110" s="11" t="s">
        <v>71</v>
      </c>
      <c r="D110" s="105">
        <v>3032</v>
      </c>
      <c r="E110" s="44"/>
      <c r="F110" s="86">
        <f t="shared" si="11"/>
        <v>0</v>
      </c>
      <c r="G110" s="108">
        <f t="shared" si="13"/>
        <v>0</v>
      </c>
    </row>
    <row r="111" spans="2:7" x14ac:dyDescent="0.3">
      <c r="B111" s="10" t="s">
        <v>72</v>
      </c>
      <c r="C111" s="11" t="s">
        <v>73</v>
      </c>
      <c r="D111" s="105">
        <v>1922</v>
      </c>
      <c r="E111" s="44"/>
      <c r="F111" s="86">
        <f t="shared" si="11"/>
        <v>0</v>
      </c>
      <c r="G111" s="108">
        <f t="shared" si="13"/>
        <v>0</v>
      </c>
    </row>
    <row r="112" spans="2:7" x14ac:dyDescent="0.3">
      <c r="B112" s="10" t="s">
        <v>74</v>
      </c>
      <c r="C112" s="11" t="s">
        <v>75</v>
      </c>
      <c r="D112" s="105">
        <v>3063</v>
      </c>
      <c r="E112" s="44"/>
      <c r="F112" s="86">
        <f t="shared" si="11"/>
        <v>0</v>
      </c>
      <c r="G112" s="108">
        <f t="shared" si="13"/>
        <v>0</v>
      </c>
    </row>
    <row r="113" spans="2:15" x14ac:dyDescent="0.3">
      <c r="B113" s="10" t="s">
        <v>76</v>
      </c>
      <c r="C113" s="11" t="s">
        <v>77</v>
      </c>
      <c r="D113" s="105">
        <v>1375</v>
      </c>
      <c r="E113" s="44"/>
      <c r="F113" s="86">
        <f t="shared" si="11"/>
        <v>0</v>
      </c>
      <c r="G113" s="108">
        <f t="shared" si="13"/>
        <v>0</v>
      </c>
    </row>
    <row r="114" spans="2:15" ht="17.25" thickBot="1" x14ac:dyDescent="0.35">
      <c r="B114" s="45" t="s">
        <v>78</v>
      </c>
      <c r="C114" s="46" t="s">
        <v>79</v>
      </c>
      <c r="D114" s="118">
        <v>3032</v>
      </c>
      <c r="E114" s="47"/>
      <c r="F114" s="109">
        <f t="shared" si="11"/>
        <v>0</v>
      </c>
      <c r="G114" s="110">
        <f t="shared" si="13"/>
        <v>0</v>
      </c>
    </row>
    <row r="115" spans="2:15" ht="21" customHeight="1" x14ac:dyDescent="0.3">
      <c r="B115" s="161" t="s">
        <v>246</v>
      </c>
      <c r="C115" s="162"/>
      <c r="D115" s="162"/>
      <c r="E115" s="162"/>
      <c r="F115" s="162"/>
      <c r="G115" s="101">
        <f>SUM(G98:G114)</f>
        <v>0</v>
      </c>
    </row>
    <row r="116" spans="2:15" ht="21" customHeight="1" x14ac:dyDescent="0.3">
      <c r="B116" s="163" t="s">
        <v>237</v>
      </c>
      <c r="C116" s="164"/>
      <c r="D116" s="164"/>
      <c r="E116" s="164"/>
      <c r="F116" s="164"/>
      <c r="G116" s="102">
        <f>G115*1.06</f>
        <v>0</v>
      </c>
      <c r="I116" s="54"/>
      <c r="J116" s="54"/>
      <c r="K116" s="54"/>
      <c r="L116" s="54"/>
      <c r="M116" s="49"/>
    </row>
    <row r="117" spans="2:15" ht="21" customHeight="1" x14ac:dyDescent="0.3">
      <c r="B117" s="163" t="s">
        <v>238</v>
      </c>
      <c r="C117" s="164"/>
      <c r="D117" s="164"/>
      <c r="E117" s="164"/>
      <c r="F117" s="164"/>
      <c r="G117" s="102">
        <f t="shared" ref="G117" si="14">G116*1.06</f>
        <v>0</v>
      </c>
      <c r="I117" s="54"/>
      <c r="J117" s="54"/>
      <c r="K117" s="54"/>
      <c r="L117" s="54"/>
      <c r="M117" s="49"/>
    </row>
    <row r="118" spans="2:15" ht="21" customHeight="1" thickBot="1" x14ac:dyDescent="0.35">
      <c r="B118" s="156" t="s">
        <v>80</v>
      </c>
      <c r="C118" s="157"/>
      <c r="D118" s="157"/>
      <c r="E118" s="157"/>
      <c r="F118" s="157"/>
      <c r="G118" s="103">
        <f>G115+G116+G117</f>
        <v>0</v>
      </c>
      <c r="I118" s="54"/>
      <c r="J118" s="54"/>
      <c r="K118" s="54"/>
      <c r="L118" s="54"/>
      <c r="M118" s="49"/>
    </row>
    <row r="119" spans="2:15" s="55" customFormat="1" ht="17.25" thickBot="1" x14ac:dyDescent="0.3">
      <c r="B119" s="70"/>
      <c r="C119" s="70"/>
      <c r="D119" s="70"/>
    </row>
    <row r="120" spans="2:15" ht="18" customHeight="1" thickBot="1" x14ac:dyDescent="0.35">
      <c r="B120" s="158" t="s">
        <v>233</v>
      </c>
      <c r="C120" s="159"/>
      <c r="D120" s="159"/>
      <c r="E120" s="160"/>
      <c r="F120" s="69">
        <f>G46+G70+G94+G118</f>
        <v>0</v>
      </c>
      <c r="G120" s="54"/>
      <c r="H120" s="54"/>
      <c r="I120" s="54"/>
      <c r="J120" s="54"/>
      <c r="K120" s="54"/>
      <c r="L120" s="54"/>
      <c r="M120" s="54"/>
      <c r="N120" s="54"/>
      <c r="O120" s="49"/>
    </row>
    <row r="121" spans="2:15" s="55" customFormat="1" x14ac:dyDescent="0.25">
      <c r="B121" s="70"/>
      <c r="C121" s="70"/>
      <c r="D121" s="70"/>
    </row>
    <row r="122" spans="2:15" x14ac:dyDescent="0.3">
      <c r="B122" s="8" t="s">
        <v>250</v>
      </c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49"/>
    </row>
    <row r="123" spans="2:15" ht="17.25" thickBot="1" x14ac:dyDescent="0.35">
      <c r="B123" s="59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49"/>
    </row>
    <row r="124" spans="2:15" ht="31.5" customHeight="1" thickBot="1" x14ac:dyDescent="0.35">
      <c r="B124" s="94" t="s">
        <v>251</v>
      </c>
      <c r="C124" s="166" t="s">
        <v>5</v>
      </c>
      <c r="D124" s="167"/>
      <c r="E124" s="168" t="s">
        <v>19</v>
      </c>
      <c r="F124" s="169"/>
      <c r="G124" s="85" t="s">
        <v>6</v>
      </c>
      <c r="H124" s="54"/>
      <c r="K124" s="54"/>
      <c r="L124" s="54"/>
      <c r="M124" s="54"/>
      <c r="N124" s="54"/>
      <c r="O124" s="49"/>
    </row>
    <row r="125" spans="2:15" ht="33.75" thickBot="1" x14ac:dyDescent="0.35">
      <c r="B125" s="63" t="s">
        <v>7</v>
      </c>
      <c r="C125" s="63" t="s">
        <v>253</v>
      </c>
      <c r="D125" s="63" t="s">
        <v>254</v>
      </c>
      <c r="E125" s="63" t="s">
        <v>255</v>
      </c>
      <c r="F125" s="63" t="s">
        <v>254</v>
      </c>
      <c r="G125" s="63" t="s">
        <v>253</v>
      </c>
      <c r="H125" s="54"/>
      <c r="L125" s="54"/>
      <c r="M125" s="54"/>
      <c r="N125" s="54"/>
      <c r="O125" s="49"/>
    </row>
    <row r="126" spans="2:15" x14ac:dyDescent="0.3">
      <c r="B126" s="38" t="s">
        <v>20</v>
      </c>
      <c r="C126" s="18"/>
      <c r="D126" s="18"/>
      <c r="E126" s="18"/>
      <c r="F126" s="18"/>
      <c r="G126" s="18"/>
      <c r="H126" s="54"/>
      <c r="L126" s="54"/>
      <c r="M126" s="54"/>
      <c r="N126" s="54"/>
      <c r="O126" s="49"/>
    </row>
    <row r="127" spans="2:15" x14ac:dyDescent="0.3">
      <c r="B127" s="30" t="s">
        <v>8</v>
      </c>
      <c r="C127" s="19"/>
      <c r="D127" s="19"/>
      <c r="E127" s="19"/>
      <c r="F127" s="19"/>
      <c r="G127" s="19"/>
      <c r="H127" s="54"/>
      <c r="L127" s="54"/>
      <c r="M127" s="54"/>
      <c r="N127" s="54"/>
      <c r="O127" s="49"/>
    </row>
    <row r="128" spans="2:15" x14ac:dyDescent="0.3">
      <c r="B128" s="30" t="s">
        <v>9</v>
      </c>
      <c r="C128" s="19"/>
      <c r="D128" s="19"/>
      <c r="E128" s="19"/>
      <c r="F128" s="19"/>
      <c r="G128" s="19"/>
      <c r="H128" s="54"/>
      <c r="L128" s="54"/>
      <c r="M128" s="54"/>
      <c r="N128" s="54"/>
      <c r="O128" s="49"/>
    </row>
    <row r="129" spans="1:15" ht="17.25" thickBot="1" x14ac:dyDescent="0.35">
      <c r="B129" s="31" t="s">
        <v>10</v>
      </c>
      <c r="C129" s="20"/>
      <c r="D129" s="20"/>
      <c r="E129" s="20"/>
      <c r="F129" s="20"/>
      <c r="G129" s="20"/>
      <c r="H129" s="54"/>
      <c r="L129" s="54"/>
      <c r="M129" s="54"/>
      <c r="N129" s="54"/>
      <c r="O129" s="49"/>
    </row>
    <row r="130" spans="1:15" x14ac:dyDescent="0.3">
      <c r="B130" s="54"/>
      <c r="C130" s="54"/>
      <c r="D130" s="54"/>
      <c r="E130" s="54"/>
      <c r="F130" s="54"/>
      <c r="G130" s="54"/>
      <c r="H130" s="54"/>
      <c r="I130" s="54"/>
      <c r="L130" s="54"/>
      <c r="M130" s="54"/>
      <c r="N130" s="54"/>
      <c r="O130" s="49"/>
    </row>
    <row r="131" spans="1:15" x14ac:dyDescent="0.3">
      <c r="B131" s="13"/>
      <c r="C131" s="13"/>
      <c r="D131" s="13"/>
      <c r="E131" s="13"/>
      <c r="F131" s="13"/>
      <c r="G131" s="13"/>
      <c r="I131" s="13"/>
      <c r="L131" s="13"/>
      <c r="M131" s="13"/>
      <c r="N131" s="13"/>
      <c r="O131" s="14"/>
    </row>
    <row r="132" spans="1:15" ht="17.25" thickBot="1" x14ac:dyDescent="0.35">
      <c r="B132" s="35" t="s">
        <v>239</v>
      </c>
      <c r="C132" s="15"/>
      <c r="D132" s="15"/>
      <c r="E132" s="21"/>
      <c r="F132" s="54"/>
      <c r="G132" s="54"/>
      <c r="H132" s="54"/>
      <c r="I132" s="54"/>
      <c r="J132" s="54"/>
      <c r="K132" s="54"/>
      <c r="L132" s="54"/>
      <c r="M132" s="54"/>
      <c r="N132" s="54"/>
      <c r="O132" s="49"/>
    </row>
    <row r="133" spans="1:15" ht="17.25" thickBot="1" x14ac:dyDescent="0.35">
      <c r="B133" s="170" t="s">
        <v>11</v>
      </c>
      <c r="C133" s="171"/>
      <c r="D133" s="54"/>
      <c r="E133" s="54"/>
      <c r="F133" s="54"/>
      <c r="G133" s="54"/>
      <c r="H133" s="54"/>
      <c r="I133" s="54"/>
      <c r="J133" s="54"/>
      <c r="K133" s="54"/>
      <c r="L133" s="54"/>
      <c r="M133" s="49"/>
    </row>
    <row r="134" spans="1:15" x14ac:dyDescent="0.3">
      <c r="B134" s="64" t="s">
        <v>24</v>
      </c>
      <c r="C134" s="65" t="s">
        <v>12</v>
      </c>
      <c r="D134" s="54"/>
      <c r="E134" s="54"/>
      <c r="F134" s="54"/>
      <c r="G134" s="54"/>
      <c r="H134" s="54"/>
      <c r="I134" s="54"/>
      <c r="K134" s="54"/>
      <c r="L134" s="54"/>
      <c r="M134" s="49"/>
    </row>
    <row r="135" spans="1:15" x14ac:dyDescent="0.3">
      <c r="B135" s="28" t="s">
        <v>13</v>
      </c>
      <c r="C135" s="29"/>
      <c r="D135" s="54"/>
      <c r="E135" s="54"/>
      <c r="F135" s="54"/>
      <c r="G135" s="54"/>
      <c r="H135" s="54"/>
      <c r="I135" s="54"/>
      <c r="K135" s="54"/>
      <c r="L135" s="54"/>
      <c r="M135" s="49"/>
    </row>
    <row r="136" spans="1:15" x14ac:dyDescent="0.3">
      <c r="B136" s="30" t="s">
        <v>14</v>
      </c>
      <c r="C136" s="29"/>
      <c r="D136" s="54"/>
      <c r="E136" s="54"/>
      <c r="F136" s="54"/>
      <c r="G136" s="54"/>
      <c r="H136" s="54"/>
      <c r="I136" s="54"/>
      <c r="J136" s="54"/>
      <c r="K136" s="54"/>
      <c r="L136" s="54"/>
      <c r="M136" s="49"/>
    </row>
    <row r="137" spans="1:15" x14ac:dyDescent="0.3">
      <c r="B137" s="30" t="s">
        <v>15</v>
      </c>
      <c r="C137" s="29"/>
      <c r="D137" s="54"/>
      <c r="E137" s="54"/>
      <c r="F137" s="54"/>
      <c r="G137" s="54"/>
      <c r="H137" s="54"/>
      <c r="I137" s="54"/>
      <c r="J137" s="54"/>
      <c r="K137" s="54"/>
      <c r="L137" s="54"/>
      <c r="M137" s="49"/>
    </row>
    <row r="138" spans="1:15" ht="17.25" thickBot="1" x14ac:dyDescent="0.35">
      <c r="B138" s="31" t="s">
        <v>16</v>
      </c>
      <c r="C138" s="32"/>
      <c r="D138" s="54"/>
      <c r="E138" s="54"/>
      <c r="F138" s="54"/>
      <c r="G138" s="54"/>
      <c r="H138" s="54"/>
      <c r="I138" s="54"/>
      <c r="J138" s="54"/>
      <c r="K138" s="54"/>
      <c r="L138" s="54"/>
      <c r="M138" s="49"/>
    </row>
    <row r="139" spans="1:15" x14ac:dyDescent="0.3">
      <c r="B139" s="22"/>
      <c r="C139" s="23"/>
      <c r="D139" s="23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49"/>
    </row>
    <row r="140" spans="1:15" ht="17.25" thickBot="1" x14ac:dyDescent="0.35">
      <c r="B140" s="233" t="s">
        <v>281</v>
      </c>
      <c r="C140" s="233"/>
      <c r="D140" s="2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4"/>
    </row>
    <row r="141" spans="1:15" ht="17.25" thickBot="1" x14ac:dyDescent="0.35">
      <c r="B141" s="170" t="s">
        <v>276</v>
      </c>
      <c r="C141" s="171"/>
      <c r="D141" s="2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4"/>
    </row>
    <row r="142" spans="1:15" ht="17.25" thickBot="1" x14ac:dyDescent="0.35">
      <c r="B142" s="16" t="s">
        <v>277</v>
      </c>
      <c r="C142" s="17" t="s">
        <v>278</v>
      </c>
      <c r="D142" s="2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4"/>
    </row>
    <row r="143" spans="1:15" ht="17.25" thickBot="1" x14ac:dyDescent="0.35">
      <c r="B143" s="223" t="s">
        <v>279</v>
      </c>
      <c r="C143" s="224"/>
      <c r="F143" s="24"/>
    </row>
    <row r="144" spans="1:15" ht="29.25" customHeight="1" x14ac:dyDescent="0.3">
      <c r="A144" s="230"/>
      <c r="B144" s="234" t="s">
        <v>282</v>
      </c>
      <c r="C144" s="234"/>
      <c r="F144" s="227"/>
      <c r="G144" s="229"/>
    </row>
    <row r="145" spans="2:7" x14ac:dyDescent="0.3">
      <c r="B145" s="24"/>
      <c r="C145" s="24"/>
      <c r="F145" s="24"/>
    </row>
    <row r="146" spans="2:7" x14ac:dyDescent="0.3">
      <c r="B146" s="24"/>
      <c r="C146" s="24"/>
      <c r="F146" s="24"/>
    </row>
    <row r="147" spans="2:7" x14ac:dyDescent="0.3">
      <c r="B147" s="25"/>
      <c r="C147" s="26"/>
      <c r="F147" s="25"/>
      <c r="G147" s="27"/>
    </row>
    <row r="148" spans="2:7" x14ac:dyDescent="0.3">
      <c r="B148" s="165" t="s">
        <v>17</v>
      </c>
      <c r="C148" s="165"/>
      <c r="F148" s="165" t="s">
        <v>18</v>
      </c>
      <c r="G148" s="165"/>
    </row>
  </sheetData>
  <protectedRanges>
    <protectedRange sqref="C5:C6 C23" name="Range1_14_2_1_2_1_2_2_2_2_1_2_1_2_2_3_1"/>
    <protectedRange sqref="C7:C10 C12" name="Range1_14_2_1_2_1_2_2_2_2_1_2_1_2_2_3_1_1_1_2"/>
    <protectedRange sqref="C24:C26" name="Range1_14_2_1_2_1_2_2_2_2_1_2_1_2_2_3_1_1_1_3"/>
    <protectedRange sqref="C13:C22" name="Range1_14_2_1_2_1_2_2_2_2_1_2_1_2_2_3_1_1_1"/>
    <protectedRange sqref="C11" name="Range1_14_2_1_2_1_2_2_2_2_1_2_1_2_2_3_1_1_1_2_1"/>
  </protectedRanges>
  <mergeCells count="43">
    <mergeCell ref="B140:C140"/>
    <mergeCell ref="B141:C141"/>
    <mergeCell ref="B144:C144"/>
    <mergeCell ref="C124:D124"/>
    <mergeCell ref="E124:F124"/>
    <mergeCell ref="B133:C133"/>
    <mergeCell ref="B10:E10"/>
    <mergeCell ref="B46:F46"/>
    <mergeCell ref="B67:F67"/>
    <mergeCell ref="B68:F68"/>
    <mergeCell ref="B69:F69"/>
    <mergeCell ref="B70:F70"/>
    <mergeCell ref="B91:F91"/>
    <mergeCell ref="B92:F92"/>
    <mergeCell ref="B93:F93"/>
    <mergeCell ref="B94:F94"/>
    <mergeCell ref="B115:F115"/>
    <mergeCell ref="B116:F116"/>
    <mergeCell ref="B20:E20"/>
    <mergeCell ref="B8:E8"/>
    <mergeCell ref="B9:E9"/>
    <mergeCell ref="B12:E12"/>
    <mergeCell ref="A2:A5"/>
    <mergeCell ref="B148:C148"/>
    <mergeCell ref="B117:F117"/>
    <mergeCell ref="B118:F118"/>
    <mergeCell ref="C2:E2"/>
    <mergeCell ref="C3:E3"/>
    <mergeCell ref="C4:E4"/>
    <mergeCell ref="C5:E5"/>
    <mergeCell ref="C7:E7"/>
    <mergeCell ref="B120:E120"/>
    <mergeCell ref="B13:E13"/>
    <mergeCell ref="B14:E14"/>
    <mergeCell ref="F148:G148"/>
    <mergeCell ref="B11:E11"/>
    <mergeCell ref="B21:E21"/>
    <mergeCell ref="B22:E22"/>
    <mergeCell ref="B15:E15"/>
    <mergeCell ref="B16:E16"/>
    <mergeCell ref="B17:E17"/>
    <mergeCell ref="B18:E18"/>
    <mergeCell ref="B19:E19"/>
  </mergeCells>
  <phoneticPr fontId="17" type="noConversion"/>
  <pageMargins left="0.25" right="0.25" top="0.75" bottom="0.75" header="0.3" footer="0.3"/>
  <pageSetup paperSize="8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5814D-5B1A-46B9-B376-B4AED1BF05D2}">
  <sheetPr>
    <pageSetUpPr fitToPage="1"/>
  </sheetPr>
  <dimension ref="A1:O146"/>
  <sheetViews>
    <sheetView tabSelected="1" zoomScaleNormal="100" zoomScaleSheetLayoutView="87" workbookViewId="0">
      <selection activeCell="G11" sqref="G10:G11"/>
    </sheetView>
  </sheetViews>
  <sheetFormatPr defaultColWidth="9.140625" defaultRowHeight="16.5" x14ac:dyDescent="0.3"/>
  <cols>
    <col min="1" max="1" width="6.140625" style="1" customWidth="1"/>
    <col min="2" max="2" width="38" style="1" bestFit="1" customWidth="1"/>
    <col min="3" max="3" width="32.5703125" style="1" bestFit="1" customWidth="1"/>
    <col min="4" max="4" width="25.85546875" style="1" customWidth="1"/>
    <col min="5" max="5" width="21.140625" style="1" customWidth="1"/>
    <col min="6" max="6" width="25.140625" style="1" bestFit="1" customWidth="1"/>
    <col min="7" max="7" width="25.5703125" style="1" customWidth="1"/>
    <col min="8" max="8" width="22.28515625" style="1" customWidth="1"/>
    <col min="9" max="10" width="20.140625" style="1" customWidth="1"/>
    <col min="11" max="11" width="18.7109375" style="1" customWidth="1"/>
    <col min="12" max="12" width="16.28515625" style="1" customWidth="1"/>
    <col min="13" max="13" width="18" style="1" customWidth="1"/>
    <col min="14" max="14" width="18.7109375" style="1" customWidth="1"/>
    <col min="15" max="15" width="23.7109375" style="1" customWidth="1"/>
    <col min="16" max="16" width="22.5703125" style="1" customWidth="1"/>
    <col min="17" max="17" width="24.42578125" style="1" customWidth="1"/>
    <col min="18" max="18" width="21.5703125" style="1" customWidth="1"/>
    <col min="19" max="16384" width="9.140625" style="1"/>
  </cols>
  <sheetData>
    <row r="1" spans="1:5" ht="17.25" thickBot="1" x14ac:dyDescent="0.35"/>
    <row r="2" spans="1:5" ht="49.15" customHeight="1" thickBot="1" x14ac:dyDescent="0.35">
      <c r="A2" s="172" t="s">
        <v>0</v>
      </c>
      <c r="B2" s="2" t="s">
        <v>1</v>
      </c>
      <c r="C2" s="175" t="s">
        <v>240</v>
      </c>
      <c r="D2" s="176"/>
      <c r="E2" s="177"/>
    </row>
    <row r="3" spans="1:5" ht="17.25" thickBot="1" x14ac:dyDescent="0.35">
      <c r="A3" s="173"/>
      <c r="B3" s="3" t="s">
        <v>2</v>
      </c>
      <c r="C3" s="178" t="s">
        <v>256</v>
      </c>
      <c r="D3" s="179"/>
      <c r="E3" s="180"/>
    </row>
    <row r="4" spans="1:5" ht="15" customHeight="1" thickBot="1" x14ac:dyDescent="0.35">
      <c r="A4" s="173"/>
      <c r="B4" s="3" t="s">
        <v>81</v>
      </c>
      <c r="C4" s="181" t="s">
        <v>82</v>
      </c>
      <c r="D4" s="182"/>
      <c r="E4" s="183"/>
    </row>
    <row r="5" spans="1:5" ht="15" customHeight="1" thickBot="1" x14ac:dyDescent="0.35">
      <c r="A5" s="174"/>
      <c r="B5" s="4" t="s">
        <v>3</v>
      </c>
      <c r="C5" s="184"/>
      <c r="D5" s="185"/>
      <c r="E5" s="186"/>
    </row>
    <row r="6" spans="1:5" ht="17.25" thickBot="1" x14ac:dyDescent="0.35">
      <c r="A6" s="5"/>
      <c r="B6" s="6"/>
    </row>
    <row r="7" spans="1:5" ht="14.45" customHeight="1" thickBot="1" x14ac:dyDescent="0.35">
      <c r="A7" s="37"/>
      <c r="B7" s="57" t="s">
        <v>21</v>
      </c>
      <c r="C7" s="187" t="s">
        <v>22</v>
      </c>
      <c r="D7" s="188"/>
      <c r="E7" s="189"/>
    </row>
    <row r="8" spans="1:5" ht="16.5" customHeight="1" x14ac:dyDescent="0.3">
      <c r="B8" s="190" t="s">
        <v>236</v>
      </c>
      <c r="C8" s="191"/>
      <c r="D8" s="191"/>
      <c r="E8" s="192"/>
    </row>
    <row r="9" spans="1:5" ht="30.75" customHeight="1" x14ac:dyDescent="0.3">
      <c r="B9" s="153" t="s">
        <v>23</v>
      </c>
      <c r="C9" s="154"/>
      <c r="D9" s="154"/>
      <c r="E9" s="155"/>
    </row>
    <row r="10" spans="1:5" ht="32.25" customHeight="1" x14ac:dyDescent="0.3">
      <c r="B10" s="153" t="s">
        <v>262</v>
      </c>
      <c r="C10" s="154"/>
      <c r="D10" s="154"/>
      <c r="E10" s="155"/>
    </row>
    <row r="11" spans="1:5" ht="22.9" customHeight="1" x14ac:dyDescent="0.3">
      <c r="B11" s="193" t="s">
        <v>275</v>
      </c>
      <c r="C11" s="194"/>
      <c r="D11" s="194"/>
      <c r="E11" s="195"/>
    </row>
    <row r="12" spans="1:5" ht="51" customHeight="1" x14ac:dyDescent="0.3">
      <c r="B12" s="153" t="s">
        <v>263</v>
      </c>
      <c r="C12" s="154"/>
      <c r="D12" s="154"/>
      <c r="E12" s="155"/>
    </row>
    <row r="13" spans="1:5" ht="15.75" customHeight="1" x14ac:dyDescent="0.3">
      <c r="B13" s="153" t="s">
        <v>264</v>
      </c>
      <c r="C13" s="154"/>
      <c r="D13" s="154"/>
      <c r="E13" s="155"/>
    </row>
    <row r="14" spans="1:5" ht="21.6" customHeight="1" x14ac:dyDescent="0.3">
      <c r="B14" s="153" t="s">
        <v>273</v>
      </c>
      <c r="C14" s="154"/>
      <c r="D14" s="154"/>
      <c r="E14" s="155"/>
    </row>
    <row r="15" spans="1:5" ht="16.899999999999999" customHeight="1" x14ac:dyDescent="0.3">
      <c r="B15" s="153" t="s">
        <v>265</v>
      </c>
      <c r="C15" s="154"/>
      <c r="D15" s="154"/>
      <c r="E15" s="155"/>
    </row>
    <row r="16" spans="1:5" ht="16.149999999999999" customHeight="1" x14ac:dyDescent="0.3">
      <c r="B16" s="153" t="s">
        <v>266</v>
      </c>
      <c r="C16" s="154"/>
      <c r="D16" s="154"/>
      <c r="E16" s="155"/>
    </row>
    <row r="17" spans="2:8" ht="34.9" customHeight="1" x14ac:dyDescent="0.3">
      <c r="B17" s="153" t="s">
        <v>267</v>
      </c>
      <c r="C17" s="154"/>
      <c r="D17" s="154"/>
      <c r="E17" s="155"/>
    </row>
    <row r="18" spans="2:8" ht="16.5" customHeight="1" x14ac:dyDescent="0.3">
      <c r="B18" s="153" t="s">
        <v>268</v>
      </c>
      <c r="C18" s="154"/>
      <c r="D18" s="154"/>
      <c r="E18" s="155"/>
    </row>
    <row r="19" spans="2:8" ht="31.15" customHeight="1" x14ac:dyDescent="0.3">
      <c r="B19" s="153" t="s">
        <v>269</v>
      </c>
      <c r="C19" s="154"/>
      <c r="D19" s="154"/>
      <c r="E19" s="155"/>
    </row>
    <row r="20" spans="2:8" ht="31.5" customHeight="1" x14ac:dyDescent="0.3">
      <c r="B20" s="153" t="s">
        <v>270</v>
      </c>
      <c r="C20" s="154"/>
      <c r="D20" s="154"/>
      <c r="E20" s="155"/>
    </row>
    <row r="21" spans="2:8" ht="14.25" customHeight="1" x14ac:dyDescent="0.3">
      <c r="B21" s="153" t="s">
        <v>271</v>
      </c>
      <c r="C21" s="154"/>
      <c r="D21" s="154"/>
      <c r="E21" s="155"/>
    </row>
    <row r="22" spans="2:8" ht="33.75" customHeight="1" thickBot="1" x14ac:dyDescent="0.35">
      <c r="B22" s="150" t="s">
        <v>272</v>
      </c>
      <c r="C22" s="151"/>
      <c r="D22" s="151"/>
      <c r="E22" s="152"/>
    </row>
    <row r="23" spans="2:8" ht="16.5" customHeight="1" thickBot="1" x14ac:dyDescent="0.35"/>
    <row r="24" spans="2:8" ht="16.5" customHeight="1" thickBot="1" x14ac:dyDescent="0.35">
      <c r="B24" s="66" t="s">
        <v>242</v>
      </c>
      <c r="C24" s="61" t="s">
        <v>243</v>
      </c>
      <c r="D24" s="58"/>
      <c r="E24" s="58"/>
    </row>
    <row r="25" spans="2:8" ht="16.5" customHeight="1" thickBot="1" x14ac:dyDescent="0.35">
      <c r="B25" s="72" t="s">
        <v>241</v>
      </c>
      <c r="C25" s="74">
        <v>0.06</v>
      </c>
      <c r="D25" s="58"/>
      <c r="E25" s="58"/>
    </row>
    <row r="26" spans="2:8" ht="16.5" customHeight="1" x14ac:dyDescent="0.3">
      <c r="B26" s="58"/>
      <c r="C26" s="73"/>
      <c r="D26" s="58"/>
      <c r="E26" s="58"/>
    </row>
    <row r="27" spans="2:8" ht="50.25" thickBot="1" x14ac:dyDescent="0.35">
      <c r="B27" s="59" t="s">
        <v>235</v>
      </c>
      <c r="E27" s="54"/>
      <c r="H27" s="125" t="s">
        <v>259</v>
      </c>
    </row>
    <row r="28" spans="2:8" s="55" customFormat="1" ht="30.6" customHeight="1" thickBot="1" x14ac:dyDescent="0.3">
      <c r="B28" s="61" t="s">
        <v>274</v>
      </c>
      <c r="C28" s="81" t="s">
        <v>244</v>
      </c>
      <c r="D28" s="81" t="s">
        <v>245</v>
      </c>
      <c r="E28" s="61" t="s">
        <v>274</v>
      </c>
      <c r="F28" s="81" t="s">
        <v>244</v>
      </c>
      <c r="G28" s="81" t="s">
        <v>245</v>
      </c>
      <c r="H28" s="78" t="s">
        <v>260</v>
      </c>
    </row>
    <row r="29" spans="2:8" x14ac:dyDescent="0.3">
      <c r="B29" s="39" t="s">
        <v>83</v>
      </c>
      <c r="C29" s="40" t="s">
        <v>84</v>
      </c>
      <c r="D29" s="105">
        <v>9289</v>
      </c>
      <c r="E29" s="43"/>
      <c r="F29" s="86">
        <f t="shared" ref="F29:F44" si="0">E29*15%</f>
        <v>0</v>
      </c>
      <c r="G29" s="108">
        <f t="shared" ref="G29" si="1">E29+F29</f>
        <v>0</v>
      </c>
      <c r="H29" s="44"/>
    </row>
    <row r="30" spans="2:8" x14ac:dyDescent="0.3">
      <c r="B30" s="10" t="s">
        <v>83</v>
      </c>
      <c r="C30" s="11" t="s">
        <v>85</v>
      </c>
      <c r="D30" s="105">
        <v>4435</v>
      </c>
      <c r="E30" s="44"/>
      <c r="F30" s="86">
        <f t="shared" si="0"/>
        <v>0</v>
      </c>
      <c r="G30" s="108">
        <f t="shared" ref="G30:G44" si="2">E30+F30</f>
        <v>0</v>
      </c>
      <c r="H30" s="44"/>
    </row>
    <row r="31" spans="2:8" x14ac:dyDescent="0.3">
      <c r="B31" s="10" t="s">
        <v>86</v>
      </c>
      <c r="C31" s="11" t="s">
        <v>87</v>
      </c>
      <c r="D31" s="105">
        <v>1701.63</v>
      </c>
      <c r="E31" s="44"/>
      <c r="F31" s="86">
        <f t="shared" si="0"/>
        <v>0</v>
      </c>
      <c r="G31" s="108">
        <f t="shared" si="2"/>
        <v>0</v>
      </c>
      <c r="H31" s="44"/>
    </row>
    <row r="32" spans="2:8" x14ac:dyDescent="0.3">
      <c r="B32" s="10" t="s">
        <v>88</v>
      </c>
      <c r="C32" s="11" t="s">
        <v>89</v>
      </c>
      <c r="D32" s="105">
        <v>40</v>
      </c>
      <c r="E32" s="44"/>
      <c r="F32" s="86">
        <f t="shared" si="0"/>
        <v>0</v>
      </c>
      <c r="G32" s="108">
        <f t="shared" si="2"/>
        <v>0</v>
      </c>
      <c r="H32" s="44"/>
    </row>
    <row r="33" spans="2:8" x14ac:dyDescent="0.3">
      <c r="B33" s="10" t="s">
        <v>90</v>
      </c>
      <c r="C33" s="11" t="s">
        <v>89</v>
      </c>
      <c r="D33" s="105">
        <v>80</v>
      </c>
      <c r="E33" s="44"/>
      <c r="F33" s="86">
        <f t="shared" si="0"/>
        <v>0</v>
      </c>
      <c r="G33" s="108">
        <f t="shared" si="2"/>
        <v>0</v>
      </c>
      <c r="H33" s="44"/>
    </row>
    <row r="34" spans="2:8" x14ac:dyDescent="0.3">
      <c r="B34" s="10" t="s">
        <v>91</v>
      </c>
      <c r="C34" s="11" t="s">
        <v>89</v>
      </c>
      <c r="D34" s="105">
        <v>176</v>
      </c>
      <c r="E34" s="44"/>
      <c r="F34" s="86">
        <f t="shared" si="0"/>
        <v>0</v>
      </c>
      <c r="G34" s="108">
        <f t="shared" si="2"/>
        <v>0</v>
      </c>
      <c r="H34" s="44"/>
    </row>
    <row r="35" spans="2:8" x14ac:dyDescent="0.3">
      <c r="B35" s="10" t="s">
        <v>92</v>
      </c>
      <c r="C35" s="11" t="s">
        <v>89</v>
      </c>
      <c r="D35" s="105">
        <v>60</v>
      </c>
      <c r="E35" s="44"/>
      <c r="F35" s="86">
        <f t="shared" si="0"/>
        <v>0</v>
      </c>
      <c r="G35" s="108">
        <f t="shared" si="2"/>
        <v>0</v>
      </c>
      <c r="H35" s="44"/>
    </row>
    <row r="36" spans="2:8" x14ac:dyDescent="0.3">
      <c r="B36" s="10" t="s">
        <v>93</v>
      </c>
      <c r="C36" s="42" t="s">
        <v>93</v>
      </c>
      <c r="D36" s="123">
        <v>398.08</v>
      </c>
      <c r="E36" s="44"/>
      <c r="F36" s="86">
        <f t="shared" si="0"/>
        <v>0</v>
      </c>
      <c r="G36" s="108">
        <f t="shared" si="2"/>
        <v>0</v>
      </c>
      <c r="H36" s="44"/>
    </row>
    <row r="37" spans="2:8" x14ac:dyDescent="0.3">
      <c r="B37" s="10" t="s">
        <v>94</v>
      </c>
      <c r="C37" s="11" t="s">
        <v>95</v>
      </c>
      <c r="D37" s="105">
        <v>2687.2</v>
      </c>
      <c r="E37" s="44"/>
      <c r="F37" s="86">
        <f t="shared" si="0"/>
        <v>0</v>
      </c>
      <c r="G37" s="108">
        <f t="shared" si="2"/>
        <v>0</v>
      </c>
      <c r="H37" s="44"/>
    </row>
    <row r="38" spans="2:8" x14ac:dyDescent="0.3">
      <c r="B38" s="10" t="s">
        <v>96</v>
      </c>
      <c r="C38" s="11" t="s">
        <v>97</v>
      </c>
      <c r="D38" s="105">
        <v>735</v>
      </c>
      <c r="E38" s="44"/>
      <c r="F38" s="86">
        <f t="shared" si="0"/>
        <v>0</v>
      </c>
      <c r="G38" s="108">
        <f t="shared" si="2"/>
        <v>0</v>
      </c>
      <c r="H38" s="44"/>
    </row>
    <row r="39" spans="2:8" x14ac:dyDescent="0.3">
      <c r="B39" s="10" t="s">
        <v>93</v>
      </c>
      <c r="C39" s="11" t="s">
        <v>98</v>
      </c>
      <c r="D39" s="105">
        <v>2202</v>
      </c>
      <c r="E39" s="44"/>
      <c r="F39" s="86">
        <f t="shared" si="0"/>
        <v>0</v>
      </c>
      <c r="G39" s="108">
        <f t="shared" si="2"/>
        <v>0</v>
      </c>
      <c r="H39" s="44"/>
    </row>
    <row r="40" spans="2:8" x14ac:dyDescent="0.3">
      <c r="B40" s="10" t="s">
        <v>100</v>
      </c>
      <c r="C40" s="11" t="s">
        <v>101</v>
      </c>
      <c r="D40" s="105">
        <v>1247</v>
      </c>
      <c r="E40" s="44"/>
      <c r="F40" s="86">
        <f t="shared" si="0"/>
        <v>0</v>
      </c>
      <c r="G40" s="108">
        <f t="shared" si="2"/>
        <v>0</v>
      </c>
      <c r="H40" s="44"/>
    </row>
    <row r="41" spans="2:8" x14ac:dyDescent="0.3">
      <c r="B41" s="10" t="s">
        <v>102</v>
      </c>
      <c r="C41" s="11" t="s">
        <v>89</v>
      </c>
      <c r="D41" s="105">
        <v>505</v>
      </c>
      <c r="E41" s="44"/>
      <c r="F41" s="86">
        <f t="shared" si="0"/>
        <v>0</v>
      </c>
      <c r="G41" s="108">
        <f t="shared" si="2"/>
        <v>0</v>
      </c>
      <c r="H41" s="44"/>
    </row>
    <row r="42" spans="2:8" x14ac:dyDescent="0.3">
      <c r="B42" s="10" t="s">
        <v>103</v>
      </c>
      <c r="C42" s="11" t="s">
        <v>89</v>
      </c>
      <c r="D42" s="105">
        <v>462</v>
      </c>
      <c r="E42" s="44"/>
      <c r="F42" s="86">
        <f t="shared" si="0"/>
        <v>0</v>
      </c>
      <c r="G42" s="108">
        <f t="shared" si="2"/>
        <v>0</v>
      </c>
      <c r="H42" s="44"/>
    </row>
    <row r="43" spans="2:8" x14ac:dyDescent="0.3">
      <c r="B43" s="10" t="s">
        <v>100</v>
      </c>
      <c r="C43" s="11" t="s">
        <v>104</v>
      </c>
      <c r="D43" s="105">
        <v>407</v>
      </c>
      <c r="E43" s="44"/>
      <c r="F43" s="86">
        <f t="shared" si="0"/>
        <v>0</v>
      </c>
      <c r="G43" s="108">
        <f t="shared" si="2"/>
        <v>0</v>
      </c>
      <c r="H43" s="44"/>
    </row>
    <row r="44" spans="2:8" ht="17.25" thickBot="1" x14ac:dyDescent="0.35">
      <c r="B44" s="45" t="s">
        <v>105</v>
      </c>
      <c r="C44" s="46" t="s">
        <v>106</v>
      </c>
      <c r="D44" s="118">
        <v>2950</v>
      </c>
      <c r="E44" s="47"/>
      <c r="F44" s="109">
        <f t="shared" si="0"/>
        <v>0</v>
      </c>
      <c r="G44" s="110">
        <f t="shared" si="2"/>
        <v>0</v>
      </c>
      <c r="H44" s="47"/>
    </row>
    <row r="45" spans="2:8" ht="20.25" customHeight="1" thickBot="1" x14ac:dyDescent="0.35">
      <c r="B45" s="196" t="s">
        <v>252</v>
      </c>
      <c r="C45" s="197"/>
      <c r="D45" s="197"/>
      <c r="E45" s="197"/>
      <c r="F45" s="198"/>
      <c r="G45" s="136">
        <f>SUM(G29:G44)</f>
        <v>0</v>
      </c>
    </row>
    <row r="46" spans="2:8" x14ac:dyDescent="0.3">
      <c r="B46" s="54"/>
      <c r="C46" s="54"/>
      <c r="D46" s="49"/>
    </row>
    <row r="47" spans="2:8" ht="17.25" thickBot="1" x14ac:dyDescent="0.35">
      <c r="B47" s="59" t="s">
        <v>234</v>
      </c>
    </row>
    <row r="48" spans="2:8" ht="33.75" thickBot="1" x14ac:dyDescent="0.35">
      <c r="B48" s="61" t="s">
        <v>26</v>
      </c>
      <c r="C48" s="61" t="s">
        <v>27</v>
      </c>
      <c r="D48" s="104" t="s">
        <v>257</v>
      </c>
      <c r="E48" s="62" t="s">
        <v>261</v>
      </c>
      <c r="F48" s="81" t="s">
        <v>244</v>
      </c>
      <c r="G48" s="81" t="s">
        <v>245</v>
      </c>
    </row>
    <row r="49" spans="2:7" x14ac:dyDescent="0.3">
      <c r="B49" s="39" t="s">
        <v>83</v>
      </c>
      <c r="C49" s="40" t="s">
        <v>84</v>
      </c>
      <c r="D49" s="105">
        <v>9289</v>
      </c>
      <c r="E49" s="43"/>
      <c r="F49" s="86">
        <f t="shared" ref="F49:F64" si="3">E49*15%</f>
        <v>0</v>
      </c>
      <c r="G49" s="108">
        <f t="shared" ref="G49" si="4">E49+F49</f>
        <v>0</v>
      </c>
    </row>
    <row r="50" spans="2:7" x14ac:dyDescent="0.3">
      <c r="B50" s="10" t="s">
        <v>83</v>
      </c>
      <c r="C50" s="11" t="s">
        <v>85</v>
      </c>
      <c r="D50" s="105">
        <v>4435</v>
      </c>
      <c r="E50" s="44"/>
      <c r="F50" s="86">
        <f t="shared" si="3"/>
        <v>0</v>
      </c>
      <c r="G50" s="108">
        <f t="shared" ref="G50:G64" si="5">E50+F50</f>
        <v>0</v>
      </c>
    </row>
    <row r="51" spans="2:7" x14ac:dyDescent="0.3">
      <c r="B51" s="10" t="s">
        <v>86</v>
      </c>
      <c r="C51" s="11" t="s">
        <v>87</v>
      </c>
      <c r="D51" s="105">
        <v>1701.63</v>
      </c>
      <c r="E51" s="44"/>
      <c r="F51" s="86">
        <f t="shared" si="3"/>
        <v>0</v>
      </c>
      <c r="G51" s="108">
        <f t="shared" si="5"/>
        <v>0</v>
      </c>
    </row>
    <row r="52" spans="2:7" x14ac:dyDescent="0.3">
      <c r="B52" s="10" t="s">
        <v>88</v>
      </c>
      <c r="C52" s="11" t="s">
        <v>89</v>
      </c>
      <c r="D52" s="105">
        <v>40</v>
      </c>
      <c r="E52" s="44"/>
      <c r="F52" s="86">
        <f t="shared" si="3"/>
        <v>0</v>
      </c>
      <c r="G52" s="108">
        <f t="shared" si="5"/>
        <v>0</v>
      </c>
    </row>
    <row r="53" spans="2:7" x14ac:dyDescent="0.3">
      <c r="B53" s="10" t="s">
        <v>90</v>
      </c>
      <c r="C53" s="11" t="s">
        <v>89</v>
      </c>
      <c r="D53" s="105">
        <v>80</v>
      </c>
      <c r="E53" s="44"/>
      <c r="F53" s="86">
        <f t="shared" si="3"/>
        <v>0</v>
      </c>
      <c r="G53" s="108">
        <f t="shared" si="5"/>
        <v>0</v>
      </c>
    </row>
    <row r="54" spans="2:7" x14ac:dyDescent="0.3">
      <c r="B54" s="10" t="s">
        <v>91</v>
      </c>
      <c r="C54" s="11" t="s">
        <v>89</v>
      </c>
      <c r="D54" s="105">
        <v>176</v>
      </c>
      <c r="E54" s="44"/>
      <c r="F54" s="86">
        <f t="shared" si="3"/>
        <v>0</v>
      </c>
      <c r="G54" s="108">
        <f t="shared" si="5"/>
        <v>0</v>
      </c>
    </row>
    <row r="55" spans="2:7" x14ac:dyDescent="0.3">
      <c r="B55" s="10" t="s">
        <v>92</v>
      </c>
      <c r="C55" s="11" t="s">
        <v>89</v>
      </c>
      <c r="D55" s="105">
        <v>60</v>
      </c>
      <c r="E55" s="44"/>
      <c r="F55" s="86">
        <f t="shared" si="3"/>
        <v>0</v>
      </c>
      <c r="G55" s="108">
        <f t="shared" si="5"/>
        <v>0</v>
      </c>
    </row>
    <row r="56" spans="2:7" x14ac:dyDescent="0.3">
      <c r="B56" s="10" t="s">
        <v>93</v>
      </c>
      <c r="C56" s="42" t="s">
        <v>93</v>
      </c>
      <c r="D56" s="123">
        <v>398.08</v>
      </c>
      <c r="E56" s="44"/>
      <c r="F56" s="86">
        <f t="shared" si="3"/>
        <v>0</v>
      </c>
      <c r="G56" s="108">
        <f t="shared" si="5"/>
        <v>0</v>
      </c>
    </row>
    <row r="57" spans="2:7" x14ac:dyDescent="0.3">
      <c r="B57" s="10" t="s">
        <v>94</v>
      </c>
      <c r="C57" s="11" t="s">
        <v>95</v>
      </c>
      <c r="D57" s="105">
        <v>2687.2</v>
      </c>
      <c r="E57" s="44"/>
      <c r="F57" s="86">
        <f t="shared" si="3"/>
        <v>0</v>
      </c>
      <c r="G57" s="108">
        <f t="shared" si="5"/>
        <v>0</v>
      </c>
    </row>
    <row r="58" spans="2:7" x14ac:dyDescent="0.3">
      <c r="B58" s="10" t="s">
        <v>96</v>
      </c>
      <c r="C58" s="11" t="s">
        <v>97</v>
      </c>
      <c r="D58" s="105">
        <v>735</v>
      </c>
      <c r="E58" s="44"/>
      <c r="F58" s="86">
        <f t="shared" si="3"/>
        <v>0</v>
      </c>
      <c r="G58" s="108">
        <f t="shared" si="5"/>
        <v>0</v>
      </c>
    </row>
    <row r="59" spans="2:7" x14ac:dyDescent="0.3">
      <c r="B59" s="10" t="s">
        <v>93</v>
      </c>
      <c r="C59" s="11" t="s">
        <v>98</v>
      </c>
      <c r="D59" s="105">
        <v>2202</v>
      </c>
      <c r="E59" s="44"/>
      <c r="F59" s="86">
        <f t="shared" si="3"/>
        <v>0</v>
      </c>
      <c r="G59" s="108">
        <f t="shared" si="5"/>
        <v>0</v>
      </c>
    </row>
    <row r="60" spans="2:7" x14ac:dyDescent="0.3">
      <c r="B60" s="10" t="s">
        <v>100</v>
      </c>
      <c r="C60" s="11" t="s">
        <v>101</v>
      </c>
      <c r="D60" s="105">
        <v>1247</v>
      </c>
      <c r="E60" s="44"/>
      <c r="F60" s="86">
        <f t="shared" si="3"/>
        <v>0</v>
      </c>
      <c r="G60" s="108">
        <f t="shared" si="5"/>
        <v>0</v>
      </c>
    </row>
    <row r="61" spans="2:7" x14ac:dyDescent="0.3">
      <c r="B61" s="10" t="s">
        <v>102</v>
      </c>
      <c r="C61" s="11" t="s">
        <v>89</v>
      </c>
      <c r="D61" s="105">
        <v>505</v>
      </c>
      <c r="E61" s="44"/>
      <c r="F61" s="86">
        <f t="shared" si="3"/>
        <v>0</v>
      </c>
      <c r="G61" s="108">
        <f t="shared" si="5"/>
        <v>0</v>
      </c>
    </row>
    <row r="62" spans="2:7" x14ac:dyDescent="0.3">
      <c r="B62" s="10" t="s">
        <v>103</v>
      </c>
      <c r="C62" s="11" t="s">
        <v>89</v>
      </c>
      <c r="D62" s="105">
        <v>462</v>
      </c>
      <c r="E62" s="44"/>
      <c r="F62" s="86">
        <f t="shared" si="3"/>
        <v>0</v>
      </c>
      <c r="G62" s="108">
        <f t="shared" si="5"/>
        <v>0</v>
      </c>
    </row>
    <row r="63" spans="2:7" x14ac:dyDescent="0.3">
      <c r="B63" s="10" t="s">
        <v>100</v>
      </c>
      <c r="C63" s="11" t="s">
        <v>104</v>
      </c>
      <c r="D63" s="105">
        <v>407</v>
      </c>
      <c r="E63" s="44"/>
      <c r="F63" s="86">
        <f t="shared" si="3"/>
        <v>0</v>
      </c>
      <c r="G63" s="108">
        <f t="shared" si="5"/>
        <v>0</v>
      </c>
    </row>
    <row r="64" spans="2:7" ht="17.25" thickBot="1" x14ac:dyDescent="0.35">
      <c r="B64" s="100" t="s">
        <v>105</v>
      </c>
      <c r="C64" s="87" t="s">
        <v>106</v>
      </c>
      <c r="D64" s="107">
        <v>2950</v>
      </c>
      <c r="E64" s="53"/>
      <c r="F64" s="89">
        <f t="shared" si="3"/>
        <v>0</v>
      </c>
      <c r="G64" s="112">
        <f t="shared" si="5"/>
        <v>0</v>
      </c>
    </row>
    <row r="65" spans="2:13" ht="17.25" customHeight="1" x14ac:dyDescent="0.3">
      <c r="B65" s="161" t="s">
        <v>246</v>
      </c>
      <c r="C65" s="162"/>
      <c r="D65" s="162"/>
      <c r="E65" s="162"/>
      <c r="F65" s="162"/>
      <c r="G65" s="101">
        <f>SUM(G49:G64)</f>
        <v>0</v>
      </c>
    </row>
    <row r="66" spans="2:13" ht="17.25" customHeight="1" x14ac:dyDescent="0.3">
      <c r="B66" s="163" t="s">
        <v>237</v>
      </c>
      <c r="C66" s="164"/>
      <c r="D66" s="164"/>
      <c r="E66" s="164"/>
      <c r="F66" s="164"/>
      <c r="G66" s="102">
        <f>G65*1.06</f>
        <v>0</v>
      </c>
      <c r="I66" s="54"/>
      <c r="J66" s="54"/>
      <c r="K66" s="54"/>
      <c r="L66" s="54"/>
      <c r="M66" s="49"/>
    </row>
    <row r="67" spans="2:13" ht="17.25" customHeight="1" x14ac:dyDescent="0.3">
      <c r="B67" s="163" t="s">
        <v>238</v>
      </c>
      <c r="C67" s="164"/>
      <c r="D67" s="164"/>
      <c r="E67" s="164"/>
      <c r="F67" s="164"/>
      <c r="G67" s="102">
        <f t="shared" ref="G67" si="6">G66*1.06</f>
        <v>0</v>
      </c>
      <c r="I67" s="54"/>
      <c r="J67" s="54"/>
      <c r="K67" s="54"/>
      <c r="L67" s="54"/>
      <c r="M67" s="49"/>
    </row>
    <row r="68" spans="2:13" ht="17.25" customHeight="1" thickBot="1" x14ac:dyDescent="0.35">
      <c r="B68" s="156" t="s">
        <v>80</v>
      </c>
      <c r="C68" s="157"/>
      <c r="D68" s="157"/>
      <c r="E68" s="157"/>
      <c r="F68" s="157"/>
      <c r="G68" s="103">
        <f>G65+G66+G67</f>
        <v>0</v>
      </c>
      <c r="I68" s="54"/>
      <c r="J68" s="54"/>
      <c r="K68" s="54"/>
      <c r="L68" s="54"/>
      <c r="M68" s="49"/>
    </row>
    <row r="69" spans="2:13" x14ac:dyDescent="0.3">
      <c r="D69" s="7"/>
    </row>
    <row r="70" spans="2:13" ht="17.25" thickBot="1" x14ac:dyDescent="0.35">
      <c r="B70" s="59" t="s">
        <v>231</v>
      </c>
    </row>
    <row r="71" spans="2:13" ht="33.75" thickBot="1" x14ac:dyDescent="0.35">
      <c r="B71" s="61" t="s">
        <v>26</v>
      </c>
      <c r="C71" s="61" t="s">
        <v>27</v>
      </c>
      <c r="D71" s="104" t="s">
        <v>257</v>
      </c>
      <c r="E71" s="62" t="s">
        <v>261</v>
      </c>
      <c r="F71" s="81" t="s">
        <v>244</v>
      </c>
      <c r="G71" s="81" t="s">
        <v>245</v>
      </c>
    </row>
    <row r="72" spans="2:13" x14ac:dyDescent="0.3">
      <c r="B72" s="39" t="s">
        <v>83</v>
      </c>
      <c r="C72" s="40" t="s">
        <v>84</v>
      </c>
      <c r="D72" s="105">
        <v>9289</v>
      </c>
      <c r="E72" s="41"/>
      <c r="F72" s="86">
        <f t="shared" ref="F72:F87" si="7">E72*15%</f>
        <v>0</v>
      </c>
      <c r="G72" s="108">
        <f t="shared" ref="G72" si="8">E72+F72</f>
        <v>0</v>
      </c>
    </row>
    <row r="73" spans="2:13" x14ac:dyDescent="0.3">
      <c r="B73" s="10" t="s">
        <v>83</v>
      </c>
      <c r="C73" s="11" t="s">
        <v>85</v>
      </c>
      <c r="D73" s="105">
        <v>4435</v>
      </c>
      <c r="E73" s="12"/>
      <c r="F73" s="86">
        <f t="shared" si="7"/>
        <v>0</v>
      </c>
      <c r="G73" s="108">
        <f t="shared" ref="G73:G87" si="9">E73+F73</f>
        <v>0</v>
      </c>
    </row>
    <row r="74" spans="2:13" x14ac:dyDescent="0.3">
      <c r="B74" s="10" t="s">
        <v>86</v>
      </c>
      <c r="C74" s="11" t="s">
        <v>87</v>
      </c>
      <c r="D74" s="105">
        <v>1701.63</v>
      </c>
      <c r="E74" s="12"/>
      <c r="F74" s="86">
        <f t="shared" si="7"/>
        <v>0</v>
      </c>
      <c r="G74" s="108">
        <f t="shared" si="9"/>
        <v>0</v>
      </c>
    </row>
    <row r="75" spans="2:13" x14ac:dyDescent="0.3">
      <c r="B75" s="10" t="s">
        <v>88</v>
      </c>
      <c r="C75" s="11" t="s">
        <v>89</v>
      </c>
      <c r="D75" s="105">
        <v>40</v>
      </c>
      <c r="E75" s="12"/>
      <c r="F75" s="86">
        <f t="shared" si="7"/>
        <v>0</v>
      </c>
      <c r="G75" s="108">
        <f t="shared" si="9"/>
        <v>0</v>
      </c>
    </row>
    <row r="76" spans="2:13" x14ac:dyDescent="0.3">
      <c r="B76" s="10" t="s">
        <v>90</v>
      </c>
      <c r="C76" s="11" t="s">
        <v>89</v>
      </c>
      <c r="D76" s="105">
        <v>80</v>
      </c>
      <c r="E76" s="12"/>
      <c r="F76" s="86">
        <f t="shared" si="7"/>
        <v>0</v>
      </c>
      <c r="G76" s="108">
        <f t="shared" si="9"/>
        <v>0</v>
      </c>
    </row>
    <row r="77" spans="2:13" x14ac:dyDescent="0.3">
      <c r="B77" s="10" t="s">
        <v>91</v>
      </c>
      <c r="C77" s="11" t="s">
        <v>89</v>
      </c>
      <c r="D77" s="105">
        <v>176</v>
      </c>
      <c r="E77" s="12"/>
      <c r="F77" s="86">
        <f t="shared" si="7"/>
        <v>0</v>
      </c>
      <c r="G77" s="108">
        <f t="shared" si="9"/>
        <v>0</v>
      </c>
    </row>
    <row r="78" spans="2:13" x14ac:dyDescent="0.3">
      <c r="B78" s="10" t="s">
        <v>92</v>
      </c>
      <c r="C78" s="11" t="s">
        <v>89</v>
      </c>
      <c r="D78" s="105">
        <v>60</v>
      </c>
      <c r="E78" s="12"/>
      <c r="F78" s="86">
        <f t="shared" si="7"/>
        <v>0</v>
      </c>
      <c r="G78" s="108">
        <f t="shared" si="9"/>
        <v>0</v>
      </c>
    </row>
    <row r="79" spans="2:13" x14ac:dyDescent="0.3">
      <c r="B79" s="10" t="s">
        <v>93</v>
      </c>
      <c r="C79" s="42" t="s">
        <v>93</v>
      </c>
      <c r="D79" s="123">
        <v>398.08</v>
      </c>
      <c r="E79" s="12"/>
      <c r="F79" s="86">
        <f t="shared" si="7"/>
        <v>0</v>
      </c>
      <c r="G79" s="108">
        <f t="shared" si="9"/>
        <v>0</v>
      </c>
    </row>
    <row r="80" spans="2:13" x14ac:dyDescent="0.3">
      <c r="B80" s="10" t="s">
        <v>94</v>
      </c>
      <c r="C80" s="11" t="s">
        <v>95</v>
      </c>
      <c r="D80" s="105">
        <v>2687.2</v>
      </c>
      <c r="E80" s="12"/>
      <c r="F80" s="86">
        <f t="shared" si="7"/>
        <v>0</v>
      </c>
      <c r="G80" s="108">
        <f t="shared" si="9"/>
        <v>0</v>
      </c>
    </row>
    <row r="81" spans="2:13" x14ac:dyDescent="0.3">
      <c r="B81" s="10" t="s">
        <v>96</v>
      </c>
      <c r="C81" s="11" t="s">
        <v>97</v>
      </c>
      <c r="D81" s="105">
        <v>735</v>
      </c>
      <c r="E81" s="12"/>
      <c r="F81" s="86">
        <f t="shared" si="7"/>
        <v>0</v>
      </c>
      <c r="G81" s="108">
        <f t="shared" si="9"/>
        <v>0</v>
      </c>
    </row>
    <row r="82" spans="2:13" x14ac:dyDescent="0.3">
      <c r="B82" s="10" t="s">
        <v>93</v>
      </c>
      <c r="C82" s="11" t="s">
        <v>98</v>
      </c>
      <c r="D82" s="105">
        <v>2202</v>
      </c>
      <c r="E82" s="12"/>
      <c r="F82" s="86">
        <f t="shared" si="7"/>
        <v>0</v>
      </c>
      <c r="G82" s="108">
        <f t="shared" si="9"/>
        <v>0</v>
      </c>
    </row>
    <row r="83" spans="2:13" x14ac:dyDescent="0.3">
      <c r="B83" s="10" t="s">
        <v>100</v>
      </c>
      <c r="C83" s="11" t="s">
        <v>101</v>
      </c>
      <c r="D83" s="105">
        <v>1247</v>
      </c>
      <c r="E83" s="12"/>
      <c r="F83" s="86">
        <f t="shared" si="7"/>
        <v>0</v>
      </c>
      <c r="G83" s="108">
        <f t="shared" si="9"/>
        <v>0</v>
      </c>
    </row>
    <row r="84" spans="2:13" x14ac:dyDescent="0.3">
      <c r="B84" s="10" t="s">
        <v>102</v>
      </c>
      <c r="C84" s="11" t="s">
        <v>89</v>
      </c>
      <c r="D84" s="105">
        <v>505</v>
      </c>
      <c r="E84" s="12"/>
      <c r="F84" s="86">
        <f t="shared" si="7"/>
        <v>0</v>
      </c>
      <c r="G84" s="108">
        <f t="shared" si="9"/>
        <v>0</v>
      </c>
    </row>
    <row r="85" spans="2:13" x14ac:dyDescent="0.3">
      <c r="B85" s="10" t="s">
        <v>103</v>
      </c>
      <c r="C85" s="11" t="s">
        <v>89</v>
      </c>
      <c r="D85" s="105">
        <v>462</v>
      </c>
      <c r="E85" s="12"/>
      <c r="F85" s="86">
        <f t="shared" si="7"/>
        <v>0</v>
      </c>
      <c r="G85" s="108">
        <f t="shared" si="9"/>
        <v>0</v>
      </c>
    </row>
    <row r="86" spans="2:13" x14ac:dyDescent="0.3">
      <c r="B86" s="10" t="s">
        <v>100</v>
      </c>
      <c r="C86" s="11" t="s">
        <v>104</v>
      </c>
      <c r="D86" s="105">
        <v>407</v>
      </c>
      <c r="E86" s="12"/>
      <c r="F86" s="86">
        <f t="shared" si="7"/>
        <v>0</v>
      </c>
      <c r="G86" s="108">
        <f t="shared" si="9"/>
        <v>0</v>
      </c>
    </row>
    <row r="87" spans="2:13" ht="17.25" thickBot="1" x14ac:dyDescent="0.35">
      <c r="B87" s="100" t="s">
        <v>105</v>
      </c>
      <c r="C87" s="87" t="s">
        <v>106</v>
      </c>
      <c r="D87" s="107">
        <v>2950</v>
      </c>
      <c r="E87" s="88"/>
      <c r="F87" s="89">
        <f t="shared" si="7"/>
        <v>0</v>
      </c>
      <c r="G87" s="112">
        <f t="shared" si="9"/>
        <v>0</v>
      </c>
    </row>
    <row r="88" spans="2:13" ht="20.25" customHeight="1" x14ac:dyDescent="0.3">
      <c r="B88" s="161" t="s">
        <v>246</v>
      </c>
      <c r="C88" s="162"/>
      <c r="D88" s="162"/>
      <c r="E88" s="162"/>
      <c r="F88" s="162"/>
      <c r="G88" s="101">
        <f>SUM(G72:G87)</f>
        <v>0</v>
      </c>
    </row>
    <row r="89" spans="2:13" ht="20.25" customHeight="1" x14ac:dyDescent="0.3">
      <c r="B89" s="163" t="s">
        <v>237</v>
      </c>
      <c r="C89" s="164"/>
      <c r="D89" s="164"/>
      <c r="E89" s="164"/>
      <c r="F89" s="164"/>
      <c r="G89" s="102">
        <f>G88*1.06</f>
        <v>0</v>
      </c>
      <c r="I89" s="54"/>
      <c r="J89" s="54"/>
      <c r="K89" s="54"/>
      <c r="L89" s="54"/>
      <c r="M89" s="49"/>
    </row>
    <row r="90" spans="2:13" ht="20.25" customHeight="1" x14ac:dyDescent="0.3">
      <c r="B90" s="163" t="s">
        <v>238</v>
      </c>
      <c r="C90" s="164"/>
      <c r="D90" s="164"/>
      <c r="E90" s="164"/>
      <c r="F90" s="164"/>
      <c r="G90" s="102">
        <f t="shared" ref="G90" si="10">G89*1.06</f>
        <v>0</v>
      </c>
      <c r="I90" s="54"/>
      <c r="J90" s="54"/>
      <c r="K90" s="54"/>
      <c r="L90" s="54"/>
      <c r="M90" s="49"/>
    </row>
    <row r="91" spans="2:13" ht="20.25" customHeight="1" thickBot="1" x14ac:dyDescent="0.35">
      <c r="B91" s="156" t="s">
        <v>80</v>
      </c>
      <c r="C91" s="157"/>
      <c r="D91" s="157"/>
      <c r="E91" s="157"/>
      <c r="F91" s="157"/>
      <c r="G91" s="103">
        <f>G88+G89+G90</f>
        <v>0</v>
      </c>
      <c r="I91" s="54"/>
      <c r="J91" s="54"/>
      <c r="K91" s="54"/>
      <c r="L91" s="54"/>
      <c r="M91" s="49"/>
    </row>
    <row r="92" spans="2:13" x14ac:dyDescent="0.3">
      <c r="D92" s="7"/>
    </row>
    <row r="93" spans="2:13" ht="17.25" thickBot="1" x14ac:dyDescent="0.35">
      <c r="B93" s="59" t="s">
        <v>232</v>
      </c>
    </row>
    <row r="94" spans="2:13" ht="33.75" thickBot="1" x14ac:dyDescent="0.35">
      <c r="B94" s="61" t="s">
        <v>26</v>
      </c>
      <c r="C94" s="61" t="s">
        <v>27</v>
      </c>
      <c r="D94" s="104" t="s">
        <v>257</v>
      </c>
      <c r="E94" s="62" t="s">
        <v>261</v>
      </c>
      <c r="F94" s="81" t="s">
        <v>244</v>
      </c>
      <c r="G94" s="81" t="s">
        <v>245</v>
      </c>
    </row>
    <row r="95" spans="2:13" x14ac:dyDescent="0.3">
      <c r="B95" s="39" t="s">
        <v>83</v>
      </c>
      <c r="C95" s="40" t="s">
        <v>84</v>
      </c>
      <c r="D95" s="105">
        <v>9289</v>
      </c>
      <c r="E95" s="43"/>
      <c r="F95" s="86">
        <f t="shared" ref="F95:F110" si="11">E95*15%</f>
        <v>0</v>
      </c>
      <c r="G95" s="108">
        <f t="shared" ref="G95" si="12">E95+F95</f>
        <v>0</v>
      </c>
    </row>
    <row r="96" spans="2:13" x14ac:dyDescent="0.3">
      <c r="B96" s="10" t="s">
        <v>83</v>
      </c>
      <c r="C96" s="11" t="s">
        <v>85</v>
      </c>
      <c r="D96" s="105">
        <v>4435</v>
      </c>
      <c r="E96" s="44"/>
      <c r="F96" s="86">
        <f t="shared" si="11"/>
        <v>0</v>
      </c>
      <c r="G96" s="108">
        <f t="shared" ref="G96:G110" si="13">E96+F96</f>
        <v>0</v>
      </c>
    </row>
    <row r="97" spans="2:13" x14ac:dyDescent="0.3">
      <c r="B97" s="10" t="s">
        <v>86</v>
      </c>
      <c r="C97" s="11" t="s">
        <v>87</v>
      </c>
      <c r="D97" s="105">
        <v>1701.63</v>
      </c>
      <c r="E97" s="44"/>
      <c r="F97" s="86">
        <f t="shared" si="11"/>
        <v>0</v>
      </c>
      <c r="G97" s="108">
        <f t="shared" si="13"/>
        <v>0</v>
      </c>
    </row>
    <row r="98" spans="2:13" x14ac:dyDescent="0.3">
      <c r="B98" s="10" t="s">
        <v>88</v>
      </c>
      <c r="C98" s="11" t="s">
        <v>89</v>
      </c>
      <c r="D98" s="105">
        <v>40</v>
      </c>
      <c r="E98" s="44"/>
      <c r="F98" s="86">
        <f t="shared" si="11"/>
        <v>0</v>
      </c>
      <c r="G98" s="108">
        <f t="shared" si="13"/>
        <v>0</v>
      </c>
    </row>
    <row r="99" spans="2:13" x14ac:dyDescent="0.3">
      <c r="B99" s="10" t="s">
        <v>90</v>
      </c>
      <c r="C99" s="11" t="s">
        <v>89</v>
      </c>
      <c r="D99" s="105">
        <v>80</v>
      </c>
      <c r="E99" s="44"/>
      <c r="F99" s="86">
        <f t="shared" si="11"/>
        <v>0</v>
      </c>
      <c r="G99" s="108">
        <f t="shared" si="13"/>
        <v>0</v>
      </c>
    </row>
    <row r="100" spans="2:13" x14ac:dyDescent="0.3">
      <c r="B100" s="10" t="s">
        <v>91</v>
      </c>
      <c r="C100" s="11" t="s">
        <v>89</v>
      </c>
      <c r="D100" s="105">
        <v>176</v>
      </c>
      <c r="E100" s="44"/>
      <c r="F100" s="86">
        <f t="shared" si="11"/>
        <v>0</v>
      </c>
      <c r="G100" s="108">
        <f t="shared" si="13"/>
        <v>0</v>
      </c>
    </row>
    <row r="101" spans="2:13" x14ac:dyDescent="0.3">
      <c r="B101" s="10" t="s">
        <v>92</v>
      </c>
      <c r="C101" s="11" t="s">
        <v>89</v>
      </c>
      <c r="D101" s="105">
        <v>60</v>
      </c>
      <c r="E101" s="44"/>
      <c r="F101" s="86">
        <f t="shared" si="11"/>
        <v>0</v>
      </c>
      <c r="G101" s="108">
        <f t="shared" si="13"/>
        <v>0</v>
      </c>
    </row>
    <row r="102" spans="2:13" x14ac:dyDescent="0.3">
      <c r="B102" s="10" t="s">
        <v>93</v>
      </c>
      <c r="C102" s="42" t="s">
        <v>93</v>
      </c>
      <c r="D102" s="123">
        <v>398.08</v>
      </c>
      <c r="E102" s="44"/>
      <c r="F102" s="86">
        <f t="shared" si="11"/>
        <v>0</v>
      </c>
      <c r="G102" s="108">
        <f t="shared" si="13"/>
        <v>0</v>
      </c>
    </row>
    <row r="103" spans="2:13" x14ac:dyDescent="0.3">
      <c r="B103" s="10" t="s">
        <v>94</v>
      </c>
      <c r="C103" s="11" t="s">
        <v>95</v>
      </c>
      <c r="D103" s="105">
        <v>2687.2</v>
      </c>
      <c r="E103" s="44"/>
      <c r="F103" s="86">
        <f t="shared" si="11"/>
        <v>0</v>
      </c>
      <c r="G103" s="108">
        <f t="shared" si="13"/>
        <v>0</v>
      </c>
    </row>
    <row r="104" spans="2:13" x14ac:dyDescent="0.3">
      <c r="B104" s="10" t="s">
        <v>96</v>
      </c>
      <c r="C104" s="11" t="s">
        <v>97</v>
      </c>
      <c r="D104" s="105">
        <v>735</v>
      </c>
      <c r="E104" s="44"/>
      <c r="F104" s="86">
        <f t="shared" si="11"/>
        <v>0</v>
      </c>
      <c r="G104" s="108">
        <f t="shared" si="13"/>
        <v>0</v>
      </c>
    </row>
    <row r="105" spans="2:13" x14ac:dyDescent="0.3">
      <c r="B105" s="10" t="s">
        <v>93</v>
      </c>
      <c r="C105" s="11" t="s">
        <v>98</v>
      </c>
      <c r="D105" s="105">
        <v>2202</v>
      </c>
      <c r="E105" s="44"/>
      <c r="F105" s="86">
        <f t="shared" si="11"/>
        <v>0</v>
      </c>
      <c r="G105" s="108">
        <f t="shared" si="13"/>
        <v>0</v>
      </c>
    </row>
    <row r="106" spans="2:13" x14ac:dyDescent="0.3">
      <c r="B106" s="10" t="s">
        <v>100</v>
      </c>
      <c r="C106" s="11" t="s">
        <v>101</v>
      </c>
      <c r="D106" s="105">
        <v>1247</v>
      </c>
      <c r="E106" s="44"/>
      <c r="F106" s="86">
        <f t="shared" si="11"/>
        <v>0</v>
      </c>
      <c r="G106" s="108">
        <f t="shared" si="13"/>
        <v>0</v>
      </c>
    </row>
    <row r="107" spans="2:13" x14ac:dyDescent="0.3">
      <c r="B107" s="10" t="s">
        <v>102</v>
      </c>
      <c r="C107" s="11" t="s">
        <v>89</v>
      </c>
      <c r="D107" s="105">
        <v>505</v>
      </c>
      <c r="E107" s="44"/>
      <c r="F107" s="86">
        <f t="shared" si="11"/>
        <v>0</v>
      </c>
      <c r="G107" s="108">
        <f t="shared" si="13"/>
        <v>0</v>
      </c>
    </row>
    <row r="108" spans="2:13" x14ac:dyDescent="0.3">
      <c r="B108" s="10" t="s">
        <v>103</v>
      </c>
      <c r="C108" s="11" t="s">
        <v>89</v>
      </c>
      <c r="D108" s="105">
        <v>462</v>
      </c>
      <c r="E108" s="44"/>
      <c r="F108" s="86">
        <f t="shared" si="11"/>
        <v>0</v>
      </c>
      <c r="G108" s="108">
        <f t="shared" si="13"/>
        <v>0</v>
      </c>
    </row>
    <row r="109" spans="2:13" x14ac:dyDescent="0.3">
      <c r="B109" s="10" t="s">
        <v>100</v>
      </c>
      <c r="C109" s="11" t="s">
        <v>104</v>
      </c>
      <c r="D109" s="105">
        <v>407</v>
      </c>
      <c r="E109" s="44"/>
      <c r="F109" s="86">
        <f t="shared" si="11"/>
        <v>0</v>
      </c>
      <c r="G109" s="108">
        <f t="shared" si="13"/>
        <v>0</v>
      </c>
    </row>
    <row r="110" spans="2:13" ht="17.25" thickBot="1" x14ac:dyDescent="0.35">
      <c r="B110" s="100" t="s">
        <v>105</v>
      </c>
      <c r="C110" s="87" t="s">
        <v>106</v>
      </c>
      <c r="D110" s="107">
        <v>2950</v>
      </c>
      <c r="E110" s="53"/>
      <c r="F110" s="89">
        <f t="shared" si="11"/>
        <v>0</v>
      </c>
      <c r="G110" s="112">
        <f t="shared" si="13"/>
        <v>0</v>
      </c>
    </row>
    <row r="111" spans="2:13" ht="19.5" customHeight="1" x14ac:dyDescent="0.3">
      <c r="B111" s="161" t="s">
        <v>246</v>
      </c>
      <c r="C111" s="162"/>
      <c r="D111" s="162"/>
      <c r="E111" s="162"/>
      <c r="F111" s="199"/>
      <c r="G111" s="113">
        <f>SUM(G95:G110)</f>
        <v>0</v>
      </c>
    </row>
    <row r="112" spans="2:13" ht="19.5" customHeight="1" x14ac:dyDescent="0.3">
      <c r="B112" s="163" t="s">
        <v>237</v>
      </c>
      <c r="C112" s="164"/>
      <c r="D112" s="164"/>
      <c r="E112" s="164"/>
      <c r="F112" s="200"/>
      <c r="G112" s="114">
        <f>G111*1.06</f>
        <v>0</v>
      </c>
      <c r="I112" s="54"/>
      <c r="J112" s="54"/>
      <c r="K112" s="54"/>
      <c r="L112" s="54"/>
      <c r="M112" s="49"/>
    </row>
    <row r="113" spans="2:15" ht="19.5" customHeight="1" x14ac:dyDescent="0.3">
      <c r="B113" s="163" t="s">
        <v>238</v>
      </c>
      <c r="C113" s="164"/>
      <c r="D113" s="164"/>
      <c r="E113" s="164"/>
      <c r="F113" s="200"/>
      <c r="G113" s="114">
        <f t="shared" ref="G113" si="14">G112*1.06</f>
        <v>0</v>
      </c>
      <c r="I113" s="54"/>
      <c r="J113" s="54"/>
      <c r="K113" s="54"/>
      <c r="L113" s="54"/>
      <c r="M113" s="49"/>
    </row>
    <row r="114" spans="2:15" ht="19.5" customHeight="1" thickBot="1" x14ac:dyDescent="0.35">
      <c r="B114" s="156" t="s">
        <v>80</v>
      </c>
      <c r="C114" s="157"/>
      <c r="D114" s="157"/>
      <c r="E114" s="157"/>
      <c r="F114" s="201"/>
      <c r="G114" s="115">
        <f>G111+G112+G113</f>
        <v>0</v>
      </c>
      <c r="I114" s="54"/>
      <c r="J114" s="54"/>
      <c r="K114" s="54"/>
      <c r="L114" s="54"/>
      <c r="M114" s="49"/>
    </row>
    <row r="115" spans="2:15" x14ac:dyDescent="0.3">
      <c r="D115" s="7"/>
    </row>
    <row r="116" spans="2:15" ht="17.25" thickBot="1" x14ac:dyDescent="0.35">
      <c r="D116" s="7"/>
    </row>
    <row r="117" spans="2:15" ht="20.25" customHeight="1" thickBot="1" x14ac:dyDescent="0.35">
      <c r="B117" s="158" t="s">
        <v>233</v>
      </c>
      <c r="C117" s="159"/>
      <c r="D117" s="159"/>
      <c r="E117" s="160"/>
      <c r="F117" s="69">
        <f>G45+G68+G91+G114</f>
        <v>0</v>
      </c>
    </row>
    <row r="118" spans="2:15" x14ac:dyDescent="0.3">
      <c r="D118" s="7"/>
    </row>
    <row r="119" spans="2:15" x14ac:dyDescent="0.3">
      <c r="B119" s="8" t="s">
        <v>250</v>
      </c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49"/>
    </row>
    <row r="120" spans="2:15" ht="17.25" thickBot="1" x14ac:dyDescent="0.35">
      <c r="B120" s="59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49"/>
    </row>
    <row r="121" spans="2:15" ht="32.25" customHeight="1" thickBot="1" x14ac:dyDescent="0.35">
      <c r="B121" s="94" t="s">
        <v>251</v>
      </c>
      <c r="C121" s="166" t="s">
        <v>5</v>
      </c>
      <c r="D121" s="167"/>
      <c r="E121" s="168" t="s">
        <v>19</v>
      </c>
      <c r="F121" s="169"/>
      <c r="G121" s="75" t="s">
        <v>6</v>
      </c>
      <c r="H121" s="54"/>
      <c r="K121" s="54"/>
      <c r="L121" s="54"/>
      <c r="M121" s="54"/>
      <c r="N121" s="54"/>
      <c r="O121" s="49"/>
    </row>
    <row r="122" spans="2:15" ht="33.75" thickBot="1" x14ac:dyDescent="0.35">
      <c r="B122" s="63" t="s">
        <v>7</v>
      </c>
      <c r="C122" s="63" t="s">
        <v>253</v>
      </c>
      <c r="D122" s="63" t="s">
        <v>254</v>
      </c>
      <c r="E122" s="63" t="s">
        <v>255</v>
      </c>
      <c r="F122" s="63" t="s">
        <v>254</v>
      </c>
      <c r="G122" s="63" t="s">
        <v>253</v>
      </c>
      <c r="H122" s="54"/>
      <c r="L122" s="54"/>
      <c r="M122" s="54"/>
      <c r="N122" s="54"/>
      <c r="O122" s="49"/>
    </row>
    <row r="123" spans="2:15" x14ac:dyDescent="0.3">
      <c r="B123" s="38" t="s">
        <v>20</v>
      </c>
      <c r="C123" s="18"/>
      <c r="D123" s="18"/>
      <c r="E123" s="18"/>
      <c r="F123" s="18"/>
      <c r="G123" s="18"/>
      <c r="H123" s="54"/>
      <c r="L123" s="54"/>
      <c r="M123" s="54"/>
      <c r="N123" s="54"/>
      <c r="O123" s="49"/>
    </row>
    <row r="124" spans="2:15" x14ac:dyDescent="0.3">
      <c r="B124" s="30" t="s">
        <v>8</v>
      </c>
      <c r="C124" s="19"/>
      <c r="D124" s="19"/>
      <c r="E124" s="19"/>
      <c r="F124" s="19"/>
      <c r="G124" s="19"/>
      <c r="H124" s="54"/>
      <c r="L124" s="54"/>
      <c r="M124" s="54"/>
      <c r="N124" s="54"/>
      <c r="O124" s="49"/>
    </row>
    <row r="125" spans="2:15" x14ac:dyDescent="0.3">
      <c r="B125" s="30" t="s">
        <v>9</v>
      </c>
      <c r="C125" s="19"/>
      <c r="D125" s="19"/>
      <c r="E125" s="19"/>
      <c r="F125" s="19"/>
      <c r="G125" s="19"/>
      <c r="H125" s="54"/>
      <c r="L125" s="54"/>
      <c r="M125" s="54"/>
      <c r="N125" s="54"/>
      <c r="O125" s="49"/>
    </row>
    <row r="126" spans="2:15" ht="17.25" thickBot="1" x14ac:dyDescent="0.35">
      <c r="B126" s="31" t="s">
        <v>10</v>
      </c>
      <c r="C126" s="20"/>
      <c r="D126" s="20"/>
      <c r="E126" s="20"/>
      <c r="F126" s="20"/>
      <c r="G126" s="20"/>
      <c r="H126" s="54"/>
      <c r="L126" s="54"/>
      <c r="M126" s="54"/>
      <c r="N126" s="54"/>
      <c r="O126" s="49"/>
    </row>
    <row r="127" spans="2:15" x14ac:dyDescent="0.3">
      <c r="B127" s="54"/>
      <c r="C127" s="54"/>
      <c r="D127" s="54"/>
      <c r="E127" s="54"/>
      <c r="F127" s="54"/>
      <c r="G127" s="54"/>
      <c r="H127" s="54"/>
      <c r="I127" s="54"/>
      <c r="L127" s="54"/>
      <c r="M127" s="54"/>
      <c r="N127" s="54"/>
      <c r="O127" s="49"/>
    </row>
    <row r="128" spans="2:15" x14ac:dyDescent="0.3">
      <c r="B128" s="54"/>
      <c r="C128" s="54"/>
      <c r="D128" s="54"/>
      <c r="E128" s="54"/>
      <c r="F128" s="54"/>
      <c r="G128" s="54"/>
      <c r="H128" s="54"/>
      <c r="I128" s="54"/>
      <c r="L128" s="54"/>
      <c r="M128" s="54"/>
      <c r="N128" s="54"/>
      <c r="O128" s="49"/>
    </row>
    <row r="129" spans="1:15" ht="17.25" thickBot="1" x14ac:dyDescent="0.35">
      <c r="B129" s="35" t="s">
        <v>239</v>
      </c>
      <c r="C129" s="15"/>
      <c r="D129" s="15"/>
      <c r="E129" s="21"/>
      <c r="F129" s="54"/>
      <c r="G129" s="54"/>
      <c r="H129" s="54"/>
      <c r="I129" s="54"/>
      <c r="J129" s="54"/>
      <c r="K129" s="54"/>
      <c r="L129" s="54"/>
      <c r="M129" s="54"/>
      <c r="N129" s="54"/>
      <c r="O129" s="49"/>
    </row>
    <row r="130" spans="1:15" ht="17.25" thickBot="1" x14ac:dyDescent="0.35">
      <c r="B130" s="170" t="s">
        <v>11</v>
      </c>
      <c r="C130" s="171"/>
      <c r="D130" s="54"/>
      <c r="E130" s="54"/>
      <c r="F130" s="54"/>
      <c r="G130" s="54"/>
      <c r="H130" s="54"/>
      <c r="I130" s="54"/>
      <c r="K130" s="54"/>
      <c r="L130" s="54"/>
      <c r="M130" s="49"/>
    </row>
    <row r="131" spans="1:15" x14ac:dyDescent="0.3">
      <c r="B131" s="64" t="s">
        <v>24</v>
      </c>
      <c r="C131" s="65" t="s">
        <v>12</v>
      </c>
      <c r="D131" s="54"/>
      <c r="E131" s="54"/>
      <c r="F131" s="54"/>
      <c r="G131" s="54"/>
      <c r="H131" s="54"/>
      <c r="I131" s="54"/>
      <c r="J131" s="54"/>
      <c r="K131" s="54"/>
      <c r="L131" s="54"/>
      <c r="M131" s="49"/>
    </row>
    <row r="132" spans="1:15" x14ac:dyDescent="0.3">
      <c r="B132" s="28" t="s">
        <v>13</v>
      </c>
      <c r="C132" s="29"/>
      <c r="D132" s="54"/>
      <c r="E132" s="54"/>
      <c r="F132" s="54"/>
      <c r="G132" s="54"/>
      <c r="H132" s="54"/>
      <c r="I132" s="54"/>
      <c r="K132" s="54"/>
      <c r="L132" s="54"/>
      <c r="M132" s="49"/>
    </row>
    <row r="133" spans="1:15" x14ac:dyDescent="0.3">
      <c r="B133" s="30" t="s">
        <v>14</v>
      </c>
      <c r="C133" s="29"/>
      <c r="D133" s="54"/>
      <c r="E133" s="54"/>
      <c r="F133" s="54"/>
      <c r="G133" s="54"/>
      <c r="H133" s="54"/>
      <c r="I133" s="54"/>
      <c r="J133" s="54"/>
      <c r="K133" s="54"/>
      <c r="L133" s="54"/>
      <c r="M133" s="49"/>
    </row>
    <row r="134" spans="1:15" x14ac:dyDescent="0.3">
      <c r="B134" s="30" t="s">
        <v>15</v>
      </c>
      <c r="C134" s="29"/>
      <c r="D134" s="54"/>
      <c r="E134" s="54"/>
      <c r="F134" s="54"/>
      <c r="G134" s="54"/>
      <c r="H134" s="54"/>
      <c r="I134" s="54"/>
      <c r="J134" s="54"/>
      <c r="K134" s="54"/>
      <c r="L134" s="54"/>
      <c r="M134" s="49"/>
    </row>
    <row r="135" spans="1:15" ht="17.25" thickBot="1" x14ac:dyDescent="0.35">
      <c r="B135" s="31" t="s">
        <v>16</v>
      </c>
      <c r="C135" s="32"/>
      <c r="D135" s="54"/>
      <c r="E135" s="54"/>
      <c r="F135" s="54"/>
      <c r="G135" s="54"/>
      <c r="H135" s="54"/>
      <c r="I135" s="54"/>
      <c r="J135" s="54"/>
      <c r="K135" s="54"/>
      <c r="L135" s="54"/>
      <c r="M135" s="49"/>
    </row>
    <row r="136" spans="1:15" x14ac:dyDescent="0.3">
      <c r="B136" s="22"/>
      <c r="C136" s="23"/>
      <c r="D136" s="23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49"/>
    </row>
    <row r="137" spans="1:15" ht="17.25" thickBot="1" x14ac:dyDescent="0.35">
      <c r="B137" s="233" t="s">
        <v>281</v>
      </c>
      <c r="C137" s="233"/>
      <c r="D137" s="2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4"/>
    </row>
    <row r="138" spans="1:15" ht="17.25" thickBot="1" x14ac:dyDescent="0.35">
      <c r="B138" s="170" t="s">
        <v>276</v>
      </c>
      <c r="C138" s="171"/>
      <c r="D138" s="2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4"/>
    </row>
    <row r="139" spans="1:15" ht="17.25" thickBot="1" x14ac:dyDescent="0.35">
      <c r="B139" s="16" t="s">
        <v>277</v>
      </c>
      <c r="C139" s="17" t="s">
        <v>278</v>
      </c>
      <c r="D139" s="2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4"/>
    </row>
    <row r="140" spans="1:15" ht="17.25" thickBot="1" x14ac:dyDescent="0.35">
      <c r="B140" s="223" t="s">
        <v>279</v>
      </c>
      <c r="C140" s="224"/>
      <c r="F140" s="24"/>
    </row>
    <row r="141" spans="1:15" ht="35.25" customHeight="1" x14ac:dyDescent="0.3">
      <c r="A141" s="230"/>
      <c r="B141" s="234" t="s">
        <v>282</v>
      </c>
      <c r="C141" s="234"/>
      <c r="F141" s="227"/>
      <c r="G141" s="229"/>
    </row>
    <row r="142" spans="1:15" x14ac:dyDescent="0.3">
      <c r="A142" s="230"/>
      <c r="B142" s="227"/>
      <c r="C142" s="228"/>
      <c r="F142" s="227"/>
      <c r="G142" s="229"/>
    </row>
    <row r="143" spans="1:15" x14ac:dyDescent="0.3">
      <c r="A143" s="230"/>
      <c r="B143" s="227"/>
      <c r="C143" s="228"/>
      <c r="F143" s="227"/>
      <c r="G143" s="229"/>
    </row>
    <row r="144" spans="1:15" x14ac:dyDescent="0.3">
      <c r="B144" s="25"/>
      <c r="C144" s="26"/>
      <c r="F144" s="25"/>
      <c r="G144" s="27"/>
    </row>
    <row r="145" spans="2:7" x14ac:dyDescent="0.3">
      <c r="B145" s="165" t="s">
        <v>17</v>
      </c>
      <c r="C145" s="165"/>
      <c r="F145" s="165" t="s">
        <v>18</v>
      </c>
      <c r="G145" s="165"/>
    </row>
    <row r="146" spans="2:7" x14ac:dyDescent="0.3">
      <c r="B146" s="24"/>
      <c r="C146" s="24"/>
      <c r="F146" s="24"/>
    </row>
  </sheetData>
  <protectedRanges>
    <protectedRange sqref="C5:C6" name="Range1_14_2_1_2_1_2_2_2_2_1_2_1_2_2_3_1"/>
    <protectedRange sqref="C24:C26" name="Range1_14_2_1_2_1_2_2_2_2_1_2_1_2_2_3_1_1_1_3"/>
    <protectedRange sqref="C7:C10 C12" name="Range1_14_2_1_2_1_2_2_2_2_1_2_1_2_2_3_1_1_1_2_1"/>
    <protectedRange sqref="C13:C22" name="Range1_14_2_1_2_1_2_2_2_2_1_2_1_2_2_3_1_1_1_3_1"/>
    <protectedRange sqref="C11" name="Range1_14_2_1_2_1_2_2_2_2_1_2_1_2_2_3_1_1_1_2_1_1"/>
  </protectedRanges>
  <mergeCells count="43">
    <mergeCell ref="B117:E117"/>
    <mergeCell ref="B88:F88"/>
    <mergeCell ref="A2:A5"/>
    <mergeCell ref="C2:E2"/>
    <mergeCell ref="C3:E3"/>
    <mergeCell ref="C4:E4"/>
    <mergeCell ref="C5:E5"/>
    <mergeCell ref="B91:F91"/>
    <mergeCell ref="B111:F111"/>
    <mergeCell ref="B112:F112"/>
    <mergeCell ref="B113:F113"/>
    <mergeCell ref="B114:F114"/>
    <mergeCell ref="B89:F89"/>
    <mergeCell ref="B90:F90"/>
    <mergeCell ref="B45:F45"/>
    <mergeCell ref="B65:F65"/>
    <mergeCell ref="C121:D121"/>
    <mergeCell ref="E121:F121"/>
    <mergeCell ref="B130:C130"/>
    <mergeCell ref="B137:C137"/>
    <mergeCell ref="B138:C138"/>
    <mergeCell ref="B145:C145"/>
    <mergeCell ref="F145:G145"/>
    <mergeCell ref="B141:C141"/>
    <mergeCell ref="B68:F68"/>
    <mergeCell ref="C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22:E22"/>
    <mergeCell ref="B17:E17"/>
    <mergeCell ref="B18:E18"/>
    <mergeCell ref="B19:E19"/>
    <mergeCell ref="B20:E20"/>
    <mergeCell ref="B21:E21"/>
    <mergeCell ref="B66:F66"/>
    <mergeCell ref="B67:F67"/>
  </mergeCells>
  <pageMargins left="0.25" right="0.25" top="0.75" bottom="0.75" header="0.3" footer="0.3"/>
  <pageSetup paperSize="8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1F08-6F61-4D05-8319-0C2091E43904}">
  <sheetPr>
    <pageSetUpPr fitToPage="1"/>
  </sheetPr>
  <dimension ref="A1:O117"/>
  <sheetViews>
    <sheetView topLeftCell="A90" zoomScaleNormal="100" zoomScaleSheetLayoutView="87" workbookViewId="0">
      <selection activeCell="A114" sqref="A114:XFD114"/>
    </sheetView>
  </sheetViews>
  <sheetFormatPr defaultColWidth="9.140625" defaultRowHeight="16.5" x14ac:dyDescent="0.3"/>
  <cols>
    <col min="1" max="1" width="6.140625" style="1" customWidth="1"/>
    <col min="2" max="2" width="38" style="1" bestFit="1" customWidth="1"/>
    <col min="3" max="3" width="32.5703125" style="1" bestFit="1" customWidth="1"/>
    <col min="4" max="4" width="25.85546875" style="1" customWidth="1"/>
    <col min="5" max="5" width="30.5703125" style="1" customWidth="1"/>
    <col min="6" max="6" width="25.140625" style="1" bestFit="1" customWidth="1"/>
    <col min="7" max="7" width="25" style="1" customWidth="1"/>
    <col min="8" max="8" width="22.28515625" style="1" customWidth="1"/>
    <col min="9" max="10" width="20.140625" style="1" customWidth="1"/>
    <col min="11" max="11" width="18.7109375" style="1" customWidth="1"/>
    <col min="12" max="12" width="16.28515625" style="1" customWidth="1"/>
    <col min="13" max="13" width="18" style="1" customWidth="1"/>
    <col min="14" max="14" width="18.7109375" style="1" customWidth="1"/>
    <col min="15" max="15" width="23.7109375" style="1" customWidth="1"/>
    <col min="16" max="16" width="22.5703125" style="1" customWidth="1"/>
    <col min="17" max="17" width="24.42578125" style="1" customWidth="1"/>
    <col min="18" max="18" width="21.5703125" style="1" customWidth="1"/>
    <col min="19" max="16384" width="9.140625" style="1"/>
  </cols>
  <sheetData>
    <row r="1" spans="1:5" ht="17.25" thickBot="1" x14ac:dyDescent="0.35"/>
    <row r="2" spans="1:5" ht="47.45" customHeight="1" x14ac:dyDescent="0.3">
      <c r="A2" s="202" t="s">
        <v>0</v>
      </c>
      <c r="B2" s="83" t="s">
        <v>1</v>
      </c>
      <c r="C2" s="205" t="s">
        <v>240</v>
      </c>
      <c r="D2" s="206"/>
      <c r="E2" s="207"/>
    </row>
    <row r="3" spans="1:5" ht="15" customHeight="1" x14ac:dyDescent="0.3">
      <c r="A3" s="203"/>
      <c r="B3" s="82" t="s">
        <v>2</v>
      </c>
      <c r="C3" s="208" t="s">
        <v>256</v>
      </c>
      <c r="D3" s="209"/>
      <c r="E3" s="210"/>
    </row>
    <row r="4" spans="1:5" ht="15" customHeight="1" x14ac:dyDescent="0.3">
      <c r="A4" s="203"/>
      <c r="B4" s="82" t="s">
        <v>99</v>
      </c>
      <c r="C4" s="211" t="s">
        <v>107</v>
      </c>
      <c r="D4" s="212"/>
      <c r="E4" s="213"/>
    </row>
    <row r="5" spans="1:5" ht="15" customHeight="1" thickBot="1" x14ac:dyDescent="0.35">
      <c r="A5" s="204"/>
      <c r="B5" s="84" t="s">
        <v>3</v>
      </c>
      <c r="C5" s="214"/>
      <c r="D5" s="215"/>
      <c r="E5" s="216"/>
    </row>
    <row r="6" spans="1:5" ht="17.25" thickBot="1" x14ac:dyDescent="0.35">
      <c r="A6" s="5"/>
      <c r="B6" s="6"/>
    </row>
    <row r="7" spans="1:5" ht="14.45" customHeight="1" thickBot="1" x14ac:dyDescent="0.35">
      <c r="A7" s="37"/>
      <c r="B7" s="57" t="s">
        <v>21</v>
      </c>
      <c r="C7" s="187" t="s">
        <v>22</v>
      </c>
      <c r="D7" s="188"/>
      <c r="E7" s="189"/>
    </row>
    <row r="8" spans="1:5" ht="16.5" customHeight="1" x14ac:dyDescent="0.3">
      <c r="B8" s="190" t="s">
        <v>236</v>
      </c>
      <c r="C8" s="191"/>
      <c r="D8" s="191"/>
      <c r="E8" s="192"/>
    </row>
    <row r="9" spans="1:5" ht="33.75" customHeight="1" x14ac:dyDescent="0.3">
      <c r="B9" s="153" t="s">
        <v>23</v>
      </c>
      <c r="C9" s="154"/>
      <c r="D9" s="154"/>
      <c r="E9" s="155"/>
    </row>
    <row r="10" spans="1:5" ht="32.25" customHeight="1" x14ac:dyDescent="0.3">
      <c r="B10" s="153" t="s">
        <v>262</v>
      </c>
      <c r="C10" s="154"/>
      <c r="D10" s="154"/>
      <c r="E10" s="155"/>
    </row>
    <row r="11" spans="1:5" ht="17.45" customHeight="1" x14ac:dyDescent="0.3">
      <c r="B11" s="193" t="s">
        <v>275</v>
      </c>
      <c r="C11" s="194"/>
      <c r="D11" s="194"/>
      <c r="E11" s="195"/>
    </row>
    <row r="12" spans="1:5" ht="36.6" customHeight="1" x14ac:dyDescent="0.3">
      <c r="B12" s="153" t="s">
        <v>263</v>
      </c>
      <c r="C12" s="154"/>
      <c r="D12" s="154"/>
      <c r="E12" s="155"/>
    </row>
    <row r="13" spans="1:5" ht="17.25" customHeight="1" x14ac:dyDescent="0.3">
      <c r="B13" s="153" t="s">
        <v>264</v>
      </c>
      <c r="C13" s="154"/>
      <c r="D13" s="154"/>
      <c r="E13" s="155"/>
    </row>
    <row r="14" spans="1:5" ht="21.6" customHeight="1" x14ac:dyDescent="0.3">
      <c r="B14" s="153" t="s">
        <v>273</v>
      </c>
      <c r="C14" s="154"/>
      <c r="D14" s="154"/>
      <c r="E14" s="155"/>
    </row>
    <row r="15" spans="1:5" ht="16.899999999999999" customHeight="1" x14ac:dyDescent="0.3">
      <c r="B15" s="153" t="s">
        <v>265</v>
      </c>
      <c r="C15" s="154"/>
      <c r="D15" s="154"/>
      <c r="E15" s="155"/>
    </row>
    <row r="16" spans="1:5" ht="16.149999999999999" customHeight="1" x14ac:dyDescent="0.3">
      <c r="B16" s="153" t="s">
        <v>266</v>
      </c>
      <c r="C16" s="154"/>
      <c r="D16" s="154"/>
      <c r="E16" s="155"/>
    </row>
    <row r="17" spans="1:8" x14ac:dyDescent="0.3">
      <c r="B17" s="153" t="s">
        <v>267</v>
      </c>
      <c r="C17" s="154"/>
      <c r="D17" s="154"/>
      <c r="E17" s="155"/>
    </row>
    <row r="18" spans="1:8" ht="16.5" customHeight="1" x14ac:dyDescent="0.3">
      <c r="B18" s="153" t="s">
        <v>268</v>
      </c>
      <c r="C18" s="154"/>
      <c r="D18" s="154"/>
      <c r="E18" s="155"/>
    </row>
    <row r="19" spans="1:8" ht="31.15" customHeight="1" x14ac:dyDescent="0.3">
      <c r="B19" s="153" t="s">
        <v>269</v>
      </c>
      <c r="C19" s="154"/>
      <c r="D19" s="154"/>
      <c r="E19" s="155"/>
    </row>
    <row r="20" spans="1:8" ht="36.75" customHeight="1" x14ac:dyDescent="0.3">
      <c r="B20" s="153" t="s">
        <v>270</v>
      </c>
      <c r="C20" s="154"/>
      <c r="D20" s="154"/>
      <c r="E20" s="155"/>
    </row>
    <row r="21" spans="1:8" ht="13.9" customHeight="1" x14ac:dyDescent="0.3">
      <c r="B21" s="153" t="s">
        <v>271</v>
      </c>
      <c r="C21" s="154"/>
      <c r="D21" s="154"/>
      <c r="E21" s="155"/>
    </row>
    <row r="22" spans="1:8" ht="17.25" thickBot="1" x14ac:dyDescent="0.35">
      <c r="B22" s="150" t="s">
        <v>272</v>
      </c>
      <c r="C22" s="151"/>
      <c r="D22" s="151"/>
      <c r="E22" s="152"/>
    </row>
    <row r="23" spans="1:8" ht="17.25" thickBot="1" x14ac:dyDescent="0.35">
      <c r="A23" s="5"/>
      <c r="B23" s="6"/>
    </row>
    <row r="24" spans="1:8" ht="16.5" customHeight="1" thickBot="1" x14ac:dyDescent="0.35">
      <c r="B24" s="66" t="s">
        <v>242</v>
      </c>
      <c r="C24" s="61" t="s">
        <v>243</v>
      </c>
      <c r="D24" s="58"/>
      <c r="E24" s="58"/>
    </row>
    <row r="25" spans="1:8" ht="16.5" customHeight="1" thickBot="1" x14ac:dyDescent="0.35">
      <c r="B25" s="72" t="s">
        <v>241</v>
      </c>
      <c r="C25" s="74">
        <v>0.06</v>
      </c>
      <c r="D25" s="58"/>
      <c r="E25" s="58"/>
    </row>
    <row r="26" spans="1:8" ht="16.5" customHeight="1" x14ac:dyDescent="0.3">
      <c r="B26" s="58"/>
      <c r="C26" s="73"/>
      <c r="D26" s="58"/>
      <c r="E26" s="58"/>
    </row>
    <row r="27" spans="1:8" ht="50.25" thickBot="1" x14ac:dyDescent="0.35">
      <c r="B27" s="59" t="s">
        <v>235</v>
      </c>
      <c r="E27" s="54"/>
      <c r="H27" s="125" t="s">
        <v>259</v>
      </c>
    </row>
    <row r="28" spans="1:8" s="55" customFormat="1" ht="32.450000000000003" customHeight="1" thickBot="1" x14ac:dyDescent="0.3">
      <c r="B28" s="61" t="s">
        <v>26</v>
      </c>
      <c r="C28" s="61" t="s">
        <v>27</v>
      </c>
      <c r="D28" s="62" t="s">
        <v>257</v>
      </c>
      <c r="E28" s="61" t="s">
        <v>274</v>
      </c>
      <c r="F28" s="81" t="s">
        <v>244</v>
      </c>
      <c r="G28" s="81" t="s">
        <v>245</v>
      </c>
      <c r="H28" s="124" t="s">
        <v>260</v>
      </c>
    </row>
    <row r="29" spans="1:8" x14ac:dyDescent="0.3">
      <c r="B29" s="39" t="s">
        <v>108</v>
      </c>
      <c r="C29" s="40" t="s">
        <v>109</v>
      </c>
      <c r="D29" s="116">
        <v>2787</v>
      </c>
      <c r="E29" s="43"/>
      <c r="F29" s="96">
        <f>E29*15%</f>
        <v>0</v>
      </c>
      <c r="G29" s="97">
        <f>E29+F29</f>
        <v>0</v>
      </c>
      <c r="H29" s="43"/>
    </row>
    <row r="30" spans="1:8" x14ac:dyDescent="0.3">
      <c r="B30" s="10" t="s">
        <v>110</v>
      </c>
      <c r="C30" s="11" t="s">
        <v>111</v>
      </c>
      <c r="D30" s="105">
        <v>112</v>
      </c>
      <c r="E30" s="44"/>
      <c r="F30" s="86">
        <f t="shared" ref="F30:F37" si="0">E30*15%</f>
        <v>0</v>
      </c>
      <c r="G30" s="80">
        <f t="shared" ref="G30:G37" si="1">E30+F30</f>
        <v>0</v>
      </c>
      <c r="H30" s="44"/>
    </row>
    <row r="31" spans="1:8" x14ac:dyDescent="0.3">
      <c r="B31" s="10" t="s">
        <v>108</v>
      </c>
      <c r="C31" s="11" t="s">
        <v>112</v>
      </c>
      <c r="D31" s="105">
        <v>85</v>
      </c>
      <c r="E31" s="44"/>
      <c r="F31" s="86">
        <f t="shared" si="0"/>
        <v>0</v>
      </c>
      <c r="G31" s="80">
        <f t="shared" si="1"/>
        <v>0</v>
      </c>
      <c r="H31" s="44"/>
    </row>
    <row r="32" spans="1:8" x14ac:dyDescent="0.3">
      <c r="B32" s="10" t="s">
        <v>113</v>
      </c>
      <c r="C32" s="11" t="s">
        <v>114</v>
      </c>
      <c r="D32" s="105">
        <v>1948</v>
      </c>
      <c r="E32" s="44"/>
      <c r="F32" s="86">
        <f t="shared" si="0"/>
        <v>0</v>
      </c>
      <c r="G32" s="80">
        <f t="shared" si="1"/>
        <v>0</v>
      </c>
      <c r="H32" s="44"/>
    </row>
    <row r="33" spans="2:8" x14ac:dyDescent="0.3">
      <c r="B33" s="10" t="s">
        <v>115</v>
      </c>
      <c r="C33" s="11" t="s">
        <v>89</v>
      </c>
      <c r="D33" s="105">
        <v>705</v>
      </c>
      <c r="E33" s="44"/>
      <c r="F33" s="86">
        <f t="shared" si="0"/>
        <v>0</v>
      </c>
      <c r="G33" s="80">
        <f t="shared" si="1"/>
        <v>0</v>
      </c>
      <c r="H33" s="44"/>
    </row>
    <row r="34" spans="2:8" x14ac:dyDescent="0.3">
      <c r="B34" s="10" t="s">
        <v>116</v>
      </c>
      <c r="C34" s="11" t="s">
        <v>89</v>
      </c>
      <c r="D34" s="105">
        <v>80</v>
      </c>
      <c r="E34" s="44"/>
      <c r="F34" s="86">
        <f t="shared" si="0"/>
        <v>0</v>
      </c>
      <c r="G34" s="80">
        <f t="shared" si="1"/>
        <v>0</v>
      </c>
      <c r="H34" s="44"/>
    </row>
    <row r="35" spans="2:8" x14ac:dyDescent="0.3">
      <c r="B35" s="10" t="s">
        <v>117</v>
      </c>
      <c r="C35" s="11" t="s">
        <v>89</v>
      </c>
      <c r="D35" s="105">
        <v>136</v>
      </c>
      <c r="E35" s="44"/>
      <c r="F35" s="86">
        <f t="shared" si="0"/>
        <v>0</v>
      </c>
      <c r="G35" s="80">
        <f t="shared" si="1"/>
        <v>0</v>
      </c>
      <c r="H35" s="44"/>
    </row>
    <row r="36" spans="2:8" x14ac:dyDescent="0.3">
      <c r="B36" s="10" t="s">
        <v>118</v>
      </c>
      <c r="C36" s="42" t="s">
        <v>119</v>
      </c>
      <c r="D36" s="105">
        <v>3163</v>
      </c>
      <c r="E36" s="44"/>
      <c r="F36" s="86">
        <f t="shared" si="0"/>
        <v>0</v>
      </c>
      <c r="G36" s="80">
        <f t="shared" si="1"/>
        <v>0</v>
      </c>
      <c r="H36" s="44"/>
    </row>
    <row r="37" spans="2:8" ht="17.25" thickBot="1" x14ac:dyDescent="0.35">
      <c r="B37" s="45" t="s">
        <v>120</v>
      </c>
      <c r="C37" s="46" t="s">
        <v>89</v>
      </c>
      <c r="D37" s="118">
        <v>60</v>
      </c>
      <c r="E37" s="47"/>
      <c r="F37" s="109">
        <f t="shared" si="0"/>
        <v>0</v>
      </c>
      <c r="G37" s="121">
        <f t="shared" si="1"/>
        <v>0</v>
      </c>
      <c r="H37" s="47"/>
    </row>
    <row r="38" spans="2:8" ht="20.25" customHeight="1" thickBot="1" x14ac:dyDescent="0.35">
      <c r="B38" s="196" t="s">
        <v>252</v>
      </c>
      <c r="C38" s="197"/>
      <c r="D38" s="197"/>
      <c r="E38" s="197"/>
      <c r="F38" s="198"/>
      <c r="G38" s="136">
        <f>SUM(G29:G37)</f>
        <v>0</v>
      </c>
    </row>
    <row r="39" spans="2:8" x14ac:dyDescent="0.3">
      <c r="B39" s="54"/>
      <c r="C39" s="54"/>
      <c r="D39" s="49"/>
    </row>
    <row r="40" spans="2:8" ht="17.25" thickBot="1" x14ac:dyDescent="0.35">
      <c r="B40" s="59" t="s">
        <v>234</v>
      </c>
    </row>
    <row r="41" spans="2:8" s="55" customFormat="1" ht="25.15" customHeight="1" thickBot="1" x14ac:dyDescent="0.3">
      <c r="B41" s="61" t="s">
        <v>26</v>
      </c>
      <c r="C41" s="61" t="s">
        <v>27</v>
      </c>
      <c r="D41" s="62" t="s">
        <v>257</v>
      </c>
      <c r="E41" s="62" t="s">
        <v>261</v>
      </c>
      <c r="F41" s="81" t="s">
        <v>244</v>
      </c>
      <c r="G41" s="81" t="s">
        <v>245</v>
      </c>
    </row>
    <row r="42" spans="2:8" x14ac:dyDescent="0.3">
      <c r="B42" s="39" t="s">
        <v>108</v>
      </c>
      <c r="C42" s="40" t="s">
        <v>109</v>
      </c>
      <c r="D42" s="116">
        <v>2787</v>
      </c>
      <c r="E42" s="43"/>
      <c r="F42" s="86">
        <f t="shared" ref="F42:F50" si="2">E42*15%</f>
        <v>0</v>
      </c>
      <c r="G42" s="108">
        <f t="shared" ref="G42" si="3">E42+F42</f>
        <v>0</v>
      </c>
    </row>
    <row r="43" spans="2:8" x14ac:dyDescent="0.3">
      <c r="B43" s="10" t="s">
        <v>110</v>
      </c>
      <c r="C43" s="11" t="s">
        <v>111</v>
      </c>
      <c r="D43" s="105">
        <v>112</v>
      </c>
      <c r="E43" s="44"/>
      <c r="F43" s="86">
        <f t="shared" si="2"/>
        <v>0</v>
      </c>
      <c r="G43" s="108">
        <f t="shared" ref="G43:G50" si="4">E43+F43</f>
        <v>0</v>
      </c>
    </row>
    <row r="44" spans="2:8" x14ac:dyDescent="0.3">
      <c r="B44" s="10" t="s">
        <v>108</v>
      </c>
      <c r="C44" s="11" t="s">
        <v>112</v>
      </c>
      <c r="D44" s="105">
        <v>85</v>
      </c>
      <c r="E44" s="44"/>
      <c r="F44" s="86">
        <f t="shared" si="2"/>
        <v>0</v>
      </c>
      <c r="G44" s="108">
        <f t="shared" si="4"/>
        <v>0</v>
      </c>
    </row>
    <row r="45" spans="2:8" x14ac:dyDescent="0.3">
      <c r="B45" s="10" t="s">
        <v>113</v>
      </c>
      <c r="C45" s="11" t="s">
        <v>114</v>
      </c>
      <c r="D45" s="105">
        <v>1948</v>
      </c>
      <c r="E45" s="44"/>
      <c r="F45" s="86">
        <f t="shared" si="2"/>
        <v>0</v>
      </c>
      <c r="G45" s="108">
        <f t="shared" si="4"/>
        <v>0</v>
      </c>
    </row>
    <row r="46" spans="2:8" x14ac:dyDescent="0.3">
      <c r="B46" s="10" t="s">
        <v>115</v>
      </c>
      <c r="C46" s="11" t="s">
        <v>89</v>
      </c>
      <c r="D46" s="105">
        <v>705</v>
      </c>
      <c r="E46" s="44"/>
      <c r="F46" s="86">
        <f t="shared" si="2"/>
        <v>0</v>
      </c>
      <c r="G46" s="108">
        <f t="shared" si="4"/>
        <v>0</v>
      </c>
    </row>
    <row r="47" spans="2:8" x14ac:dyDescent="0.3">
      <c r="B47" s="10" t="s">
        <v>116</v>
      </c>
      <c r="C47" s="11" t="s">
        <v>89</v>
      </c>
      <c r="D47" s="105">
        <v>80</v>
      </c>
      <c r="E47" s="44"/>
      <c r="F47" s="86">
        <f t="shared" si="2"/>
        <v>0</v>
      </c>
      <c r="G47" s="108">
        <f t="shared" si="4"/>
        <v>0</v>
      </c>
    </row>
    <row r="48" spans="2:8" x14ac:dyDescent="0.3">
      <c r="B48" s="10" t="s">
        <v>117</v>
      </c>
      <c r="C48" s="11" t="s">
        <v>89</v>
      </c>
      <c r="D48" s="105">
        <v>136</v>
      </c>
      <c r="E48" s="44"/>
      <c r="F48" s="86">
        <f t="shared" si="2"/>
        <v>0</v>
      </c>
      <c r="G48" s="108">
        <f t="shared" si="4"/>
        <v>0</v>
      </c>
    </row>
    <row r="49" spans="2:15" x14ac:dyDescent="0.3">
      <c r="B49" s="10" t="s">
        <v>118</v>
      </c>
      <c r="C49" s="42" t="s">
        <v>119</v>
      </c>
      <c r="D49" s="105">
        <v>3163</v>
      </c>
      <c r="E49" s="44"/>
      <c r="F49" s="86">
        <f t="shared" si="2"/>
        <v>0</v>
      </c>
      <c r="G49" s="108">
        <f t="shared" si="4"/>
        <v>0</v>
      </c>
    </row>
    <row r="50" spans="2:15" ht="17.25" thickBot="1" x14ac:dyDescent="0.35">
      <c r="B50" s="45" t="s">
        <v>120</v>
      </c>
      <c r="C50" s="46" t="s">
        <v>89</v>
      </c>
      <c r="D50" s="107">
        <v>60</v>
      </c>
      <c r="E50" s="47"/>
      <c r="F50" s="109">
        <f t="shared" si="2"/>
        <v>0</v>
      </c>
      <c r="G50" s="110">
        <f t="shared" si="4"/>
        <v>0</v>
      </c>
    </row>
    <row r="51" spans="2:15" ht="21.75" customHeight="1" x14ac:dyDescent="0.3">
      <c r="B51" s="161" t="s">
        <v>246</v>
      </c>
      <c r="C51" s="162"/>
      <c r="D51" s="162"/>
      <c r="E51" s="162"/>
      <c r="F51" s="162"/>
      <c r="G51" s="101">
        <f>SUM(G42:G50)</f>
        <v>0</v>
      </c>
    </row>
    <row r="52" spans="2:15" ht="21.75" customHeight="1" x14ac:dyDescent="0.3">
      <c r="B52" s="163" t="s">
        <v>237</v>
      </c>
      <c r="C52" s="164"/>
      <c r="D52" s="164"/>
      <c r="E52" s="164"/>
      <c r="F52" s="164"/>
      <c r="G52" s="102">
        <f>G51*1.06</f>
        <v>0</v>
      </c>
      <c r="I52" s="54"/>
      <c r="J52" s="54"/>
      <c r="K52" s="54"/>
      <c r="L52" s="54"/>
      <c r="M52" s="49"/>
    </row>
    <row r="53" spans="2:15" ht="21.75" customHeight="1" x14ac:dyDescent="0.3">
      <c r="B53" s="163" t="s">
        <v>238</v>
      </c>
      <c r="C53" s="164"/>
      <c r="D53" s="164"/>
      <c r="E53" s="164"/>
      <c r="F53" s="164"/>
      <c r="G53" s="102">
        <f t="shared" ref="G53" si="5">G52*1.06</f>
        <v>0</v>
      </c>
      <c r="I53" s="54"/>
      <c r="J53" s="54"/>
      <c r="K53" s="54"/>
      <c r="L53" s="54"/>
      <c r="M53" s="49"/>
    </row>
    <row r="54" spans="2:15" ht="21.75" customHeight="1" thickBot="1" x14ac:dyDescent="0.35">
      <c r="B54" s="156" t="s">
        <v>80</v>
      </c>
      <c r="C54" s="157"/>
      <c r="D54" s="157"/>
      <c r="E54" s="157"/>
      <c r="F54" s="157"/>
      <c r="G54" s="103">
        <f>G51+G52+G53</f>
        <v>0</v>
      </c>
      <c r="I54" s="54"/>
      <c r="J54" s="54"/>
      <c r="K54" s="54"/>
      <c r="L54" s="54"/>
      <c r="M54" s="49"/>
    </row>
    <row r="55" spans="2:15" x14ac:dyDescent="0.3"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49"/>
    </row>
    <row r="56" spans="2:15" ht="17.25" thickBot="1" x14ac:dyDescent="0.35">
      <c r="B56" s="59" t="s">
        <v>231</v>
      </c>
    </row>
    <row r="57" spans="2:15" s="55" customFormat="1" ht="25.15" customHeight="1" thickBot="1" x14ac:dyDescent="0.3">
      <c r="B57" s="61" t="s">
        <v>26</v>
      </c>
      <c r="C57" s="61" t="s">
        <v>27</v>
      </c>
      <c r="D57" s="62" t="s">
        <v>257</v>
      </c>
      <c r="E57" s="62" t="s">
        <v>261</v>
      </c>
      <c r="F57" s="81" t="s">
        <v>244</v>
      </c>
      <c r="G57" s="81" t="s">
        <v>245</v>
      </c>
    </row>
    <row r="58" spans="2:15" x14ac:dyDescent="0.3">
      <c r="B58" s="39" t="s">
        <v>108</v>
      </c>
      <c r="C58" s="40" t="s">
        <v>109</v>
      </c>
      <c r="D58" s="116">
        <v>2787</v>
      </c>
      <c r="E58" s="43"/>
      <c r="F58" s="86">
        <f t="shared" ref="F58:F66" si="6">E58*15%</f>
        <v>0</v>
      </c>
      <c r="G58" s="108">
        <f t="shared" ref="G58" si="7">E58+F58</f>
        <v>0</v>
      </c>
    </row>
    <row r="59" spans="2:15" x14ac:dyDescent="0.3">
      <c r="B59" s="10" t="s">
        <v>110</v>
      </c>
      <c r="C59" s="11" t="s">
        <v>111</v>
      </c>
      <c r="D59" s="105">
        <v>112</v>
      </c>
      <c r="E59" s="44"/>
      <c r="F59" s="86">
        <f t="shared" si="6"/>
        <v>0</v>
      </c>
      <c r="G59" s="108">
        <f t="shared" ref="G59:G66" si="8">E59+F59</f>
        <v>0</v>
      </c>
    </row>
    <row r="60" spans="2:15" x14ac:dyDescent="0.3">
      <c r="B60" s="10" t="s">
        <v>108</v>
      </c>
      <c r="C60" s="11" t="s">
        <v>112</v>
      </c>
      <c r="D60" s="105">
        <v>85</v>
      </c>
      <c r="E60" s="44"/>
      <c r="F60" s="86">
        <f t="shared" si="6"/>
        <v>0</v>
      </c>
      <c r="G60" s="108">
        <f t="shared" si="8"/>
        <v>0</v>
      </c>
    </row>
    <row r="61" spans="2:15" x14ac:dyDescent="0.3">
      <c r="B61" s="10" t="s">
        <v>113</v>
      </c>
      <c r="C61" s="11" t="s">
        <v>114</v>
      </c>
      <c r="D61" s="105">
        <v>1948</v>
      </c>
      <c r="E61" s="44"/>
      <c r="F61" s="86">
        <f t="shared" si="6"/>
        <v>0</v>
      </c>
      <c r="G61" s="108">
        <f t="shared" si="8"/>
        <v>0</v>
      </c>
    </row>
    <row r="62" spans="2:15" x14ac:dyDescent="0.3">
      <c r="B62" s="10" t="s">
        <v>115</v>
      </c>
      <c r="C62" s="11" t="s">
        <v>89</v>
      </c>
      <c r="D62" s="105">
        <v>705</v>
      </c>
      <c r="E62" s="44"/>
      <c r="F62" s="86">
        <f t="shared" si="6"/>
        <v>0</v>
      </c>
      <c r="G62" s="108">
        <f t="shared" si="8"/>
        <v>0</v>
      </c>
    </row>
    <row r="63" spans="2:15" x14ac:dyDescent="0.3">
      <c r="B63" s="10" t="s">
        <v>116</v>
      </c>
      <c r="C63" s="11" t="s">
        <v>89</v>
      </c>
      <c r="D63" s="105">
        <v>80</v>
      </c>
      <c r="E63" s="44"/>
      <c r="F63" s="86">
        <f t="shared" si="6"/>
        <v>0</v>
      </c>
      <c r="G63" s="108">
        <f t="shared" si="8"/>
        <v>0</v>
      </c>
    </row>
    <row r="64" spans="2:15" x14ac:dyDescent="0.3">
      <c r="B64" s="10" t="s">
        <v>117</v>
      </c>
      <c r="C64" s="11" t="s">
        <v>89</v>
      </c>
      <c r="D64" s="105">
        <v>136</v>
      </c>
      <c r="E64" s="44"/>
      <c r="F64" s="86">
        <f t="shared" si="6"/>
        <v>0</v>
      </c>
      <c r="G64" s="108">
        <f t="shared" si="8"/>
        <v>0</v>
      </c>
    </row>
    <row r="65" spans="2:15" x14ac:dyDescent="0.3">
      <c r="B65" s="10" t="s">
        <v>118</v>
      </c>
      <c r="C65" s="42" t="s">
        <v>119</v>
      </c>
      <c r="D65" s="105">
        <v>3163</v>
      </c>
      <c r="E65" s="44"/>
      <c r="F65" s="86">
        <f t="shared" si="6"/>
        <v>0</v>
      </c>
      <c r="G65" s="108">
        <f t="shared" si="8"/>
        <v>0</v>
      </c>
    </row>
    <row r="66" spans="2:15" ht="17.25" thickBot="1" x14ac:dyDescent="0.35">
      <c r="B66" s="100" t="s">
        <v>120</v>
      </c>
      <c r="C66" s="87" t="s">
        <v>89</v>
      </c>
      <c r="D66" s="107">
        <v>60</v>
      </c>
      <c r="E66" s="53"/>
      <c r="F66" s="89">
        <f t="shared" si="6"/>
        <v>0</v>
      </c>
      <c r="G66" s="112">
        <f t="shared" si="8"/>
        <v>0</v>
      </c>
    </row>
    <row r="67" spans="2:15" ht="21.75" customHeight="1" x14ac:dyDescent="0.3">
      <c r="B67" s="161" t="s">
        <v>246</v>
      </c>
      <c r="C67" s="162"/>
      <c r="D67" s="162"/>
      <c r="E67" s="162"/>
      <c r="F67" s="162"/>
      <c r="G67" s="101">
        <f>SUM(G58:G66)</f>
        <v>0</v>
      </c>
    </row>
    <row r="68" spans="2:15" ht="21.75" customHeight="1" x14ac:dyDescent="0.3">
      <c r="B68" s="163" t="s">
        <v>237</v>
      </c>
      <c r="C68" s="164"/>
      <c r="D68" s="164"/>
      <c r="E68" s="164"/>
      <c r="F68" s="164"/>
      <c r="G68" s="102">
        <f>G67*1.06</f>
        <v>0</v>
      </c>
      <c r="I68" s="54"/>
      <c r="J68" s="54"/>
      <c r="K68" s="54"/>
      <c r="L68" s="54"/>
      <c r="M68" s="49"/>
    </row>
    <row r="69" spans="2:15" ht="21.75" customHeight="1" x14ac:dyDescent="0.3">
      <c r="B69" s="163" t="s">
        <v>238</v>
      </c>
      <c r="C69" s="164"/>
      <c r="D69" s="164"/>
      <c r="E69" s="164"/>
      <c r="F69" s="164"/>
      <c r="G69" s="102">
        <f>G68*1.06</f>
        <v>0</v>
      </c>
      <c r="I69" s="54"/>
      <c r="J69" s="54"/>
      <c r="K69" s="54"/>
      <c r="L69" s="54"/>
      <c r="M69" s="49"/>
    </row>
    <row r="70" spans="2:15" ht="21.75" customHeight="1" thickBot="1" x14ac:dyDescent="0.35">
      <c r="B70" s="156" t="s">
        <v>80</v>
      </c>
      <c r="C70" s="157"/>
      <c r="D70" s="157"/>
      <c r="E70" s="157"/>
      <c r="F70" s="157"/>
      <c r="G70" s="103">
        <f>G67+G68+G69</f>
        <v>0</v>
      </c>
      <c r="I70" s="54"/>
      <c r="J70" s="54"/>
      <c r="K70" s="54"/>
      <c r="L70" s="54"/>
      <c r="M70" s="49"/>
    </row>
    <row r="71" spans="2:15" x14ac:dyDescent="0.3"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49"/>
    </row>
    <row r="72" spans="2:15" ht="17.25" thickBot="1" x14ac:dyDescent="0.35">
      <c r="B72" s="59" t="s">
        <v>232</v>
      </c>
    </row>
    <row r="73" spans="2:15" s="55" customFormat="1" ht="25.15" customHeight="1" thickBot="1" x14ac:dyDescent="0.3">
      <c r="B73" s="61" t="s">
        <v>26</v>
      </c>
      <c r="C73" s="61" t="s">
        <v>27</v>
      </c>
      <c r="D73" s="62" t="s">
        <v>257</v>
      </c>
      <c r="E73" s="62" t="s">
        <v>261</v>
      </c>
      <c r="F73" s="98" t="s">
        <v>244</v>
      </c>
      <c r="G73" s="98" t="s">
        <v>245</v>
      </c>
    </row>
    <row r="74" spans="2:15" x14ac:dyDescent="0.3">
      <c r="B74" s="39" t="s">
        <v>108</v>
      </c>
      <c r="C74" s="40" t="s">
        <v>109</v>
      </c>
      <c r="D74" s="116">
        <v>2787</v>
      </c>
      <c r="E74" s="43"/>
      <c r="F74" s="96">
        <f t="shared" ref="F74:F82" si="9">E74*15%</f>
        <v>0</v>
      </c>
      <c r="G74" s="111">
        <f t="shared" ref="G74" si="10">E74+F74</f>
        <v>0</v>
      </c>
    </row>
    <row r="75" spans="2:15" x14ac:dyDescent="0.3">
      <c r="B75" s="10" t="s">
        <v>110</v>
      </c>
      <c r="C75" s="11" t="s">
        <v>111</v>
      </c>
      <c r="D75" s="105">
        <v>112</v>
      </c>
      <c r="E75" s="44"/>
      <c r="F75" s="86">
        <f t="shared" si="9"/>
        <v>0</v>
      </c>
      <c r="G75" s="108">
        <f t="shared" ref="G75:G82" si="11">E75+F75</f>
        <v>0</v>
      </c>
    </row>
    <row r="76" spans="2:15" x14ac:dyDescent="0.3">
      <c r="B76" s="10" t="s">
        <v>108</v>
      </c>
      <c r="C76" s="11" t="s">
        <v>112</v>
      </c>
      <c r="D76" s="105">
        <v>85</v>
      </c>
      <c r="E76" s="44"/>
      <c r="F76" s="86">
        <f t="shared" si="9"/>
        <v>0</v>
      </c>
      <c r="G76" s="108">
        <f t="shared" si="11"/>
        <v>0</v>
      </c>
    </row>
    <row r="77" spans="2:15" x14ac:dyDescent="0.3">
      <c r="B77" s="10" t="s">
        <v>113</v>
      </c>
      <c r="C77" s="11" t="s">
        <v>114</v>
      </c>
      <c r="D77" s="105">
        <v>1948</v>
      </c>
      <c r="E77" s="44"/>
      <c r="F77" s="86">
        <f t="shared" si="9"/>
        <v>0</v>
      </c>
      <c r="G77" s="108">
        <f t="shared" si="11"/>
        <v>0</v>
      </c>
    </row>
    <row r="78" spans="2:15" x14ac:dyDescent="0.3">
      <c r="B78" s="10" t="s">
        <v>115</v>
      </c>
      <c r="C78" s="11" t="s">
        <v>89</v>
      </c>
      <c r="D78" s="105">
        <v>705</v>
      </c>
      <c r="E78" s="44"/>
      <c r="F78" s="86">
        <f t="shared" si="9"/>
        <v>0</v>
      </c>
      <c r="G78" s="108">
        <f t="shared" si="11"/>
        <v>0</v>
      </c>
    </row>
    <row r="79" spans="2:15" x14ac:dyDescent="0.3">
      <c r="B79" s="10" t="s">
        <v>116</v>
      </c>
      <c r="C79" s="11" t="s">
        <v>89</v>
      </c>
      <c r="D79" s="105">
        <v>80</v>
      </c>
      <c r="E79" s="44"/>
      <c r="F79" s="86">
        <f t="shared" si="9"/>
        <v>0</v>
      </c>
      <c r="G79" s="108">
        <f t="shared" si="11"/>
        <v>0</v>
      </c>
    </row>
    <row r="80" spans="2:15" x14ac:dyDescent="0.3">
      <c r="B80" s="10" t="s">
        <v>117</v>
      </c>
      <c r="C80" s="11" t="s">
        <v>89</v>
      </c>
      <c r="D80" s="105">
        <v>136</v>
      </c>
      <c r="E80" s="44"/>
      <c r="F80" s="86">
        <f t="shared" si="9"/>
        <v>0</v>
      </c>
      <c r="G80" s="108">
        <f t="shared" si="11"/>
        <v>0</v>
      </c>
    </row>
    <row r="81" spans="2:15" x14ac:dyDescent="0.3">
      <c r="B81" s="10" t="s">
        <v>118</v>
      </c>
      <c r="C81" s="42" t="s">
        <v>119</v>
      </c>
      <c r="D81" s="105">
        <v>3163</v>
      </c>
      <c r="E81" s="44"/>
      <c r="F81" s="86">
        <f t="shared" si="9"/>
        <v>0</v>
      </c>
      <c r="G81" s="108">
        <f t="shared" si="11"/>
        <v>0</v>
      </c>
    </row>
    <row r="82" spans="2:15" ht="17.25" thickBot="1" x14ac:dyDescent="0.35">
      <c r="B82" s="100" t="s">
        <v>120</v>
      </c>
      <c r="C82" s="87" t="s">
        <v>89</v>
      </c>
      <c r="D82" s="107">
        <v>60</v>
      </c>
      <c r="E82" s="53"/>
      <c r="F82" s="89">
        <f t="shared" si="9"/>
        <v>0</v>
      </c>
      <c r="G82" s="112">
        <f t="shared" si="11"/>
        <v>0</v>
      </c>
    </row>
    <row r="83" spans="2:15" ht="20.25" customHeight="1" x14ac:dyDescent="0.3">
      <c r="B83" s="161" t="s">
        <v>246</v>
      </c>
      <c r="C83" s="162"/>
      <c r="D83" s="162"/>
      <c r="E83" s="162"/>
      <c r="F83" s="162"/>
      <c r="G83" s="101">
        <f>SUM(G74:G82)</f>
        <v>0</v>
      </c>
    </row>
    <row r="84" spans="2:15" ht="20.25" customHeight="1" x14ac:dyDescent="0.3">
      <c r="B84" s="163" t="s">
        <v>237</v>
      </c>
      <c r="C84" s="164"/>
      <c r="D84" s="164"/>
      <c r="E84" s="164"/>
      <c r="F84" s="164"/>
      <c r="G84" s="102">
        <f>G83*1.06</f>
        <v>0</v>
      </c>
      <c r="I84" s="54"/>
      <c r="J84" s="54"/>
      <c r="K84" s="54"/>
      <c r="L84" s="54"/>
      <c r="M84" s="49"/>
    </row>
    <row r="85" spans="2:15" ht="20.25" customHeight="1" x14ac:dyDescent="0.3">
      <c r="B85" s="163" t="s">
        <v>238</v>
      </c>
      <c r="C85" s="164"/>
      <c r="D85" s="164"/>
      <c r="E85" s="164"/>
      <c r="F85" s="164"/>
      <c r="G85" s="102">
        <f>G84*1.06</f>
        <v>0</v>
      </c>
      <c r="I85" s="54"/>
      <c r="J85" s="54"/>
      <c r="K85" s="54"/>
      <c r="L85" s="54"/>
      <c r="M85" s="49"/>
    </row>
    <row r="86" spans="2:15" ht="20.25" customHeight="1" thickBot="1" x14ac:dyDescent="0.35">
      <c r="B86" s="156" t="s">
        <v>80</v>
      </c>
      <c r="C86" s="157"/>
      <c r="D86" s="157"/>
      <c r="E86" s="157"/>
      <c r="F86" s="157"/>
      <c r="G86" s="103">
        <f>G83+G84+G85</f>
        <v>0</v>
      </c>
      <c r="I86" s="54"/>
      <c r="J86" s="54"/>
      <c r="K86" s="54"/>
      <c r="L86" s="54"/>
      <c r="M86" s="49"/>
    </row>
    <row r="87" spans="2:15" ht="17.25" thickBot="1" x14ac:dyDescent="0.35"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49"/>
    </row>
    <row r="88" spans="2:15" ht="18.75" customHeight="1" thickBot="1" x14ac:dyDescent="0.35">
      <c r="B88" s="158" t="s">
        <v>233</v>
      </c>
      <c r="C88" s="159"/>
      <c r="D88" s="159"/>
      <c r="E88" s="160"/>
      <c r="F88" s="69">
        <f>G38+G54+G70+G86</f>
        <v>0</v>
      </c>
    </row>
    <row r="89" spans="2:15" x14ac:dyDescent="0.3">
      <c r="B89" s="54"/>
      <c r="C89" s="54"/>
      <c r="D89" s="71"/>
    </row>
    <row r="90" spans="2:15" x14ac:dyDescent="0.3">
      <c r="B90" s="8" t="s">
        <v>250</v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49"/>
    </row>
    <row r="91" spans="2:15" ht="17.25" thickBot="1" x14ac:dyDescent="0.35">
      <c r="B91" s="8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49"/>
    </row>
    <row r="92" spans="2:15" ht="17.25" thickBot="1" x14ac:dyDescent="0.35">
      <c r="B92" s="94" t="s">
        <v>251</v>
      </c>
      <c r="C92" s="166" t="s">
        <v>5</v>
      </c>
      <c r="D92" s="167"/>
      <c r="E92" s="166" t="s">
        <v>19</v>
      </c>
      <c r="F92" s="167"/>
      <c r="G92" s="75" t="s">
        <v>6</v>
      </c>
      <c r="K92" s="54"/>
      <c r="L92" s="54"/>
      <c r="M92" s="54"/>
      <c r="N92" s="54"/>
      <c r="O92" s="49"/>
    </row>
    <row r="93" spans="2:15" ht="33.75" thickBot="1" x14ac:dyDescent="0.35">
      <c r="B93" s="63" t="s">
        <v>7</v>
      </c>
      <c r="C93" s="63" t="s">
        <v>253</v>
      </c>
      <c r="D93" s="63" t="s">
        <v>254</v>
      </c>
      <c r="E93" s="63" t="s">
        <v>255</v>
      </c>
      <c r="F93" s="63" t="s">
        <v>254</v>
      </c>
      <c r="G93" s="63" t="s">
        <v>253</v>
      </c>
      <c r="L93" s="54"/>
      <c r="M93" s="54"/>
      <c r="N93" s="54"/>
      <c r="O93" s="49"/>
    </row>
    <row r="94" spans="2:15" x14ac:dyDescent="0.3">
      <c r="B94" s="38" t="s">
        <v>20</v>
      </c>
      <c r="C94" s="18"/>
      <c r="D94" s="18"/>
      <c r="E94" s="18"/>
      <c r="F94" s="18"/>
      <c r="G94" s="18"/>
      <c r="L94" s="54"/>
      <c r="M94" s="54"/>
      <c r="N94" s="54"/>
      <c r="O94" s="49"/>
    </row>
    <row r="95" spans="2:15" x14ac:dyDescent="0.3">
      <c r="B95" s="30" t="s">
        <v>8</v>
      </c>
      <c r="C95" s="19"/>
      <c r="D95" s="19"/>
      <c r="E95" s="19"/>
      <c r="F95" s="19"/>
      <c r="G95" s="19"/>
      <c r="L95" s="54"/>
      <c r="M95" s="54"/>
      <c r="N95" s="54"/>
      <c r="O95" s="49"/>
    </row>
    <row r="96" spans="2:15" x14ac:dyDescent="0.3">
      <c r="B96" s="30" t="s">
        <v>9</v>
      </c>
      <c r="C96" s="19"/>
      <c r="D96" s="19"/>
      <c r="E96" s="19"/>
      <c r="F96" s="19"/>
      <c r="G96" s="19"/>
      <c r="L96" s="54"/>
      <c r="M96" s="54"/>
      <c r="N96" s="54"/>
      <c r="O96" s="49"/>
    </row>
    <row r="97" spans="1:15" ht="17.25" thickBot="1" x14ac:dyDescent="0.35">
      <c r="B97" s="31" t="s">
        <v>10</v>
      </c>
      <c r="C97" s="20"/>
      <c r="D97" s="20"/>
      <c r="E97" s="20"/>
      <c r="F97" s="20"/>
      <c r="G97" s="20"/>
      <c r="L97" s="54"/>
      <c r="M97" s="54"/>
      <c r="N97" s="54"/>
      <c r="O97" s="49"/>
    </row>
    <row r="98" spans="1:15" x14ac:dyDescent="0.3">
      <c r="B98" s="54"/>
      <c r="C98" s="54"/>
      <c r="D98" s="54"/>
      <c r="E98" s="54"/>
      <c r="F98" s="54"/>
      <c r="G98" s="54"/>
      <c r="I98" s="54"/>
      <c r="L98" s="54"/>
      <c r="M98" s="54"/>
      <c r="N98" s="54"/>
      <c r="O98" s="49"/>
    </row>
    <row r="99" spans="1:15" x14ac:dyDescent="0.3">
      <c r="B99" s="54"/>
      <c r="C99" s="54"/>
      <c r="D99" s="54"/>
      <c r="E99" s="54"/>
      <c r="F99" s="54"/>
      <c r="G99" s="54"/>
      <c r="I99" s="54"/>
      <c r="L99" s="54"/>
      <c r="M99" s="54"/>
      <c r="N99" s="54"/>
      <c r="O99" s="49"/>
    </row>
    <row r="100" spans="1:15" ht="17.25" thickBot="1" x14ac:dyDescent="0.35">
      <c r="B100" s="35" t="s">
        <v>239</v>
      </c>
      <c r="C100" s="15"/>
      <c r="D100" s="15"/>
      <c r="E100" s="21"/>
      <c r="F100" s="54"/>
      <c r="G100" s="54"/>
      <c r="H100" s="54"/>
      <c r="I100" s="54"/>
      <c r="J100" s="54"/>
      <c r="K100" s="54"/>
      <c r="L100" s="54"/>
      <c r="M100" s="54"/>
      <c r="N100" s="54"/>
      <c r="O100" s="49"/>
    </row>
    <row r="101" spans="1:15" ht="17.25" thickBot="1" x14ac:dyDescent="0.35">
      <c r="B101" s="170" t="s">
        <v>11</v>
      </c>
      <c r="C101" s="171"/>
      <c r="D101" s="54"/>
      <c r="E101" s="54"/>
      <c r="F101" s="54"/>
      <c r="G101" s="54"/>
      <c r="H101" s="54"/>
      <c r="I101" s="54"/>
      <c r="J101" s="54"/>
      <c r="K101" s="54"/>
      <c r="L101" s="54"/>
      <c r="M101" s="49"/>
    </row>
    <row r="102" spans="1:15" x14ac:dyDescent="0.3">
      <c r="B102" s="64" t="s">
        <v>24</v>
      </c>
      <c r="C102" s="65" t="s">
        <v>12</v>
      </c>
      <c r="D102" s="54"/>
      <c r="E102" s="54"/>
      <c r="F102" s="54"/>
      <c r="G102" s="54"/>
      <c r="H102" s="54"/>
      <c r="I102" s="54"/>
      <c r="K102" s="54"/>
      <c r="L102" s="54"/>
      <c r="M102" s="49"/>
    </row>
    <row r="103" spans="1:15" x14ac:dyDescent="0.3">
      <c r="B103" s="28" t="s">
        <v>13</v>
      </c>
      <c r="C103" s="29"/>
      <c r="D103" s="54"/>
      <c r="E103" s="54"/>
      <c r="F103" s="54"/>
      <c r="G103" s="54"/>
      <c r="H103" s="54"/>
      <c r="I103" s="54"/>
      <c r="K103" s="54"/>
      <c r="L103" s="54"/>
      <c r="M103" s="49"/>
    </row>
    <row r="104" spans="1:15" x14ac:dyDescent="0.3">
      <c r="B104" s="30" t="s">
        <v>14</v>
      </c>
      <c r="C104" s="29"/>
      <c r="D104" s="54"/>
      <c r="E104" s="54"/>
      <c r="F104" s="54"/>
      <c r="G104" s="54"/>
      <c r="H104" s="54"/>
      <c r="I104" s="54"/>
      <c r="J104" s="54"/>
      <c r="K104" s="54"/>
      <c r="L104" s="54"/>
      <c r="M104" s="49"/>
    </row>
    <row r="105" spans="1:15" ht="17.25" thickBot="1" x14ac:dyDescent="0.35">
      <c r="B105" s="30" t="s">
        <v>15</v>
      </c>
      <c r="C105" s="29"/>
      <c r="D105" s="54"/>
      <c r="E105" s="54"/>
      <c r="F105" s="54"/>
      <c r="G105" s="54"/>
      <c r="H105" s="54"/>
      <c r="I105" s="54"/>
      <c r="J105" s="54"/>
      <c r="K105" s="54"/>
      <c r="L105" s="54"/>
      <c r="M105" s="49"/>
    </row>
    <row r="106" spans="1:15" ht="17.25" thickBot="1" x14ac:dyDescent="0.35">
      <c r="B106" s="31" t="s">
        <v>16</v>
      </c>
      <c r="C106" s="32"/>
      <c r="D106" s="54"/>
      <c r="E106" s="54"/>
      <c r="F106" s="54"/>
      <c r="G106" s="54"/>
      <c r="H106" s="54"/>
      <c r="I106" s="54"/>
      <c r="J106" s="54"/>
      <c r="K106" s="54"/>
      <c r="L106" s="54"/>
      <c r="M106" s="49"/>
    </row>
    <row r="107" spans="1:15" x14ac:dyDescent="0.3">
      <c r="B107" s="22"/>
      <c r="C107" s="23"/>
      <c r="D107" s="23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49"/>
    </row>
    <row r="108" spans="1:15" ht="17.25" thickBot="1" x14ac:dyDescent="0.35">
      <c r="B108" s="233" t="s">
        <v>281</v>
      </c>
      <c r="C108" s="233"/>
      <c r="D108" s="2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4"/>
    </row>
    <row r="109" spans="1:15" ht="17.25" thickBot="1" x14ac:dyDescent="0.35">
      <c r="B109" s="170" t="s">
        <v>276</v>
      </c>
      <c r="C109" s="171"/>
      <c r="D109" s="2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4"/>
    </row>
    <row r="110" spans="1:15" ht="17.25" thickBot="1" x14ac:dyDescent="0.35">
      <c r="B110" s="16" t="s">
        <v>277</v>
      </c>
      <c r="C110" s="17" t="s">
        <v>278</v>
      </c>
      <c r="D110" s="2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4"/>
    </row>
    <row r="111" spans="1:15" ht="17.25" thickBot="1" x14ac:dyDescent="0.35">
      <c r="B111" s="223" t="s">
        <v>279</v>
      </c>
      <c r="C111" s="224"/>
      <c r="F111" s="24"/>
    </row>
    <row r="112" spans="1:15" ht="35.25" customHeight="1" x14ac:dyDescent="0.3">
      <c r="A112" s="230"/>
      <c r="B112" s="234" t="s">
        <v>282</v>
      </c>
      <c r="C112" s="234"/>
      <c r="F112" s="227"/>
      <c r="G112" s="229"/>
    </row>
    <row r="113" spans="1:7" x14ac:dyDescent="0.3">
      <c r="A113" s="230"/>
      <c r="B113" s="227"/>
      <c r="C113" s="228"/>
      <c r="F113" s="227"/>
      <c r="G113" s="229"/>
    </row>
    <row r="114" spans="1:7" x14ac:dyDescent="0.3">
      <c r="A114" s="230"/>
      <c r="B114" s="227"/>
      <c r="C114" s="228"/>
      <c r="F114" s="227"/>
      <c r="G114" s="229"/>
    </row>
    <row r="115" spans="1:7" x14ac:dyDescent="0.3">
      <c r="B115" s="25"/>
      <c r="C115" s="26"/>
      <c r="F115" s="25"/>
      <c r="G115" s="27"/>
    </row>
    <row r="116" spans="1:7" x14ac:dyDescent="0.3">
      <c r="B116" s="165" t="s">
        <v>17</v>
      </c>
      <c r="C116" s="165"/>
      <c r="F116" s="165" t="s">
        <v>18</v>
      </c>
      <c r="G116" s="165"/>
    </row>
    <row r="117" spans="1:7" x14ac:dyDescent="0.3">
      <c r="B117" s="24"/>
      <c r="C117" s="24"/>
      <c r="F117" s="24"/>
    </row>
  </sheetData>
  <protectedRanges>
    <protectedRange sqref="C5:C6 C23" name="Range1_14_2_1_2_1_2_2_2_2_1_2_1_2_2_3_1"/>
    <protectedRange sqref="C24:C26" name="Range1_14_2_1_2_1_2_2_2_2_1_2_1_2_2_3_1_1_1_3"/>
    <protectedRange sqref="C7:C10 C12" name="Range1_14_2_1_2_1_2_2_2_2_1_2_1_2_2_3_1_1_1_2_1"/>
    <protectedRange sqref="C13:C22" name="Range1_14_2_1_2_1_2_2_2_2_1_2_1_2_2_3_1_1_1_3_1"/>
    <protectedRange sqref="C11" name="Range1_14_2_1_2_1_2_2_2_2_1_2_1_2_2_3_1_1_1_2_1_1"/>
  </protectedRanges>
  <mergeCells count="43">
    <mergeCell ref="B108:C108"/>
    <mergeCell ref="B109:C109"/>
    <mergeCell ref="B116:C116"/>
    <mergeCell ref="F116:G116"/>
    <mergeCell ref="B112:C112"/>
    <mergeCell ref="C92:D92"/>
    <mergeCell ref="E92:F92"/>
    <mergeCell ref="B101:C101"/>
    <mergeCell ref="A2:A5"/>
    <mergeCell ref="C2:E2"/>
    <mergeCell ref="C3:E3"/>
    <mergeCell ref="C4:E4"/>
    <mergeCell ref="C5:E5"/>
    <mergeCell ref="B69:F69"/>
    <mergeCell ref="B70:F70"/>
    <mergeCell ref="B83:F83"/>
    <mergeCell ref="B84:F84"/>
    <mergeCell ref="B88:E88"/>
    <mergeCell ref="B38:F38"/>
    <mergeCell ref="B17:E17"/>
    <mergeCell ref="B18:E18"/>
    <mergeCell ref="B51:F51"/>
    <mergeCell ref="B54:F54"/>
    <mergeCell ref="B67:F67"/>
    <mergeCell ref="B12:E12"/>
    <mergeCell ref="B13:E13"/>
    <mergeCell ref="B14:E14"/>
    <mergeCell ref="B15:E15"/>
    <mergeCell ref="B16:E16"/>
    <mergeCell ref="C7:E7"/>
    <mergeCell ref="B8:E8"/>
    <mergeCell ref="B9:E9"/>
    <mergeCell ref="B10:E10"/>
    <mergeCell ref="B11:E11"/>
    <mergeCell ref="B19:E19"/>
    <mergeCell ref="B20:E20"/>
    <mergeCell ref="B21:E21"/>
    <mergeCell ref="B86:F86"/>
    <mergeCell ref="B52:F52"/>
    <mergeCell ref="B53:F53"/>
    <mergeCell ref="B22:E22"/>
    <mergeCell ref="B68:F68"/>
    <mergeCell ref="B85:F85"/>
  </mergeCells>
  <pageMargins left="0.25" right="0.25" top="0.75" bottom="0.75" header="0.3" footer="0.3"/>
  <pageSetup paperSize="8" scale="7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B7BC5-8558-4750-8DA1-712BD7A379F4}">
  <sheetPr>
    <pageSetUpPr fitToPage="1"/>
  </sheetPr>
  <dimension ref="A1:O130"/>
  <sheetViews>
    <sheetView topLeftCell="A110" zoomScaleNormal="100" zoomScaleSheetLayoutView="87" workbookViewId="0">
      <selection activeCell="A125" sqref="A125:XFD125"/>
    </sheetView>
  </sheetViews>
  <sheetFormatPr defaultColWidth="9.140625" defaultRowHeight="16.5" x14ac:dyDescent="0.3"/>
  <cols>
    <col min="1" max="1" width="6.140625" style="1" customWidth="1"/>
    <col min="2" max="2" width="38" style="1" bestFit="1" customWidth="1"/>
    <col min="3" max="3" width="32.5703125" style="1" bestFit="1" customWidth="1"/>
    <col min="4" max="4" width="25.85546875" style="1" customWidth="1"/>
    <col min="5" max="5" width="32.42578125" style="1" customWidth="1"/>
    <col min="6" max="6" width="25.140625" style="1" bestFit="1" customWidth="1"/>
    <col min="7" max="7" width="23.140625" style="1" customWidth="1"/>
    <col min="8" max="8" width="22.28515625" style="1" customWidth="1"/>
    <col min="9" max="10" width="20.140625" style="1" customWidth="1"/>
    <col min="11" max="11" width="18.7109375" style="1" customWidth="1"/>
    <col min="12" max="12" width="16.28515625" style="1" customWidth="1"/>
    <col min="13" max="13" width="18" style="1" customWidth="1"/>
    <col min="14" max="14" width="18.7109375" style="1" customWidth="1"/>
    <col min="15" max="15" width="23.7109375" style="1" customWidth="1"/>
    <col min="16" max="16" width="22.5703125" style="1" customWidth="1"/>
    <col min="17" max="17" width="24.42578125" style="1" customWidth="1"/>
    <col min="18" max="18" width="21.5703125" style="1" customWidth="1"/>
    <col min="19" max="16384" width="9.140625" style="1"/>
  </cols>
  <sheetData>
    <row r="1" spans="1:5" ht="17.25" thickBot="1" x14ac:dyDescent="0.35"/>
    <row r="2" spans="1:5" ht="51.6" customHeight="1" x14ac:dyDescent="0.3">
      <c r="A2" s="202" t="s">
        <v>0</v>
      </c>
      <c r="B2" s="83" t="s">
        <v>1</v>
      </c>
      <c r="C2" s="205" t="s">
        <v>240</v>
      </c>
      <c r="D2" s="206"/>
      <c r="E2" s="207"/>
    </row>
    <row r="3" spans="1:5" ht="15" customHeight="1" x14ac:dyDescent="0.3">
      <c r="A3" s="203"/>
      <c r="B3" s="82" t="s">
        <v>2</v>
      </c>
      <c r="C3" s="208" t="s">
        <v>256</v>
      </c>
      <c r="D3" s="209"/>
      <c r="E3" s="210"/>
    </row>
    <row r="4" spans="1:5" ht="15" customHeight="1" x14ac:dyDescent="0.3">
      <c r="A4" s="203"/>
      <c r="B4" s="82" t="s">
        <v>121</v>
      </c>
      <c r="C4" s="211" t="s">
        <v>122</v>
      </c>
      <c r="D4" s="212"/>
      <c r="E4" s="213"/>
    </row>
    <row r="5" spans="1:5" ht="15" customHeight="1" thickBot="1" x14ac:dyDescent="0.35">
      <c r="A5" s="204"/>
      <c r="B5" s="84" t="s">
        <v>3</v>
      </c>
      <c r="C5" s="214"/>
      <c r="D5" s="215"/>
      <c r="E5" s="216"/>
    </row>
    <row r="6" spans="1:5" ht="17.25" thickBot="1" x14ac:dyDescent="0.35">
      <c r="A6" s="5"/>
      <c r="B6" s="6"/>
    </row>
    <row r="7" spans="1:5" ht="14.45" customHeight="1" thickBot="1" x14ac:dyDescent="0.35">
      <c r="A7" s="37"/>
      <c r="B7" s="57" t="s">
        <v>21</v>
      </c>
      <c r="C7" s="187" t="s">
        <v>22</v>
      </c>
      <c r="D7" s="188"/>
      <c r="E7" s="189"/>
    </row>
    <row r="8" spans="1:5" ht="16.5" customHeight="1" x14ac:dyDescent="0.3">
      <c r="B8" s="190" t="s">
        <v>236</v>
      </c>
      <c r="C8" s="191"/>
      <c r="D8" s="191"/>
      <c r="E8" s="192"/>
    </row>
    <row r="9" spans="1:5" ht="31.5" customHeight="1" x14ac:dyDescent="0.3">
      <c r="B9" s="153" t="s">
        <v>23</v>
      </c>
      <c r="C9" s="154"/>
      <c r="D9" s="154"/>
      <c r="E9" s="155"/>
    </row>
    <row r="10" spans="1:5" ht="34.5" customHeight="1" x14ac:dyDescent="0.3">
      <c r="B10" s="153" t="s">
        <v>262</v>
      </c>
      <c r="C10" s="154"/>
      <c r="D10" s="154"/>
      <c r="E10" s="155"/>
    </row>
    <row r="11" spans="1:5" ht="17.45" customHeight="1" x14ac:dyDescent="0.3">
      <c r="B11" s="193" t="s">
        <v>275</v>
      </c>
      <c r="C11" s="194"/>
      <c r="D11" s="194"/>
      <c r="E11" s="195"/>
    </row>
    <row r="12" spans="1:5" ht="36.6" customHeight="1" x14ac:dyDescent="0.3">
      <c r="B12" s="153" t="s">
        <v>263</v>
      </c>
      <c r="C12" s="154"/>
      <c r="D12" s="154"/>
      <c r="E12" s="155"/>
    </row>
    <row r="13" spans="1:5" ht="16.5" customHeight="1" x14ac:dyDescent="0.3">
      <c r="B13" s="153" t="s">
        <v>264</v>
      </c>
      <c r="C13" s="154"/>
      <c r="D13" s="154"/>
      <c r="E13" s="155"/>
    </row>
    <row r="14" spans="1:5" ht="21.6" customHeight="1" x14ac:dyDescent="0.3">
      <c r="B14" s="153" t="s">
        <v>273</v>
      </c>
      <c r="C14" s="154"/>
      <c r="D14" s="154"/>
      <c r="E14" s="155"/>
    </row>
    <row r="15" spans="1:5" ht="16.899999999999999" customHeight="1" x14ac:dyDescent="0.3">
      <c r="B15" s="153" t="s">
        <v>265</v>
      </c>
      <c r="C15" s="154"/>
      <c r="D15" s="154"/>
      <c r="E15" s="155"/>
    </row>
    <row r="16" spans="1:5" ht="16.149999999999999" customHeight="1" x14ac:dyDescent="0.3">
      <c r="B16" s="153" t="s">
        <v>266</v>
      </c>
      <c r="C16" s="154"/>
      <c r="D16" s="154"/>
      <c r="E16" s="155"/>
    </row>
    <row r="17" spans="2:8" x14ac:dyDescent="0.3">
      <c r="B17" s="153" t="s">
        <v>267</v>
      </c>
      <c r="C17" s="154"/>
      <c r="D17" s="154"/>
      <c r="E17" s="155"/>
    </row>
    <row r="18" spans="2:8" ht="16.5" customHeight="1" x14ac:dyDescent="0.3">
      <c r="B18" s="153" t="s">
        <v>268</v>
      </c>
      <c r="C18" s="154"/>
      <c r="D18" s="154"/>
      <c r="E18" s="155"/>
    </row>
    <row r="19" spans="2:8" ht="31.15" customHeight="1" x14ac:dyDescent="0.3">
      <c r="B19" s="153" t="s">
        <v>269</v>
      </c>
      <c r="C19" s="154"/>
      <c r="D19" s="154"/>
      <c r="E19" s="155"/>
    </row>
    <row r="20" spans="2:8" ht="33" customHeight="1" x14ac:dyDescent="0.3">
      <c r="B20" s="153" t="s">
        <v>270</v>
      </c>
      <c r="C20" s="154"/>
      <c r="D20" s="154"/>
      <c r="E20" s="155"/>
    </row>
    <row r="21" spans="2:8" ht="13.9" customHeight="1" x14ac:dyDescent="0.3">
      <c r="B21" s="153" t="s">
        <v>271</v>
      </c>
      <c r="C21" s="154"/>
      <c r="D21" s="154"/>
      <c r="E21" s="155"/>
    </row>
    <row r="22" spans="2:8" ht="17.25" thickBot="1" x14ac:dyDescent="0.35">
      <c r="B22" s="150" t="s">
        <v>272</v>
      </c>
      <c r="C22" s="151"/>
      <c r="D22" s="151"/>
      <c r="E22" s="152"/>
    </row>
    <row r="23" spans="2:8" ht="16.5" customHeight="1" thickBot="1" x14ac:dyDescent="0.35"/>
    <row r="24" spans="2:8" ht="16.5" customHeight="1" thickBot="1" x14ac:dyDescent="0.35">
      <c r="B24" s="66" t="s">
        <v>242</v>
      </c>
      <c r="C24" s="61" t="s">
        <v>243</v>
      </c>
      <c r="D24" s="58"/>
      <c r="E24" s="58"/>
    </row>
    <row r="25" spans="2:8" ht="16.5" customHeight="1" thickBot="1" x14ac:dyDescent="0.35">
      <c r="B25" s="72" t="s">
        <v>241</v>
      </c>
      <c r="C25" s="74">
        <v>0.06</v>
      </c>
      <c r="D25" s="58"/>
      <c r="E25" s="58"/>
    </row>
    <row r="26" spans="2:8" ht="16.5" customHeight="1" x14ac:dyDescent="0.3">
      <c r="B26" s="58"/>
      <c r="C26" s="73"/>
      <c r="D26" s="58"/>
      <c r="E26" s="58"/>
    </row>
    <row r="27" spans="2:8" ht="50.25" thickBot="1" x14ac:dyDescent="0.35">
      <c r="B27" s="59" t="s">
        <v>235</v>
      </c>
      <c r="E27" s="54"/>
      <c r="H27" s="125" t="s">
        <v>259</v>
      </c>
    </row>
    <row r="28" spans="2:8" s="55" customFormat="1" ht="38.450000000000003" customHeight="1" thickBot="1" x14ac:dyDescent="0.3">
      <c r="B28" s="60" t="s">
        <v>26</v>
      </c>
      <c r="C28" s="60" t="s">
        <v>27</v>
      </c>
      <c r="D28" s="62" t="s">
        <v>257</v>
      </c>
      <c r="E28" s="61" t="s">
        <v>274</v>
      </c>
      <c r="F28" s="81" t="s">
        <v>244</v>
      </c>
      <c r="G28" s="81" t="s">
        <v>245</v>
      </c>
      <c r="H28" s="124" t="s">
        <v>260</v>
      </c>
    </row>
    <row r="29" spans="2:8" x14ac:dyDescent="0.3">
      <c r="B29" s="39" t="s">
        <v>123</v>
      </c>
      <c r="C29" s="40" t="s">
        <v>124</v>
      </c>
      <c r="D29" s="116">
        <v>3375</v>
      </c>
      <c r="E29" s="43"/>
      <c r="F29" s="96">
        <f t="shared" ref="F29:F40" si="0">E29*15%</f>
        <v>0</v>
      </c>
      <c r="G29" s="111">
        <f t="shared" ref="G29:G30" si="1">E29+F29</f>
        <v>0</v>
      </c>
      <c r="H29" s="139"/>
    </row>
    <row r="30" spans="2:8" x14ac:dyDescent="0.3">
      <c r="B30" s="10" t="s">
        <v>125</v>
      </c>
      <c r="C30" s="11" t="s">
        <v>126</v>
      </c>
      <c r="D30" s="105">
        <v>3175</v>
      </c>
      <c r="E30" s="44"/>
      <c r="F30" s="86">
        <f t="shared" si="0"/>
        <v>0</v>
      </c>
      <c r="G30" s="108">
        <f t="shared" si="1"/>
        <v>0</v>
      </c>
      <c r="H30" s="138"/>
    </row>
    <row r="31" spans="2:8" x14ac:dyDescent="0.3">
      <c r="B31" s="10" t="s">
        <v>127</v>
      </c>
      <c r="C31" s="11" t="s">
        <v>89</v>
      </c>
      <c r="D31" s="105">
        <v>300</v>
      </c>
      <c r="E31" s="44"/>
      <c r="F31" s="86">
        <f t="shared" si="0"/>
        <v>0</v>
      </c>
      <c r="G31" s="108">
        <f t="shared" ref="G31:G40" si="2">E31+F31</f>
        <v>0</v>
      </c>
      <c r="H31" s="139"/>
    </row>
    <row r="32" spans="2:8" x14ac:dyDescent="0.3">
      <c r="B32" s="10" t="s">
        <v>128</v>
      </c>
      <c r="C32" s="11" t="s">
        <v>89</v>
      </c>
      <c r="D32" s="105">
        <v>3600</v>
      </c>
      <c r="E32" s="44"/>
      <c r="F32" s="86">
        <f t="shared" si="0"/>
        <v>0</v>
      </c>
      <c r="G32" s="108">
        <f t="shared" si="2"/>
        <v>0</v>
      </c>
      <c r="H32" s="138"/>
    </row>
    <row r="33" spans="2:8" x14ac:dyDescent="0.3">
      <c r="B33" s="10" t="s">
        <v>129</v>
      </c>
      <c r="C33" s="11" t="s">
        <v>89</v>
      </c>
      <c r="D33" s="105">
        <v>300</v>
      </c>
      <c r="E33" s="44"/>
      <c r="F33" s="86">
        <f t="shared" si="0"/>
        <v>0</v>
      </c>
      <c r="G33" s="108">
        <f t="shared" si="2"/>
        <v>0</v>
      </c>
      <c r="H33" s="139"/>
    </row>
    <row r="34" spans="2:8" x14ac:dyDescent="0.3">
      <c r="B34" s="10" t="s">
        <v>130</v>
      </c>
      <c r="C34" s="11" t="s">
        <v>89</v>
      </c>
      <c r="D34" s="105">
        <v>195</v>
      </c>
      <c r="E34" s="44"/>
      <c r="F34" s="86">
        <f t="shared" si="0"/>
        <v>0</v>
      </c>
      <c r="G34" s="108">
        <f t="shared" si="2"/>
        <v>0</v>
      </c>
      <c r="H34" s="138"/>
    </row>
    <row r="35" spans="2:8" x14ac:dyDescent="0.3">
      <c r="B35" s="10" t="s">
        <v>131</v>
      </c>
      <c r="C35" s="11" t="s">
        <v>89</v>
      </c>
      <c r="D35" s="105">
        <v>195</v>
      </c>
      <c r="E35" s="44"/>
      <c r="F35" s="86">
        <f t="shared" si="0"/>
        <v>0</v>
      </c>
      <c r="G35" s="108">
        <f t="shared" si="2"/>
        <v>0</v>
      </c>
      <c r="H35" s="139"/>
    </row>
    <row r="36" spans="2:8" x14ac:dyDescent="0.3">
      <c r="B36" s="10" t="s">
        <v>132</v>
      </c>
      <c r="C36" s="11" t="s">
        <v>89</v>
      </c>
      <c r="D36" s="105">
        <v>795</v>
      </c>
      <c r="E36" s="44"/>
      <c r="F36" s="86">
        <f t="shared" si="0"/>
        <v>0</v>
      </c>
      <c r="G36" s="108">
        <f t="shared" si="2"/>
        <v>0</v>
      </c>
      <c r="H36" s="138"/>
    </row>
    <row r="37" spans="2:8" x14ac:dyDescent="0.3">
      <c r="B37" s="10" t="s">
        <v>133</v>
      </c>
      <c r="C37" s="11" t="s">
        <v>134</v>
      </c>
      <c r="D37" s="105">
        <v>94</v>
      </c>
      <c r="E37" s="44"/>
      <c r="F37" s="86">
        <f t="shared" si="0"/>
        <v>0</v>
      </c>
      <c r="G37" s="108">
        <f t="shared" si="2"/>
        <v>0</v>
      </c>
      <c r="H37" s="139"/>
    </row>
    <row r="38" spans="2:8" x14ac:dyDescent="0.3">
      <c r="B38" s="10" t="s">
        <v>133</v>
      </c>
      <c r="C38" s="11" t="s">
        <v>135</v>
      </c>
      <c r="D38" s="105">
        <v>4305</v>
      </c>
      <c r="E38" s="44"/>
      <c r="F38" s="86">
        <f t="shared" si="0"/>
        <v>0</v>
      </c>
      <c r="G38" s="108">
        <f t="shared" si="2"/>
        <v>0</v>
      </c>
      <c r="H38" s="138"/>
    </row>
    <row r="39" spans="2:8" x14ac:dyDescent="0.3">
      <c r="B39" s="10" t="s">
        <v>136</v>
      </c>
      <c r="C39" s="11" t="s">
        <v>137</v>
      </c>
      <c r="D39" s="105">
        <v>1439</v>
      </c>
      <c r="E39" s="44"/>
      <c r="F39" s="86">
        <f t="shared" si="0"/>
        <v>0</v>
      </c>
      <c r="G39" s="108">
        <f t="shared" si="2"/>
        <v>0</v>
      </c>
      <c r="H39" s="139"/>
    </row>
    <row r="40" spans="2:8" ht="17.25" thickBot="1" x14ac:dyDescent="0.35">
      <c r="B40" s="45" t="s">
        <v>136</v>
      </c>
      <c r="C40" s="79" t="s">
        <v>138</v>
      </c>
      <c r="D40" s="118">
        <v>37</v>
      </c>
      <c r="E40" s="47"/>
      <c r="F40" s="109">
        <f t="shared" si="0"/>
        <v>0</v>
      </c>
      <c r="G40" s="110">
        <f t="shared" si="2"/>
        <v>0</v>
      </c>
      <c r="H40" s="140"/>
    </row>
    <row r="41" spans="2:8" ht="21.75" customHeight="1" thickBot="1" x14ac:dyDescent="0.35">
      <c r="B41" s="158" t="s">
        <v>252</v>
      </c>
      <c r="C41" s="159"/>
      <c r="D41" s="159"/>
      <c r="E41" s="159"/>
      <c r="F41" s="160"/>
      <c r="G41" s="106">
        <f>SUM(G29:G40)</f>
        <v>0</v>
      </c>
    </row>
    <row r="42" spans="2:8" x14ac:dyDescent="0.3">
      <c r="B42" s="54"/>
      <c r="C42" s="54"/>
      <c r="D42" s="49"/>
    </row>
    <row r="43" spans="2:8" ht="17.25" thickBot="1" x14ac:dyDescent="0.35">
      <c r="B43" s="59" t="s">
        <v>234</v>
      </c>
    </row>
    <row r="44" spans="2:8" s="55" customFormat="1" ht="25.15" customHeight="1" thickBot="1" x14ac:dyDescent="0.3">
      <c r="B44" s="61" t="s">
        <v>26</v>
      </c>
      <c r="C44" s="61" t="s">
        <v>27</v>
      </c>
      <c r="D44" s="104" t="s">
        <v>257</v>
      </c>
      <c r="E44" s="62" t="s">
        <v>261</v>
      </c>
      <c r="F44" s="81" t="s">
        <v>244</v>
      </c>
      <c r="G44" s="81" t="s">
        <v>245</v>
      </c>
    </row>
    <row r="45" spans="2:8" x14ac:dyDescent="0.3">
      <c r="B45" s="39" t="s">
        <v>123</v>
      </c>
      <c r="C45" s="40" t="s">
        <v>124</v>
      </c>
      <c r="D45" s="116">
        <v>3375</v>
      </c>
      <c r="E45" s="43"/>
      <c r="F45" s="86">
        <f t="shared" ref="F45:F56" si="3">E45*15%</f>
        <v>0</v>
      </c>
      <c r="G45" s="108">
        <f t="shared" ref="G45" si="4">E45+F45</f>
        <v>0</v>
      </c>
    </row>
    <row r="46" spans="2:8" x14ac:dyDescent="0.3">
      <c r="B46" s="10" t="s">
        <v>125</v>
      </c>
      <c r="C46" s="11" t="s">
        <v>126</v>
      </c>
      <c r="D46" s="105">
        <v>3175</v>
      </c>
      <c r="E46" s="44"/>
      <c r="F46" s="86">
        <f t="shared" si="3"/>
        <v>0</v>
      </c>
      <c r="G46" s="108">
        <f t="shared" ref="G46:G56" si="5">E46+F46</f>
        <v>0</v>
      </c>
    </row>
    <row r="47" spans="2:8" x14ac:dyDescent="0.3">
      <c r="B47" s="10" t="s">
        <v>127</v>
      </c>
      <c r="C47" s="11" t="s">
        <v>89</v>
      </c>
      <c r="D47" s="105">
        <v>300</v>
      </c>
      <c r="E47" s="44"/>
      <c r="F47" s="86">
        <f t="shared" si="3"/>
        <v>0</v>
      </c>
      <c r="G47" s="108">
        <f t="shared" si="5"/>
        <v>0</v>
      </c>
    </row>
    <row r="48" spans="2:8" x14ac:dyDescent="0.3">
      <c r="B48" s="10" t="s">
        <v>128</v>
      </c>
      <c r="C48" s="11" t="s">
        <v>89</v>
      </c>
      <c r="D48" s="105">
        <v>3600</v>
      </c>
      <c r="E48" s="44"/>
      <c r="F48" s="86">
        <f t="shared" si="3"/>
        <v>0</v>
      </c>
      <c r="G48" s="108">
        <f t="shared" si="5"/>
        <v>0</v>
      </c>
    </row>
    <row r="49" spans="2:13" x14ac:dyDescent="0.3">
      <c r="B49" s="10" t="s">
        <v>129</v>
      </c>
      <c r="C49" s="11" t="s">
        <v>89</v>
      </c>
      <c r="D49" s="105">
        <v>300</v>
      </c>
      <c r="E49" s="44"/>
      <c r="F49" s="86">
        <f t="shared" si="3"/>
        <v>0</v>
      </c>
      <c r="G49" s="108">
        <f t="shared" si="5"/>
        <v>0</v>
      </c>
    </row>
    <row r="50" spans="2:13" x14ac:dyDescent="0.3">
      <c r="B50" s="10" t="s">
        <v>130</v>
      </c>
      <c r="C50" s="11" t="s">
        <v>89</v>
      </c>
      <c r="D50" s="105">
        <v>195</v>
      </c>
      <c r="E50" s="44"/>
      <c r="F50" s="86">
        <f t="shared" si="3"/>
        <v>0</v>
      </c>
      <c r="G50" s="108">
        <f t="shared" si="5"/>
        <v>0</v>
      </c>
    </row>
    <row r="51" spans="2:13" x14ac:dyDescent="0.3">
      <c r="B51" s="10" t="s">
        <v>131</v>
      </c>
      <c r="C51" s="11" t="s">
        <v>89</v>
      </c>
      <c r="D51" s="105">
        <v>195</v>
      </c>
      <c r="E51" s="44"/>
      <c r="F51" s="86">
        <f t="shared" si="3"/>
        <v>0</v>
      </c>
      <c r="G51" s="108">
        <f t="shared" si="5"/>
        <v>0</v>
      </c>
    </row>
    <row r="52" spans="2:13" x14ac:dyDescent="0.3">
      <c r="B52" s="10" t="s">
        <v>132</v>
      </c>
      <c r="C52" s="11" t="s">
        <v>89</v>
      </c>
      <c r="D52" s="105">
        <v>795</v>
      </c>
      <c r="E52" s="44"/>
      <c r="F52" s="86">
        <f t="shared" si="3"/>
        <v>0</v>
      </c>
      <c r="G52" s="108">
        <f t="shared" si="5"/>
        <v>0</v>
      </c>
    </row>
    <row r="53" spans="2:13" x14ac:dyDescent="0.3">
      <c r="B53" s="10" t="s">
        <v>133</v>
      </c>
      <c r="C53" s="11" t="s">
        <v>134</v>
      </c>
      <c r="D53" s="105">
        <v>94</v>
      </c>
      <c r="E53" s="44"/>
      <c r="F53" s="86">
        <f t="shared" si="3"/>
        <v>0</v>
      </c>
      <c r="G53" s="108">
        <f t="shared" si="5"/>
        <v>0</v>
      </c>
    </row>
    <row r="54" spans="2:13" x14ac:dyDescent="0.3">
      <c r="B54" s="10" t="s">
        <v>133</v>
      </c>
      <c r="C54" s="11" t="s">
        <v>135</v>
      </c>
      <c r="D54" s="105">
        <v>4305</v>
      </c>
      <c r="E54" s="44"/>
      <c r="F54" s="86">
        <f t="shared" si="3"/>
        <v>0</v>
      </c>
      <c r="G54" s="108">
        <f t="shared" si="5"/>
        <v>0</v>
      </c>
    </row>
    <row r="55" spans="2:13" x14ac:dyDescent="0.3">
      <c r="B55" s="10" t="s">
        <v>136</v>
      </c>
      <c r="C55" s="11" t="s">
        <v>137</v>
      </c>
      <c r="D55" s="105">
        <v>1439</v>
      </c>
      <c r="E55" s="44"/>
      <c r="F55" s="86">
        <f t="shared" si="3"/>
        <v>0</v>
      </c>
      <c r="G55" s="108">
        <f t="shared" si="5"/>
        <v>0</v>
      </c>
    </row>
    <row r="56" spans="2:13" ht="17.25" thickBot="1" x14ac:dyDescent="0.35">
      <c r="B56" s="45" t="s">
        <v>136</v>
      </c>
      <c r="C56" s="79" t="s">
        <v>138</v>
      </c>
      <c r="D56" s="118">
        <v>37</v>
      </c>
      <c r="E56" s="47"/>
      <c r="F56" s="109">
        <f t="shared" si="3"/>
        <v>0</v>
      </c>
      <c r="G56" s="110">
        <f t="shared" si="5"/>
        <v>0</v>
      </c>
    </row>
    <row r="57" spans="2:13" ht="21" customHeight="1" x14ac:dyDescent="0.3">
      <c r="B57" s="161" t="s">
        <v>246</v>
      </c>
      <c r="C57" s="162"/>
      <c r="D57" s="162"/>
      <c r="E57" s="162"/>
      <c r="F57" s="162"/>
      <c r="G57" s="101">
        <f>SUM(G45:G56)</f>
        <v>0</v>
      </c>
    </row>
    <row r="58" spans="2:13" ht="21" customHeight="1" x14ac:dyDescent="0.3">
      <c r="B58" s="163" t="s">
        <v>237</v>
      </c>
      <c r="C58" s="164"/>
      <c r="D58" s="164"/>
      <c r="E58" s="164"/>
      <c r="F58" s="164"/>
      <c r="G58" s="102">
        <f>G57*1.06</f>
        <v>0</v>
      </c>
      <c r="I58" s="54"/>
      <c r="J58" s="54"/>
      <c r="K58" s="54"/>
      <c r="L58" s="54"/>
      <c r="M58" s="49"/>
    </row>
    <row r="59" spans="2:13" ht="21" customHeight="1" x14ac:dyDescent="0.3">
      <c r="B59" s="163" t="s">
        <v>238</v>
      </c>
      <c r="C59" s="164"/>
      <c r="D59" s="164"/>
      <c r="E59" s="164"/>
      <c r="F59" s="164"/>
      <c r="G59" s="102">
        <f t="shared" ref="G59" si="6">G58*1.06</f>
        <v>0</v>
      </c>
      <c r="I59" s="54"/>
      <c r="J59" s="54"/>
      <c r="K59" s="54"/>
      <c r="L59" s="54"/>
      <c r="M59" s="49"/>
    </row>
    <row r="60" spans="2:13" ht="21" customHeight="1" thickBot="1" x14ac:dyDescent="0.35">
      <c r="B60" s="156" t="s">
        <v>80</v>
      </c>
      <c r="C60" s="157"/>
      <c r="D60" s="157"/>
      <c r="E60" s="157"/>
      <c r="F60" s="157"/>
      <c r="G60" s="103">
        <f>G57+G58+G59</f>
        <v>0</v>
      </c>
      <c r="I60" s="54"/>
      <c r="J60" s="54"/>
      <c r="K60" s="54"/>
      <c r="L60" s="54"/>
      <c r="M60" s="49"/>
    </row>
    <row r="61" spans="2:13" x14ac:dyDescent="0.3">
      <c r="C61" s="56"/>
      <c r="D61" s="7"/>
    </row>
    <row r="62" spans="2:13" ht="17.25" thickBot="1" x14ac:dyDescent="0.35">
      <c r="B62" s="59" t="s">
        <v>231</v>
      </c>
    </row>
    <row r="63" spans="2:13" s="55" customFormat="1" ht="25.15" customHeight="1" thickBot="1" x14ac:dyDescent="0.3">
      <c r="B63" s="61" t="s">
        <v>26</v>
      </c>
      <c r="C63" s="61" t="s">
        <v>27</v>
      </c>
      <c r="D63" s="104" t="s">
        <v>257</v>
      </c>
      <c r="E63" s="62" t="s">
        <v>261</v>
      </c>
      <c r="F63" s="81" t="s">
        <v>244</v>
      </c>
      <c r="G63" s="81" t="s">
        <v>245</v>
      </c>
    </row>
    <row r="64" spans="2:13" x14ac:dyDescent="0.3">
      <c r="B64" s="39" t="s">
        <v>123</v>
      </c>
      <c r="C64" s="40" t="s">
        <v>124</v>
      </c>
      <c r="D64" s="116">
        <v>3375</v>
      </c>
      <c r="E64" s="43"/>
      <c r="F64" s="86">
        <f t="shared" ref="F64:F75" si="7">E64*15%</f>
        <v>0</v>
      </c>
      <c r="G64" s="108">
        <f t="shared" ref="G64" si="8">E64+F64</f>
        <v>0</v>
      </c>
    </row>
    <row r="65" spans="2:13" x14ac:dyDescent="0.3">
      <c r="B65" s="10" t="s">
        <v>125</v>
      </c>
      <c r="C65" s="11" t="s">
        <v>126</v>
      </c>
      <c r="D65" s="105">
        <v>3175</v>
      </c>
      <c r="E65" s="44"/>
      <c r="F65" s="86">
        <f t="shared" si="7"/>
        <v>0</v>
      </c>
      <c r="G65" s="108">
        <f t="shared" ref="G65:G75" si="9">E65+F65</f>
        <v>0</v>
      </c>
    </row>
    <row r="66" spans="2:13" x14ac:dyDescent="0.3">
      <c r="B66" s="10" t="s">
        <v>127</v>
      </c>
      <c r="C66" s="11" t="s">
        <v>89</v>
      </c>
      <c r="D66" s="105">
        <v>300</v>
      </c>
      <c r="E66" s="44"/>
      <c r="F66" s="86">
        <f t="shared" si="7"/>
        <v>0</v>
      </c>
      <c r="G66" s="108">
        <f t="shared" si="9"/>
        <v>0</v>
      </c>
    </row>
    <row r="67" spans="2:13" x14ac:dyDescent="0.3">
      <c r="B67" s="10" t="s">
        <v>128</v>
      </c>
      <c r="C67" s="11" t="s">
        <v>89</v>
      </c>
      <c r="D67" s="105">
        <v>3600</v>
      </c>
      <c r="E67" s="44"/>
      <c r="F67" s="86">
        <f t="shared" si="7"/>
        <v>0</v>
      </c>
      <c r="G67" s="108">
        <f t="shared" si="9"/>
        <v>0</v>
      </c>
    </row>
    <row r="68" spans="2:13" x14ac:dyDescent="0.3">
      <c r="B68" s="10" t="s">
        <v>129</v>
      </c>
      <c r="C68" s="11" t="s">
        <v>89</v>
      </c>
      <c r="D68" s="105">
        <v>300</v>
      </c>
      <c r="E68" s="44"/>
      <c r="F68" s="86">
        <f t="shared" si="7"/>
        <v>0</v>
      </c>
      <c r="G68" s="108">
        <f t="shared" si="9"/>
        <v>0</v>
      </c>
    </row>
    <row r="69" spans="2:13" x14ac:dyDescent="0.3">
      <c r="B69" s="10" t="s">
        <v>130</v>
      </c>
      <c r="C69" s="11" t="s">
        <v>89</v>
      </c>
      <c r="D69" s="105">
        <v>195</v>
      </c>
      <c r="E69" s="44"/>
      <c r="F69" s="86">
        <f t="shared" si="7"/>
        <v>0</v>
      </c>
      <c r="G69" s="108">
        <f t="shared" si="9"/>
        <v>0</v>
      </c>
    </row>
    <row r="70" spans="2:13" x14ac:dyDescent="0.3">
      <c r="B70" s="10" t="s">
        <v>131</v>
      </c>
      <c r="C70" s="11" t="s">
        <v>89</v>
      </c>
      <c r="D70" s="105">
        <v>195</v>
      </c>
      <c r="E70" s="44"/>
      <c r="F70" s="86">
        <f t="shared" si="7"/>
        <v>0</v>
      </c>
      <c r="G70" s="108">
        <f t="shared" si="9"/>
        <v>0</v>
      </c>
    </row>
    <row r="71" spans="2:13" x14ac:dyDescent="0.3">
      <c r="B71" s="10" t="s">
        <v>132</v>
      </c>
      <c r="C71" s="11" t="s">
        <v>89</v>
      </c>
      <c r="D71" s="105">
        <v>795</v>
      </c>
      <c r="E71" s="44"/>
      <c r="F71" s="86">
        <f t="shared" si="7"/>
        <v>0</v>
      </c>
      <c r="G71" s="108">
        <f t="shared" si="9"/>
        <v>0</v>
      </c>
    </row>
    <row r="72" spans="2:13" x14ac:dyDescent="0.3">
      <c r="B72" s="10" t="s">
        <v>133</v>
      </c>
      <c r="C72" s="11" t="s">
        <v>134</v>
      </c>
      <c r="D72" s="105">
        <v>94</v>
      </c>
      <c r="E72" s="44"/>
      <c r="F72" s="86">
        <f t="shared" si="7"/>
        <v>0</v>
      </c>
      <c r="G72" s="108">
        <f t="shared" si="9"/>
        <v>0</v>
      </c>
    </row>
    <row r="73" spans="2:13" x14ac:dyDescent="0.3">
      <c r="B73" s="10" t="s">
        <v>133</v>
      </c>
      <c r="C73" s="11" t="s">
        <v>135</v>
      </c>
      <c r="D73" s="105">
        <v>4305</v>
      </c>
      <c r="E73" s="44"/>
      <c r="F73" s="86">
        <f t="shared" si="7"/>
        <v>0</v>
      </c>
      <c r="G73" s="108">
        <f t="shared" si="9"/>
        <v>0</v>
      </c>
    </row>
    <row r="74" spans="2:13" x14ac:dyDescent="0.3">
      <c r="B74" s="10" t="s">
        <v>136</v>
      </c>
      <c r="C74" s="11" t="s">
        <v>137</v>
      </c>
      <c r="D74" s="105">
        <v>1439</v>
      </c>
      <c r="E74" s="44"/>
      <c r="F74" s="86">
        <f t="shared" si="7"/>
        <v>0</v>
      </c>
      <c r="G74" s="108">
        <f t="shared" si="9"/>
        <v>0</v>
      </c>
    </row>
    <row r="75" spans="2:13" ht="17.25" thickBot="1" x14ac:dyDescent="0.35">
      <c r="B75" s="100" t="s">
        <v>136</v>
      </c>
      <c r="C75" s="117" t="s">
        <v>138</v>
      </c>
      <c r="D75" s="118">
        <v>37</v>
      </c>
      <c r="E75" s="53"/>
      <c r="F75" s="89">
        <f t="shared" si="7"/>
        <v>0</v>
      </c>
      <c r="G75" s="112">
        <f t="shared" si="9"/>
        <v>0</v>
      </c>
    </row>
    <row r="76" spans="2:13" ht="19.5" customHeight="1" x14ac:dyDescent="0.3">
      <c r="B76" s="161" t="s">
        <v>246</v>
      </c>
      <c r="C76" s="162"/>
      <c r="D76" s="162"/>
      <c r="E76" s="162"/>
      <c r="F76" s="162"/>
      <c r="G76" s="101">
        <f>SUM(G64:G75)</f>
        <v>0</v>
      </c>
    </row>
    <row r="77" spans="2:13" ht="19.5" customHeight="1" x14ac:dyDescent="0.3">
      <c r="B77" s="163" t="s">
        <v>237</v>
      </c>
      <c r="C77" s="164"/>
      <c r="D77" s="164"/>
      <c r="E77" s="164"/>
      <c r="F77" s="164"/>
      <c r="G77" s="102">
        <f>G76*1.06</f>
        <v>0</v>
      </c>
      <c r="I77" s="54"/>
      <c r="J77" s="54"/>
      <c r="K77" s="54"/>
      <c r="L77" s="54"/>
      <c r="M77" s="49"/>
    </row>
    <row r="78" spans="2:13" ht="19.5" customHeight="1" x14ac:dyDescent="0.3">
      <c r="B78" s="163" t="s">
        <v>238</v>
      </c>
      <c r="C78" s="164"/>
      <c r="D78" s="164"/>
      <c r="E78" s="164"/>
      <c r="F78" s="164"/>
      <c r="G78" s="102">
        <f t="shared" ref="G78" si="10">G77*1.06</f>
        <v>0</v>
      </c>
      <c r="I78" s="54"/>
      <c r="J78" s="54"/>
      <c r="K78" s="54"/>
      <c r="L78" s="54"/>
      <c r="M78" s="49"/>
    </row>
    <row r="79" spans="2:13" ht="19.5" customHeight="1" thickBot="1" x14ac:dyDescent="0.35">
      <c r="B79" s="156" t="s">
        <v>80</v>
      </c>
      <c r="C79" s="157"/>
      <c r="D79" s="157"/>
      <c r="E79" s="157"/>
      <c r="F79" s="157"/>
      <c r="G79" s="103">
        <f>G76+G77+G78</f>
        <v>0</v>
      </c>
      <c r="I79" s="54"/>
      <c r="J79" s="54"/>
      <c r="K79" s="54"/>
      <c r="L79" s="54"/>
      <c r="M79" s="49"/>
    </row>
    <row r="80" spans="2:13" x14ac:dyDescent="0.3">
      <c r="C80" s="56"/>
      <c r="D80" s="7"/>
    </row>
    <row r="81" spans="2:13" ht="17.25" thickBot="1" x14ac:dyDescent="0.35">
      <c r="B81" s="59" t="s">
        <v>232</v>
      </c>
    </row>
    <row r="82" spans="2:13" s="55" customFormat="1" ht="25.15" customHeight="1" thickBot="1" x14ac:dyDescent="0.3">
      <c r="B82" s="61" t="s">
        <v>26</v>
      </c>
      <c r="C82" s="61" t="s">
        <v>27</v>
      </c>
      <c r="D82" s="104" t="s">
        <v>257</v>
      </c>
      <c r="E82" s="62" t="s">
        <v>261</v>
      </c>
      <c r="F82" s="81" t="s">
        <v>244</v>
      </c>
      <c r="G82" s="81" t="s">
        <v>245</v>
      </c>
    </row>
    <row r="83" spans="2:13" x14ac:dyDescent="0.3">
      <c r="B83" s="39" t="s">
        <v>123</v>
      </c>
      <c r="C83" s="40" t="s">
        <v>124</v>
      </c>
      <c r="D83" s="116">
        <v>3375</v>
      </c>
      <c r="E83" s="43"/>
      <c r="F83" s="86">
        <f t="shared" ref="F83:F94" si="11">E83*15%</f>
        <v>0</v>
      </c>
      <c r="G83" s="108">
        <f t="shared" ref="G83" si="12">E83+F83</f>
        <v>0</v>
      </c>
    </row>
    <row r="84" spans="2:13" x14ac:dyDescent="0.3">
      <c r="B84" s="10" t="s">
        <v>125</v>
      </c>
      <c r="C84" s="11" t="s">
        <v>126</v>
      </c>
      <c r="D84" s="105">
        <v>3175</v>
      </c>
      <c r="E84" s="44"/>
      <c r="F84" s="86">
        <f t="shared" si="11"/>
        <v>0</v>
      </c>
      <c r="G84" s="108">
        <f t="shared" ref="G84:G94" si="13">E84+F84</f>
        <v>0</v>
      </c>
    </row>
    <row r="85" spans="2:13" x14ac:dyDescent="0.3">
      <c r="B85" s="10" t="s">
        <v>127</v>
      </c>
      <c r="C85" s="11" t="s">
        <v>89</v>
      </c>
      <c r="D85" s="105">
        <v>300</v>
      </c>
      <c r="E85" s="44"/>
      <c r="F85" s="86">
        <f t="shared" si="11"/>
        <v>0</v>
      </c>
      <c r="G85" s="108">
        <f t="shared" si="13"/>
        <v>0</v>
      </c>
    </row>
    <row r="86" spans="2:13" x14ac:dyDescent="0.3">
      <c r="B86" s="10" t="s">
        <v>128</v>
      </c>
      <c r="C86" s="11" t="s">
        <v>89</v>
      </c>
      <c r="D86" s="105">
        <v>3600</v>
      </c>
      <c r="E86" s="44"/>
      <c r="F86" s="86">
        <f t="shared" si="11"/>
        <v>0</v>
      </c>
      <c r="G86" s="108">
        <f t="shared" si="13"/>
        <v>0</v>
      </c>
    </row>
    <row r="87" spans="2:13" x14ac:dyDescent="0.3">
      <c r="B87" s="10" t="s">
        <v>129</v>
      </c>
      <c r="C87" s="11" t="s">
        <v>89</v>
      </c>
      <c r="D87" s="105">
        <v>300</v>
      </c>
      <c r="E87" s="44"/>
      <c r="F87" s="86">
        <f t="shared" si="11"/>
        <v>0</v>
      </c>
      <c r="G87" s="108">
        <f t="shared" si="13"/>
        <v>0</v>
      </c>
    </row>
    <row r="88" spans="2:13" x14ac:dyDescent="0.3">
      <c r="B88" s="10" t="s">
        <v>130</v>
      </c>
      <c r="C88" s="11" t="s">
        <v>89</v>
      </c>
      <c r="D88" s="105">
        <v>195</v>
      </c>
      <c r="E88" s="44"/>
      <c r="F88" s="86">
        <f t="shared" si="11"/>
        <v>0</v>
      </c>
      <c r="G88" s="108">
        <f t="shared" si="13"/>
        <v>0</v>
      </c>
    </row>
    <row r="89" spans="2:13" x14ac:dyDescent="0.3">
      <c r="B89" s="10" t="s">
        <v>131</v>
      </c>
      <c r="C89" s="11" t="s">
        <v>89</v>
      </c>
      <c r="D89" s="105">
        <v>195</v>
      </c>
      <c r="E89" s="44"/>
      <c r="F89" s="86">
        <f t="shared" si="11"/>
        <v>0</v>
      </c>
      <c r="G89" s="108">
        <f t="shared" si="13"/>
        <v>0</v>
      </c>
    </row>
    <row r="90" spans="2:13" x14ac:dyDescent="0.3">
      <c r="B90" s="10" t="s">
        <v>132</v>
      </c>
      <c r="C90" s="11" t="s">
        <v>89</v>
      </c>
      <c r="D90" s="105">
        <v>795</v>
      </c>
      <c r="E90" s="44"/>
      <c r="F90" s="86">
        <f t="shared" si="11"/>
        <v>0</v>
      </c>
      <c r="G90" s="108">
        <f t="shared" si="13"/>
        <v>0</v>
      </c>
    </row>
    <row r="91" spans="2:13" x14ac:dyDescent="0.3">
      <c r="B91" s="10" t="s">
        <v>133</v>
      </c>
      <c r="C91" s="11" t="s">
        <v>134</v>
      </c>
      <c r="D91" s="105">
        <v>94</v>
      </c>
      <c r="E91" s="44"/>
      <c r="F91" s="86">
        <f t="shared" si="11"/>
        <v>0</v>
      </c>
      <c r="G91" s="108">
        <f t="shared" si="13"/>
        <v>0</v>
      </c>
    </row>
    <row r="92" spans="2:13" x14ac:dyDescent="0.3">
      <c r="B92" s="10" t="s">
        <v>133</v>
      </c>
      <c r="C92" s="11" t="s">
        <v>135</v>
      </c>
      <c r="D92" s="105">
        <v>4305</v>
      </c>
      <c r="E92" s="44"/>
      <c r="F92" s="86">
        <f t="shared" si="11"/>
        <v>0</v>
      </c>
      <c r="G92" s="108">
        <f t="shared" si="13"/>
        <v>0</v>
      </c>
    </row>
    <row r="93" spans="2:13" x14ac:dyDescent="0.3">
      <c r="B93" s="10" t="s">
        <v>136</v>
      </c>
      <c r="C93" s="11" t="s">
        <v>137</v>
      </c>
      <c r="D93" s="105">
        <v>1439</v>
      </c>
      <c r="E93" s="44"/>
      <c r="F93" s="86">
        <f t="shared" si="11"/>
        <v>0</v>
      </c>
      <c r="G93" s="108">
        <f t="shared" si="13"/>
        <v>0</v>
      </c>
    </row>
    <row r="94" spans="2:13" ht="17.25" thickBot="1" x14ac:dyDescent="0.35">
      <c r="B94" s="100" t="s">
        <v>136</v>
      </c>
      <c r="C94" s="117" t="s">
        <v>138</v>
      </c>
      <c r="D94" s="118">
        <v>37</v>
      </c>
      <c r="E94" s="53"/>
      <c r="F94" s="89">
        <f t="shared" si="11"/>
        <v>0</v>
      </c>
      <c r="G94" s="112">
        <f t="shared" si="13"/>
        <v>0</v>
      </c>
    </row>
    <row r="95" spans="2:13" ht="18.75" customHeight="1" x14ac:dyDescent="0.3">
      <c r="B95" s="161" t="s">
        <v>246</v>
      </c>
      <c r="C95" s="162"/>
      <c r="D95" s="162"/>
      <c r="E95" s="162"/>
      <c r="F95" s="162"/>
      <c r="G95" s="101">
        <f>SUM(G83:G94)</f>
        <v>0</v>
      </c>
    </row>
    <row r="96" spans="2:13" ht="18.75" customHeight="1" x14ac:dyDescent="0.3">
      <c r="B96" s="163" t="s">
        <v>237</v>
      </c>
      <c r="C96" s="164"/>
      <c r="D96" s="164"/>
      <c r="E96" s="164"/>
      <c r="F96" s="164"/>
      <c r="G96" s="102">
        <f>G95*1.06</f>
        <v>0</v>
      </c>
      <c r="I96" s="54"/>
      <c r="J96" s="54"/>
      <c r="K96" s="54"/>
      <c r="L96" s="54"/>
      <c r="M96" s="49"/>
    </row>
    <row r="97" spans="2:15" ht="18.75" customHeight="1" x14ac:dyDescent="0.3">
      <c r="B97" s="163" t="s">
        <v>238</v>
      </c>
      <c r="C97" s="164"/>
      <c r="D97" s="164"/>
      <c r="E97" s="164"/>
      <c r="F97" s="164"/>
      <c r="G97" s="102">
        <f>G96*1.06</f>
        <v>0</v>
      </c>
      <c r="I97" s="54"/>
      <c r="J97" s="54"/>
      <c r="K97" s="54"/>
      <c r="L97" s="54"/>
      <c r="M97" s="49"/>
    </row>
    <row r="98" spans="2:15" ht="18.75" customHeight="1" thickBot="1" x14ac:dyDescent="0.35">
      <c r="B98" s="156" t="s">
        <v>80</v>
      </c>
      <c r="C98" s="157"/>
      <c r="D98" s="157"/>
      <c r="E98" s="157"/>
      <c r="F98" s="157"/>
      <c r="G98" s="103">
        <f>G95+G96+G97</f>
        <v>0</v>
      </c>
      <c r="I98" s="54"/>
      <c r="J98" s="54"/>
      <c r="K98" s="54"/>
      <c r="L98" s="54"/>
      <c r="M98" s="49"/>
    </row>
    <row r="99" spans="2:15" ht="19.899999999999999" customHeight="1" thickBot="1" x14ac:dyDescent="0.35">
      <c r="C99" s="56"/>
      <c r="D99" s="7"/>
    </row>
    <row r="100" spans="2:15" ht="21" customHeight="1" thickBot="1" x14ac:dyDescent="0.35">
      <c r="B100" s="158" t="s">
        <v>233</v>
      </c>
      <c r="C100" s="159"/>
      <c r="D100" s="159"/>
      <c r="E100" s="160"/>
      <c r="F100" s="69">
        <f>G41+G60+G79+G98</f>
        <v>0</v>
      </c>
    </row>
    <row r="101" spans="2:15" x14ac:dyDescent="0.3"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49"/>
    </row>
    <row r="102" spans="2:15" x14ac:dyDescent="0.3">
      <c r="B102" s="8" t="s">
        <v>250</v>
      </c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49"/>
    </row>
    <row r="103" spans="2:15" x14ac:dyDescent="0.3">
      <c r="B103" s="59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49"/>
    </row>
    <row r="104" spans="2:15" ht="17.25" thickBot="1" x14ac:dyDescent="0.35">
      <c r="B104" s="59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49"/>
    </row>
    <row r="105" spans="2:15" ht="17.25" thickBot="1" x14ac:dyDescent="0.35">
      <c r="B105" s="94" t="s">
        <v>251</v>
      </c>
      <c r="C105" s="166" t="s">
        <v>5</v>
      </c>
      <c r="D105" s="167"/>
      <c r="E105" s="166" t="s">
        <v>19</v>
      </c>
      <c r="F105" s="167"/>
      <c r="G105" s="75" t="s">
        <v>6</v>
      </c>
      <c r="H105" s="54"/>
      <c r="K105" s="54"/>
      <c r="L105" s="54"/>
      <c r="M105" s="54"/>
      <c r="N105" s="54"/>
      <c r="O105" s="49"/>
    </row>
    <row r="106" spans="2:15" ht="33.75" thickBot="1" x14ac:dyDescent="0.35">
      <c r="B106" s="63" t="s">
        <v>7</v>
      </c>
      <c r="C106" s="63" t="s">
        <v>253</v>
      </c>
      <c r="D106" s="63" t="s">
        <v>254</v>
      </c>
      <c r="E106" s="63" t="s">
        <v>255</v>
      </c>
      <c r="F106" s="63" t="s">
        <v>254</v>
      </c>
      <c r="G106" s="63" t="s">
        <v>253</v>
      </c>
      <c r="H106" s="54"/>
      <c r="L106" s="54"/>
      <c r="M106" s="54"/>
      <c r="N106" s="54"/>
      <c r="O106" s="49"/>
    </row>
    <row r="107" spans="2:15" x14ac:dyDescent="0.3">
      <c r="B107" s="38" t="s">
        <v>20</v>
      </c>
      <c r="C107" s="18"/>
      <c r="D107" s="18"/>
      <c r="E107" s="18"/>
      <c r="F107" s="18"/>
      <c r="G107" s="18"/>
      <c r="H107" s="54"/>
      <c r="L107" s="54"/>
      <c r="M107" s="54"/>
      <c r="N107" s="54"/>
      <c r="O107" s="49"/>
    </row>
    <row r="108" spans="2:15" x14ac:dyDescent="0.3">
      <c r="B108" s="30" t="s">
        <v>8</v>
      </c>
      <c r="C108" s="19"/>
      <c r="D108" s="19"/>
      <c r="E108" s="19"/>
      <c r="F108" s="19"/>
      <c r="G108" s="19"/>
      <c r="H108" s="54"/>
      <c r="L108" s="54"/>
      <c r="M108" s="54"/>
      <c r="N108" s="54"/>
      <c r="O108" s="49"/>
    </row>
    <row r="109" spans="2:15" x14ac:dyDescent="0.3">
      <c r="B109" s="30" t="s">
        <v>9</v>
      </c>
      <c r="C109" s="19"/>
      <c r="D109" s="19"/>
      <c r="E109" s="19"/>
      <c r="F109" s="19"/>
      <c r="G109" s="19"/>
      <c r="H109" s="54"/>
      <c r="L109" s="54"/>
      <c r="M109" s="54"/>
      <c r="N109" s="54"/>
      <c r="O109" s="49"/>
    </row>
    <row r="110" spans="2:15" ht="17.25" thickBot="1" x14ac:dyDescent="0.35">
      <c r="B110" s="31" t="s">
        <v>10</v>
      </c>
      <c r="C110" s="20"/>
      <c r="D110" s="20"/>
      <c r="E110" s="20"/>
      <c r="F110" s="20"/>
      <c r="G110" s="20"/>
      <c r="H110" s="54"/>
      <c r="L110" s="54"/>
      <c r="M110" s="54"/>
      <c r="N110" s="54"/>
      <c r="O110" s="49"/>
    </row>
    <row r="111" spans="2:15" x14ac:dyDescent="0.3">
      <c r="B111" s="54"/>
      <c r="C111" s="54"/>
      <c r="D111" s="54"/>
      <c r="E111" s="54"/>
      <c r="F111" s="54"/>
      <c r="G111" s="54"/>
      <c r="H111" s="54"/>
      <c r="I111" s="54"/>
      <c r="L111" s="54"/>
      <c r="M111" s="54"/>
      <c r="N111" s="54"/>
      <c r="O111" s="49"/>
    </row>
    <row r="112" spans="2:15" x14ac:dyDescent="0.3">
      <c r="B112" s="54"/>
      <c r="C112" s="54"/>
      <c r="D112" s="54"/>
      <c r="E112" s="54"/>
      <c r="F112" s="54"/>
      <c r="G112" s="54"/>
      <c r="H112" s="54"/>
      <c r="I112" s="54"/>
      <c r="L112" s="54"/>
      <c r="M112" s="54"/>
      <c r="N112" s="54"/>
      <c r="O112" s="49"/>
    </row>
    <row r="113" spans="1:15" ht="17.25" thickBot="1" x14ac:dyDescent="0.35">
      <c r="B113" s="93" t="s">
        <v>239</v>
      </c>
      <c r="C113" s="15"/>
      <c r="D113" s="15"/>
      <c r="E113" s="21"/>
      <c r="F113" s="54"/>
      <c r="G113" s="54"/>
      <c r="H113" s="54"/>
      <c r="I113" s="54"/>
      <c r="J113" s="54"/>
      <c r="K113" s="54"/>
      <c r="L113" s="54"/>
      <c r="M113" s="54"/>
      <c r="N113" s="54"/>
      <c r="O113" s="49"/>
    </row>
    <row r="114" spans="1:15" ht="17.25" thickBot="1" x14ac:dyDescent="0.35">
      <c r="B114" s="170" t="s">
        <v>11</v>
      </c>
      <c r="C114" s="171"/>
      <c r="D114" s="54"/>
      <c r="E114" s="54"/>
      <c r="F114" s="54"/>
      <c r="G114" s="54"/>
      <c r="H114" s="54"/>
      <c r="I114" s="54"/>
      <c r="J114" s="54"/>
      <c r="K114" s="54"/>
      <c r="L114" s="54"/>
      <c r="M114" s="49"/>
    </row>
    <row r="115" spans="1:15" x14ac:dyDescent="0.3">
      <c r="B115" s="64" t="s">
        <v>24</v>
      </c>
      <c r="C115" s="65" t="s">
        <v>12</v>
      </c>
      <c r="D115" s="54"/>
      <c r="E115" s="54"/>
      <c r="F115" s="54"/>
      <c r="G115" s="54"/>
      <c r="H115" s="54"/>
      <c r="I115" s="54"/>
      <c r="K115" s="54"/>
      <c r="L115" s="54"/>
      <c r="M115" s="49"/>
    </row>
    <row r="116" spans="1:15" x14ac:dyDescent="0.3">
      <c r="B116" s="28" t="s">
        <v>13</v>
      </c>
      <c r="C116" s="29"/>
      <c r="D116" s="54"/>
      <c r="E116" s="54"/>
      <c r="F116" s="54"/>
      <c r="G116" s="54"/>
      <c r="H116" s="54"/>
      <c r="I116" s="54"/>
      <c r="K116" s="54"/>
      <c r="L116" s="54"/>
      <c r="M116" s="49"/>
    </row>
    <row r="117" spans="1:15" x14ac:dyDescent="0.3">
      <c r="B117" s="30" t="s">
        <v>14</v>
      </c>
      <c r="C117" s="29"/>
      <c r="D117" s="54"/>
      <c r="E117" s="54"/>
      <c r="F117" s="54"/>
      <c r="G117" s="54"/>
      <c r="H117" s="54"/>
      <c r="I117" s="54"/>
      <c r="J117" s="54"/>
      <c r="K117" s="54"/>
      <c r="L117" s="54"/>
      <c r="M117" s="49"/>
    </row>
    <row r="118" spans="1:15" x14ac:dyDescent="0.3">
      <c r="B118" s="30" t="s">
        <v>15</v>
      </c>
      <c r="C118" s="29"/>
      <c r="D118" s="54"/>
      <c r="E118" s="54"/>
      <c r="F118" s="54"/>
      <c r="G118" s="54"/>
      <c r="H118" s="54"/>
      <c r="I118" s="54"/>
      <c r="J118" s="54"/>
      <c r="K118" s="54"/>
      <c r="L118" s="54"/>
      <c r="M118" s="49"/>
    </row>
    <row r="119" spans="1:15" ht="17.25" thickBot="1" x14ac:dyDescent="0.35">
      <c r="B119" s="31" t="s">
        <v>16</v>
      </c>
      <c r="C119" s="32"/>
      <c r="D119" s="54"/>
      <c r="E119" s="54"/>
      <c r="F119" s="54"/>
      <c r="G119" s="54"/>
      <c r="H119" s="54"/>
      <c r="I119" s="54"/>
      <c r="J119" s="54"/>
      <c r="K119" s="54"/>
      <c r="L119" s="54"/>
      <c r="M119" s="49"/>
    </row>
    <row r="120" spans="1:15" x14ac:dyDescent="0.3">
      <c r="B120" s="22"/>
      <c r="C120" s="23"/>
      <c r="D120" s="23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49"/>
    </row>
    <row r="121" spans="1:15" ht="17.25" thickBot="1" x14ac:dyDescent="0.35">
      <c r="B121" s="233" t="s">
        <v>281</v>
      </c>
      <c r="C121" s="233"/>
      <c r="D121" s="2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4"/>
    </row>
    <row r="122" spans="1:15" ht="17.25" thickBot="1" x14ac:dyDescent="0.35">
      <c r="B122" s="170" t="s">
        <v>276</v>
      </c>
      <c r="C122" s="171"/>
      <c r="D122" s="2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4"/>
    </row>
    <row r="123" spans="1:15" ht="17.25" thickBot="1" x14ac:dyDescent="0.35">
      <c r="B123" s="16" t="s">
        <v>277</v>
      </c>
      <c r="C123" s="17" t="s">
        <v>278</v>
      </c>
      <c r="D123" s="2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4"/>
    </row>
    <row r="124" spans="1:15" ht="17.25" thickBot="1" x14ac:dyDescent="0.35">
      <c r="B124" s="223" t="s">
        <v>279</v>
      </c>
      <c r="C124" s="224"/>
      <c r="F124" s="24"/>
    </row>
    <row r="125" spans="1:15" ht="35.25" customHeight="1" x14ac:dyDescent="0.3">
      <c r="A125" s="230"/>
      <c r="B125" s="234" t="s">
        <v>282</v>
      </c>
      <c r="C125" s="234"/>
      <c r="F125" s="227"/>
      <c r="G125" s="229"/>
    </row>
    <row r="126" spans="1:15" x14ac:dyDescent="0.3">
      <c r="A126" s="230"/>
      <c r="B126" s="227"/>
      <c r="C126" s="228"/>
      <c r="F126" s="227"/>
      <c r="G126" s="229"/>
    </row>
    <row r="127" spans="1:15" x14ac:dyDescent="0.3">
      <c r="A127" s="230"/>
      <c r="B127" s="227"/>
      <c r="C127" s="228"/>
      <c r="F127" s="227"/>
      <c r="G127" s="229"/>
    </row>
    <row r="128" spans="1:15" x14ac:dyDescent="0.3">
      <c r="B128" s="25"/>
      <c r="C128" s="26"/>
      <c r="F128" s="25"/>
      <c r="G128" s="27"/>
    </row>
    <row r="129" spans="2:7" x14ac:dyDescent="0.3">
      <c r="B129" s="165" t="s">
        <v>17</v>
      </c>
      <c r="C129" s="165"/>
      <c r="F129" s="165" t="s">
        <v>18</v>
      </c>
      <c r="G129" s="165"/>
    </row>
    <row r="130" spans="2:7" x14ac:dyDescent="0.3">
      <c r="B130" s="24"/>
      <c r="C130" s="24"/>
      <c r="F130" s="24"/>
    </row>
  </sheetData>
  <protectedRanges>
    <protectedRange sqref="C5:C6" name="Range1_14_2_1_2_1_2_2_2_2_1_2_1_2_2_3_1"/>
    <protectedRange sqref="C24:C26" name="Range1_14_2_1_2_1_2_2_2_2_1_2_1_2_2_3_1_1_1_3"/>
    <protectedRange sqref="C7:C10 C12" name="Range1_14_2_1_2_1_2_2_2_2_1_2_1_2_2_3_1_1_1_2_1"/>
    <protectedRange sqref="C13:C22" name="Range1_14_2_1_2_1_2_2_2_2_1_2_1_2_2_3_1_1_1_3_1"/>
    <protectedRange sqref="C11" name="Range1_14_2_1_2_1_2_2_2_2_1_2_1_2_2_3_1_1_1_2_1_1"/>
  </protectedRanges>
  <mergeCells count="43">
    <mergeCell ref="B121:C121"/>
    <mergeCell ref="B122:C122"/>
    <mergeCell ref="B129:C129"/>
    <mergeCell ref="F129:G129"/>
    <mergeCell ref="B125:C125"/>
    <mergeCell ref="C105:D105"/>
    <mergeCell ref="E105:F105"/>
    <mergeCell ref="B114:C114"/>
    <mergeCell ref="A2:A5"/>
    <mergeCell ref="C2:E2"/>
    <mergeCell ref="C3:E3"/>
    <mergeCell ref="C4:E4"/>
    <mergeCell ref="C5:E5"/>
    <mergeCell ref="B78:F78"/>
    <mergeCell ref="B79:F79"/>
    <mergeCell ref="B95:F95"/>
    <mergeCell ref="B96:F96"/>
    <mergeCell ref="B100:E100"/>
    <mergeCell ref="B41:F41"/>
    <mergeCell ref="B17:E17"/>
    <mergeCell ref="B18:E18"/>
    <mergeCell ref="B57:F57"/>
    <mergeCell ref="B60:F60"/>
    <mergeCell ref="B76:F76"/>
    <mergeCell ref="B12:E12"/>
    <mergeCell ref="B13:E13"/>
    <mergeCell ref="B14:E14"/>
    <mergeCell ref="B15:E15"/>
    <mergeCell ref="B16:E16"/>
    <mergeCell ref="C7:E7"/>
    <mergeCell ref="B8:E8"/>
    <mergeCell ref="B9:E9"/>
    <mergeCell ref="B10:E10"/>
    <mergeCell ref="B11:E11"/>
    <mergeCell ref="B19:E19"/>
    <mergeCell ref="B20:E20"/>
    <mergeCell ref="B21:E21"/>
    <mergeCell ref="B98:F98"/>
    <mergeCell ref="B58:F58"/>
    <mergeCell ref="B59:F59"/>
    <mergeCell ref="B22:E22"/>
    <mergeCell ref="B77:F77"/>
    <mergeCell ref="B97:F97"/>
  </mergeCells>
  <pageMargins left="0.25" right="0.25" top="0.75" bottom="0.75" header="0.3" footer="0.3"/>
  <pageSetup paperSize="8" scale="6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F27F3-A9BF-448D-B263-31F009653B51}">
  <sheetPr>
    <pageSetUpPr fitToPage="1"/>
  </sheetPr>
  <dimension ref="A1:O121"/>
  <sheetViews>
    <sheetView topLeftCell="A99" zoomScaleNormal="100" zoomScaleSheetLayoutView="87" workbookViewId="0">
      <selection activeCell="B116" sqref="B116:C116"/>
    </sheetView>
  </sheetViews>
  <sheetFormatPr defaultColWidth="9.140625" defaultRowHeight="16.5" x14ac:dyDescent="0.3"/>
  <cols>
    <col min="1" max="1" width="6.140625" style="1" customWidth="1"/>
    <col min="2" max="2" width="38" style="1" bestFit="1" customWidth="1"/>
    <col min="3" max="3" width="32.5703125" style="1" bestFit="1" customWidth="1"/>
    <col min="4" max="4" width="25.85546875" style="1" customWidth="1"/>
    <col min="5" max="5" width="32.140625" style="1" customWidth="1"/>
    <col min="6" max="6" width="25.140625" style="1" bestFit="1" customWidth="1"/>
    <col min="7" max="7" width="23.140625" style="1" customWidth="1"/>
    <col min="8" max="8" width="22.28515625" style="1" customWidth="1"/>
    <col min="9" max="10" width="20.140625" style="1" customWidth="1"/>
    <col min="11" max="11" width="18.7109375" style="1" customWidth="1"/>
    <col min="12" max="12" width="16.28515625" style="1" customWidth="1"/>
    <col min="13" max="13" width="18" style="1" customWidth="1"/>
    <col min="14" max="14" width="18.7109375" style="1" customWidth="1"/>
    <col min="15" max="15" width="23.7109375" style="1" customWidth="1"/>
    <col min="16" max="16" width="22.5703125" style="1" customWidth="1"/>
    <col min="17" max="17" width="24.42578125" style="1" customWidth="1"/>
    <col min="18" max="18" width="21.5703125" style="1" customWidth="1"/>
    <col min="19" max="16384" width="9.140625" style="1"/>
  </cols>
  <sheetData>
    <row r="1" spans="1:5" ht="17.25" thickBot="1" x14ac:dyDescent="0.35"/>
    <row r="2" spans="1:5" ht="46.15" customHeight="1" thickBot="1" x14ac:dyDescent="0.35">
      <c r="A2" s="172" t="s">
        <v>0</v>
      </c>
      <c r="B2" s="2" t="s">
        <v>1</v>
      </c>
      <c r="C2" s="175" t="s">
        <v>240</v>
      </c>
      <c r="D2" s="176"/>
      <c r="E2" s="177"/>
    </row>
    <row r="3" spans="1:5" ht="17.25" thickBot="1" x14ac:dyDescent="0.35">
      <c r="A3" s="173"/>
      <c r="B3" s="3" t="s">
        <v>2</v>
      </c>
      <c r="C3" s="208" t="s">
        <v>256</v>
      </c>
      <c r="D3" s="209"/>
      <c r="E3" s="210"/>
    </row>
    <row r="4" spans="1:5" ht="15" customHeight="1" thickBot="1" x14ac:dyDescent="0.35">
      <c r="A4" s="173"/>
      <c r="B4" s="3" t="s">
        <v>139</v>
      </c>
      <c r="C4" s="181" t="s">
        <v>140</v>
      </c>
      <c r="D4" s="182"/>
      <c r="E4" s="183"/>
    </row>
    <row r="5" spans="1:5" ht="15" customHeight="1" thickBot="1" x14ac:dyDescent="0.35">
      <c r="A5" s="174"/>
      <c r="B5" s="4" t="s">
        <v>3</v>
      </c>
      <c r="C5" s="184"/>
      <c r="D5" s="185"/>
      <c r="E5" s="186"/>
    </row>
    <row r="6" spans="1:5" ht="17.25" thickBot="1" x14ac:dyDescent="0.35">
      <c r="A6" s="5"/>
      <c r="B6" s="6"/>
    </row>
    <row r="7" spans="1:5" ht="14.45" customHeight="1" thickBot="1" x14ac:dyDescent="0.35">
      <c r="A7" s="37"/>
      <c r="B7" s="57" t="s">
        <v>21</v>
      </c>
      <c r="C7" s="187" t="s">
        <v>22</v>
      </c>
      <c r="D7" s="188"/>
      <c r="E7" s="189"/>
    </row>
    <row r="8" spans="1:5" ht="16.5" customHeight="1" x14ac:dyDescent="0.3">
      <c r="B8" s="190" t="s">
        <v>236</v>
      </c>
      <c r="C8" s="191"/>
      <c r="D8" s="191"/>
      <c r="E8" s="192"/>
    </row>
    <row r="9" spans="1:5" ht="33.75" customHeight="1" x14ac:dyDescent="0.3">
      <c r="B9" s="153" t="s">
        <v>23</v>
      </c>
      <c r="C9" s="154"/>
      <c r="D9" s="154"/>
      <c r="E9" s="155"/>
    </row>
    <row r="10" spans="1:5" ht="33" customHeight="1" x14ac:dyDescent="0.3">
      <c r="B10" s="153" t="s">
        <v>262</v>
      </c>
      <c r="C10" s="154"/>
      <c r="D10" s="154"/>
      <c r="E10" s="155"/>
    </row>
    <row r="11" spans="1:5" ht="17.45" customHeight="1" x14ac:dyDescent="0.3">
      <c r="B11" s="193" t="s">
        <v>275</v>
      </c>
      <c r="C11" s="194"/>
      <c r="D11" s="194"/>
      <c r="E11" s="195"/>
    </row>
    <row r="12" spans="1:5" ht="36.6" customHeight="1" x14ac:dyDescent="0.3">
      <c r="B12" s="153" t="s">
        <v>263</v>
      </c>
      <c r="C12" s="154"/>
      <c r="D12" s="154"/>
      <c r="E12" s="155"/>
    </row>
    <row r="13" spans="1:5" ht="19.5" customHeight="1" x14ac:dyDescent="0.3">
      <c r="B13" s="153" t="s">
        <v>264</v>
      </c>
      <c r="C13" s="154"/>
      <c r="D13" s="154"/>
      <c r="E13" s="155"/>
    </row>
    <row r="14" spans="1:5" ht="21.6" customHeight="1" x14ac:dyDescent="0.3">
      <c r="B14" s="153" t="s">
        <v>273</v>
      </c>
      <c r="C14" s="154"/>
      <c r="D14" s="154"/>
      <c r="E14" s="155"/>
    </row>
    <row r="15" spans="1:5" ht="16.899999999999999" customHeight="1" x14ac:dyDescent="0.3">
      <c r="B15" s="153" t="s">
        <v>265</v>
      </c>
      <c r="C15" s="154"/>
      <c r="D15" s="154"/>
      <c r="E15" s="155"/>
    </row>
    <row r="16" spans="1:5" ht="16.149999999999999" customHeight="1" x14ac:dyDescent="0.3">
      <c r="B16" s="153" t="s">
        <v>266</v>
      </c>
      <c r="C16" s="154"/>
      <c r="D16" s="154"/>
      <c r="E16" s="155"/>
    </row>
    <row r="17" spans="2:8" x14ac:dyDescent="0.3">
      <c r="B17" s="153" t="s">
        <v>267</v>
      </c>
      <c r="C17" s="154"/>
      <c r="D17" s="154"/>
      <c r="E17" s="155"/>
    </row>
    <row r="18" spans="2:8" ht="16.5" customHeight="1" x14ac:dyDescent="0.3">
      <c r="B18" s="153" t="s">
        <v>268</v>
      </c>
      <c r="C18" s="154"/>
      <c r="D18" s="154"/>
      <c r="E18" s="155"/>
    </row>
    <row r="19" spans="2:8" ht="31.15" customHeight="1" x14ac:dyDescent="0.3">
      <c r="B19" s="153" t="s">
        <v>269</v>
      </c>
      <c r="C19" s="154"/>
      <c r="D19" s="154"/>
      <c r="E19" s="155"/>
    </row>
    <row r="20" spans="2:8" ht="32.25" customHeight="1" x14ac:dyDescent="0.3">
      <c r="B20" s="153" t="s">
        <v>270</v>
      </c>
      <c r="C20" s="154"/>
      <c r="D20" s="154"/>
      <c r="E20" s="155"/>
    </row>
    <row r="21" spans="2:8" ht="17.25" customHeight="1" x14ac:dyDescent="0.3">
      <c r="B21" s="153" t="s">
        <v>271</v>
      </c>
      <c r="C21" s="154"/>
      <c r="D21" s="154"/>
      <c r="E21" s="155"/>
    </row>
    <row r="22" spans="2:8" ht="17.25" thickBot="1" x14ac:dyDescent="0.35">
      <c r="B22" s="150" t="s">
        <v>272</v>
      </c>
      <c r="C22" s="151"/>
      <c r="D22" s="151"/>
      <c r="E22" s="152"/>
    </row>
    <row r="23" spans="2:8" ht="17.45" customHeight="1" thickBot="1" x14ac:dyDescent="0.35"/>
    <row r="24" spans="2:8" ht="16.5" customHeight="1" thickBot="1" x14ac:dyDescent="0.35">
      <c r="B24" s="66" t="s">
        <v>242</v>
      </c>
      <c r="C24" s="61" t="s">
        <v>243</v>
      </c>
      <c r="D24" s="58"/>
      <c r="E24" s="58"/>
    </row>
    <row r="25" spans="2:8" ht="16.5" customHeight="1" thickBot="1" x14ac:dyDescent="0.35">
      <c r="B25" s="72" t="s">
        <v>241</v>
      </c>
      <c r="C25" s="74">
        <v>0.06</v>
      </c>
      <c r="D25" s="58"/>
      <c r="E25" s="58"/>
    </row>
    <row r="26" spans="2:8" ht="16.5" customHeight="1" x14ac:dyDescent="0.3">
      <c r="B26" s="58"/>
      <c r="C26" s="73"/>
      <c r="D26" s="58"/>
      <c r="E26" s="58"/>
    </row>
    <row r="27" spans="2:8" ht="50.25" thickBot="1" x14ac:dyDescent="0.35">
      <c r="B27" s="59" t="s">
        <v>235</v>
      </c>
      <c r="E27" s="54"/>
      <c r="H27" s="125" t="s">
        <v>259</v>
      </c>
    </row>
    <row r="28" spans="2:8" s="120" customFormat="1" ht="30" customHeight="1" thickBot="1" x14ac:dyDescent="0.3">
      <c r="B28" s="60" t="s">
        <v>26</v>
      </c>
      <c r="C28" s="60" t="s">
        <v>27</v>
      </c>
      <c r="D28" s="91" t="s">
        <v>257</v>
      </c>
      <c r="E28" s="61" t="s">
        <v>274</v>
      </c>
      <c r="F28" s="81" t="s">
        <v>244</v>
      </c>
      <c r="G28" s="81" t="s">
        <v>245</v>
      </c>
      <c r="H28" s="124" t="s">
        <v>260</v>
      </c>
    </row>
    <row r="29" spans="2:8" x14ac:dyDescent="0.3">
      <c r="B29" s="39" t="s">
        <v>141</v>
      </c>
      <c r="C29" s="40" t="s">
        <v>142</v>
      </c>
      <c r="D29" s="116">
        <v>1200</v>
      </c>
      <c r="E29" s="43"/>
      <c r="F29" s="86">
        <f t="shared" ref="F29:F38" si="0">E29*15%</f>
        <v>0</v>
      </c>
      <c r="G29" s="80">
        <f t="shared" ref="G29" si="1">E29+F29</f>
        <v>0</v>
      </c>
      <c r="H29" s="137"/>
    </row>
    <row r="30" spans="2:8" x14ac:dyDescent="0.3">
      <c r="B30" s="10" t="s">
        <v>143</v>
      </c>
      <c r="C30" s="11" t="s">
        <v>144</v>
      </c>
      <c r="D30" s="105">
        <v>3100</v>
      </c>
      <c r="E30" s="44"/>
      <c r="F30" s="86">
        <f t="shared" si="0"/>
        <v>0</v>
      </c>
      <c r="G30" s="80">
        <f t="shared" ref="G30:G38" si="2">E30+F30</f>
        <v>0</v>
      </c>
      <c r="H30" s="138"/>
    </row>
    <row r="31" spans="2:8" x14ac:dyDescent="0.3">
      <c r="B31" s="10" t="s">
        <v>145</v>
      </c>
      <c r="C31" s="11" t="s">
        <v>146</v>
      </c>
      <c r="D31" s="105">
        <v>6825</v>
      </c>
      <c r="E31" s="44"/>
      <c r="F31" s="86">
        <f t="shared" si="0"/>
        <v>0</v>
      </c>
      <c r="G31" s="80">
        <f t="shared" si="2"/>
        <v>0</v>
      </c>
      <c r="H31" s="139"/>
    </row>
    <row r="32" spans="2:8" x14ac:dyDescent="0.3">
      <c r="B32" s="10" t="s">
        <v>147</v>
      </c>
      <c r="C32" s="11" t="s">
        <v>89</v>
      </c>
      <c r="D32" s="105">
        <v>4940</v>
      </c>
      <c r="E32" s="44"/>
      <c r="F32" s="86">
        <f t="shared" si="0"/>
        <v>0</v>
      </c>
      <c r="G32" s="80">
        <f t="shared" si="2"/>
        <v>0</v>
      </c>
      <c r="H32" s="138"/>
    </row>
    <row r="33" spans="2:8" x14ac:dyDescent="0.3">
      <c r="B33" s="10" t="s">
        <v>148</v>
      </c>
      <c r="C33" s="11" t="s">
        <v>89</v>
      </c>
      <c r="D33" s="105">
        <v>1860</v>
      </c>
      <c r="E33" s="44"/>
      <c r="F33" s="86">
        <f t="shared" si="0"/>
        <v>0</v>
      </c>
      <c r="G33" s="80">
        <f t="shared" si="2"/>
        <v>0</v>
      </c>
      <c r="H33" s="139"/>
    </row>
    <row r="34" spans="2:8" x14ac:dyDescent="0.3">
      <c r="B34" s="10" t="s">
        <v>145</v>
      </c>
      <c r="C34" s="11" t="s">
        <v>149</v>
      </c>
      <c r="D34" s="105">
        <v>91.68</v>
      </c>
      <c r="E34" s="44"/>
      <c r="F34" s="86">
        <f t="shared" si="0"/>
        <v>0</v>
      </c>
      <c r="G34" s="80">
        <f t="shared" si="2"/>
        <v>0</v>
      </c>
      <c r="H34" s="138"/>
    </row>
    <row r="35" spans="2:8" x14ac:dyDescent="0.3">
      <c r="B35" s="10" t="s">
        <v>150</v>
      </c>
      <c r="C35" s="11" t="s">
        <v>151</v>
      </c>
      <c r="D35" s="105">
        <v>1384</v>
      </c>
      <c r="E35" s="44"/>
      <c r="F35" s="86">
        <f t="shared" si="0"/>
        <v>0</v>
      </c>
      <c r="G35" s="80">
        <f t="shared" si="2"/>
        <v>0</v>
      </c>
      <c r="H35" s="139"/>
    </row>
    <row r="36" spans="2:8" x14ac:dyDescent="0.3">
      <c r="B36" s="10" t="s">
        <v>152</v>
      </c>
      <c r="C36" s="11" t="s">
        <v>153</v>
      </c>
      <c r="D36" s="105">
        <v>7492</v>
      </c>
      <c r="E36" s="44"/>
      <c r="F36" s="86">
        <f t="shared" si="0"/>
        <v>0</v>
      </c>
      <c r="G36" s="80">
        <f t="shared" si="2"/>
        <v>0</v>
      </c>
      <c r="H36" s="138"/>
    </row>
    <row r="37" spans="2:8" x14ac:dyDescent="0.3">
      <c r="B37" s="10" t="s">
        <v>152</v>
      </c>
      <c r="C37" s="11" t="s">
        <v>154</v>
      </c>
      <c r="D37" s="105">
        <v>393.7</v>
      </c>
      <c r="E37" s="44"/>
      <c r="F37" s="86">
        <f t="shared" si="0"/>
        <v>0</v>
      </c>
      <c r="G37" s="80">
        <f t="shared" si="2"/>
        <v>0</v>
      </c>
      <c r="H37" s="139"/>
    </row>
    <row r="38" spans="2:8" ht="17.25" thickBot="1" x14ac:dyDescent="0.35">
      <c r="B38" s="100" t="s">
        <v>152</v>
      </c>
      <c r="C38" s="87" t="s">
        <v>155</v>
      </c>
      <c r="D38" s="107">
        <v>15620</v>
      </c>
      <c r="E38" s="53"/>
      <c r="F38" s="89">
        <f t="shared" si="0"/>
        <v>0</v>
      </c>
      <c r="G38" s="80">
        <f t="shared" si="2"/>
        <v>0</v>
      </c>
      <c r="H38" s="140"/>
    </row>
    <row r="39" spans="2:8" ht="21.75" customHeight="1" thickBot="1" x14ac:dyDescent="0.35">
      <c r="B39" s="158" t="s">
        <v>252</v>
      </c>
      <c r="C39" s="159"/>
      <c r="D39" s="159"/>
      <c r="E39" s="159"/>
      <c r="F39" s="160"/>
      <c r="G39" s="106">
        <f>SUM(G29:G38)</f>
        <v>0</v>
      </c>
    </row>
    <row r="40" spans="2:8" x14ac:dyDescent="0.3">
      <c r="B40" s="54"/>
      <c r="C40" s="54"/>
      <c r="D40" s="49"/>
    </row>
    <row r="41" spans="2:8" ht="17.25" thickBot="1" x14ac:dyDescent="0.35">
      <c r="B41" s="59" t="s">
        <v>234</v>
      </c>
    </row>
    <row r="42" spans="2:8" s="55" customFormat="1" ht="25.15" customHeight="1" thickBot="1" x14ac:dyDescent="0.3">
      <c r="B42" s="60" t="s">
        <v>26</v>
      </c>
      <c r="C42" s="60" t="s">
        <v>27</v>
      </c>
      <c r="D42" s="91" t="s">
        <v>257</v>
      </c>
      <c r="E42" s="62" t="s">
        <v>261</v>
      </c>
      <c r="F42" s="81" t="s">
        <v>244</v>
      </c>
      <c r="G42" s="81" t="s">
        <v>245</v>
      </c>
    </row>
    <row r="43" spans="2:8" x14ac:dyDescent="0.3">
      <c r="B43" s="39" t="s">
        <v>141</v>
      </c>
      <c r="C43" s="40" t="s">
        <v>142</v>
      </c>
      <c r="D43" s="116">
        <v>1200</v>
      </c>
      <c r="E43" s="43"/>
      <c r="F43" s="86">
        <f t="shared" ref="F43:F52" si="3">E43*15%</f>
        <v>0</v>
      </c>
      <c r="G43" s="108">
        <f t="shared" ref="G43" si="4">E43+F43</f>
        <v>0</v>
      </c>
    </row>
    <row r="44" spans="2:8" x14ac:dyDescent="0.3">
      <c r="B44" s="10" t="s">
        <v>143</v>
      </c>
      <c r="C44" s="11" t="s">
        <v>144</v>
      </c>
      <c r="D44" s="105">
        <v>3100</v>
      </c>
      <c r="E44" s="44"/>
      <c r="F44" s="86">
        <f t="shared" si="3"/>
        <v>0</v>
      </c>
      <c r="G44" s="108">
        <f t="shared" ref="G44:G52" si="5">E44+F44</f>
        <v>0</v>
      </c>
    </row>
    <row r="45" spans="2:8" x14ac:dyDescent="0.3">
      <c r="B45" s="10" t="s">
        <v>145</v>
      </c>
      <c r="C45" s="11" t="s">
        <v>146</v>
      </c>
      <c r="D45" s="105">
        <v>6825</v>
      </c>
      <c r="E45" s="44"/>
      <c r="F45" s="86">
        <f t="shared" si="3"/>
        <v>0</v>
      </c>
      <c r="G45" s="108">
        <f t="shared" si="5"/>
        <v>0</v>
      </c>
    </row>
    <row r="46" spans="2:8" x14ac:dyDescent="0.3">
      <c r="B46" s="10" t="s">
        <v>147</v>
      </c>
      <c r="C46" s="11" t="s">
        <v>89</v>
      </c>
      <c r="D46" s="105">
        <v>4940</v>
      </c>
      <c r="E46" s="44"/>
      <c r="F46" s="86">
        <f t="shared" si="3"/>
        <v>0</v>
      </c>
      <c r="G46" s="108">
        <f t="shared" si="5"/>
        <v>0</v>
      </c>
    </row>
    <row r="47" spans="2:8" x14ac:dyDescent="0.3">
      <c r="B47" s="10" t="s">
        <v>148</v>
      </c>
      <c r="C47" s="11" t="s">
        <v>89</v>
      </c>
      <c r="D47" s="105">
        <v>1860</v>
      </c>
      <c r="E47" s="44"/>
      <c r="F47" s="86">
        <f t="shared" si="3"/>
        <v>0</v>
      </c>
      <c r="G47" s="108">
        <f t="shared" si="5"/>
        <v>0</v>
      </c>
    </row>
    <row r="48" spans="2:8" x14ac:dyDescent="0.3">
      <c r="B48" s="10" t="s">
        <v>145</v>
      </c>
      <c r="C48" s="11" t="s">
        <v>149</v>
      </c>
      <c r="D48" s="105">
        <v>91.68</v>
      </c>
      <c r="E48" s="44"/>
      <c r="F48" s="86">
        <f t="shared" si="3"/>
        <v>0</v>
      </c>
      <c r="G48" s="108">
        <f t="shared" si="5"/>
        <v>0</v>
      </c>
    </row>
    <row r="49" spans="2:15" x14ac:dyDescent="0.3">
      <c r="B49" s="10" t="s">
        <v>150</v>
      </c>
      <c r="C49" s="11" t="s">
        <v>151</v>
      </c>
      <c r="D49" s="105">
        <v>1384</v>
      </c>
      <c r="E49" s="44"/>
      <c r="F49" s="86">
        <f t="shared" si="3"/>
        <v>0</v>
      </c>
      <c r="G49" s="108">
        <f t="shared" si="5"/>
        <v>0</v>
      </c>
    </row>
    <row r="50" spans="2:15" x14ac:dyDescent="0.3">
      <c r="B50" s="10" t="s">
        <v>152</v>
      </c>
      <c r="C50" s="11" t="s">
        <v>153</v>
      </c>
      <c r="D50" s="105">
        <v>7492</v>
      </c>
      <c r="E50" s="44"/>
      <c r="F50" s="86">
        <f t="shared" si="3"/>
        <v>0</v>
      </c>
      <c r="G50" s="108">
        <f t="shared" si="5"/>
        <v>0</v>
      </c>
    </row>
    <row r="51" spans="2:15" x14ac:dyDescent="0.3">
      <c r="B51" s="10" t="s">
        <v>152</v>
      </c>
      <c r="C51" s="11" t="s">
        <v>154</v>
      </c>
      <c r="D51" s="105">
        <v>393.7</v>
      </c>
      <c r="E51" s="44"/>
      <c r="F51" s="86">
        <f t="shared" si="3"/>
        <v>0</v>
      </c>
      <c r="G51" s="108">
        <f t="shared" si="5"/>
        <v>0</v>
      </c>
    </row>
    <row r="52" spans="2:15" ht="16.149999999999999" customHeight="1" thickBot="1" x14ac:dyDescent="0.35">
      <c r="B52" s="100" t="s">
        <v>152</v>
      </c>
      <c r="C52" s="87" t="s">
        <v>155</v>
      </c>
      <c r="D52" s="107">
        <v>15620</v>
      </c>
      <c r="E52" s="53"/>
      <c r="F52" s="89">
        <f t="shared" si="3"/>
        <v>0</v>
      </c>
      <c r="G52" s="112">
        <f t="shared" si="5"/>
        <v>0</v>
      </c>
    </row>
    <row r="53" spans="2:15" ht="19.5" customHeight="1" x14ac:dyDescent="0.3">
      <c r="B53" s="161" t="s">
        <v>246</v>
      </c>
      <c r="C53" s="162"/>
      <c r="D53" s="162"/>
      <c r="E53" s="162"/>
      <c r="F53" s="162"/>
      <c r="G53" s="101">
        <f>SUM(G43:G52)</f>
        <v>0</v>
      </c>
    </row>
    <row r="54" spans="2:15" ht="19.5" customHeight="1" x14ac:dyDescent="0.3">
      <c r="B54" s="163" t="s">
        <v>237</v>
      </c>
      <c r="C54" s="164"/>
      <c r="D54" s="164"/>
      <c r="E54" s="164"/>
      <c r="F54" s="164"/>
      <c r="G54" s="102">
        <f>G53*1.06</f>
        <v>0</v>
      </c>
      <c r="I54" s="54"/>
      <c r="J54" s="54"/>
      <c r="K54" s="54"/>
      <c r="L54" s="54"/>
      <c r="M54" s="49"/>
    </row>
    <row r="55" spans="2:15" ht="19.5" customHeight="1" x14ac:dyDescent="0.3">
      <c r="B55" s="163" t="s">
        <v>238</v>
      </c>
      <c r="C55" s="164"/>
      <c r="D55" s="164"/>
      <c r="E55" s="164"/>
      <c r="F55" s="164"/>
      <c r="G55" s="102">
        <f t="shared" ref="G55" si="6">G54*1.06</f>
        <v>0</v>
      </c>
      <c r="I55" s="54"/>
      <c r="J55" s="54"/>
      <c r="K55" s="54"/>
      <c r="L55" s="54"/>
      <c r="M55" s="49"/>
    </row>
    <row r="56" spans="2:15" ht="19.5" customHeight="1" thickBot="1" x14ac:dyDescent="0.35">
      <c r="B56" s="156" t="s">
        <v>80</v>
      </c>
      <c r="C56" s="157"/>
      <c r="D56" s="157"/>
      <c r="E56" s="157"/>
      <c r="F56" s="157"/>
      <c r="G56" s="103">
        <f>G53+G54+G55</f>
        <v>0</v>
      </c>
      <c r="I56" s="54"/>
      <c r="J56" s="54"/>
      <c r="K56" s="54"/>
      <c r="L56" s="54"/>
      <c r="M56" s="49"/>
    </row>
    <row r="57" spans="2:15" ht="12.6" customHeight="1" x14ac:dyDescent="0.3"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49"/>
    </row>
    <row r="58" spans="2:15" ht="17.25" thickBot="1" x14ac:dyDescent="0.35">
      <c r="B58" s="59" t="s">
        <v>231</v>
      </c>
    </row>
    <row r="59" spans="2:15" s="55" customFormat="1" ht="25.15" customHeight="1" thickBot="1" x14ac:dyDescent="0.3">
      <c r="B59" s="60" t="s">
        <v>26</v>
      </c>
      <c r="C59" s="60" t="s">
        <v>27</v>
      </c>
      <c r="D59" s="91" t="s">
        <v>257</v>
      </c>
      <c r="E59" s="62" t="s">
        <v>261</v>
      </c>
      <c r="F59" s="81" t="s">
        <v>244</v>
      </c>
      <c r="G59" s="81" t="s">
        <v>245</v>
      </c>
    </row>
    <row r="60" spans="2:15" x14ac:dyDescent="0.3">
      <c r="B60" s="39" t="s">
        <v>141</v>
      </c>
      <c r="C60" s="40" t="s">
        <v>142</v>
      </c>
      <c r="D60" s="116">
        <v>1200</v>
      </c>
      <c r="E60" s="43"/>
      <c r="F60" s="86">
        <f t="shared" ref="F60:F69" si="7">E60*15%</f>
        <v>0</v>
      </c>
      <c r="G60" s="108">
        <f t="shared" ref="G60" si="8">E60+F60</f>
        <v>0</v>
      </c>
    </row>
    <row r="61" spans="2:15" x14ac:dyDescent="0.3">
      <c r="B61" s="10" t="s">
        <v>143</v>
      </c>
      <c r="C61" s="11" t="s">
        <v>144</v>
      </c>
      <c r="D61" s="105">
        <v>3100</v>
      </c>
      <c r="E61" s="44"/>
      <c r="F61" s="86">
        <f t="shared" si="7"/>
        <v>0</v>
      </c>
      <c r="G61" s="108">
        <f t="shared" ref="G61:G69" si="9">E61+F61</f>
        <v>0</v>
      </c>
    </row>
    <row r="62" spans="2:15" x14ac:dyDescent="0.3">
      <c r="B62" s="10" t="s">
        <v>145</v>
      </c>
      <c r="C62" s="11" t="s">
        <v>146</v>
      </c>
      <c r="D62" s="105">
        <v>6825</v>
      </c>
      <c r="E62" s="44"/>
      <c r="F62" s="86">
        <f t="shared" si="7"/>
        <v>0</v>
      </c>
      <c r="G62" s="108">
        <f t="shared" si="9"/>
        <v>0</v>
      </c>
    </row>
    <row r="63" spans="2:15" x14ac:dyDescent="0.3">
      <c r="B63" s="10" t="s">
        <v>147</v>
      </c>
      <c r="C63" s="11" t="s">
        <v>89</v>
      </c>
      <c r="D63" s="105">
        <v>4940</v>
      </c>
      <c r="E63" s="44"/>
      <c r="F63" s="86">
        <f t="shared" si="7"/>
        <v>0</v>
      </c>
      <c r="G63" s="108">
        <f t="shared" si="9"/>
        <v>0</v>
      </c>
    </row>
    <row r="64" spans="2:15" x14ac:dyDescent="0.3">
      <c r="B64" s="10" t="s">
        <v>148</v>
      </c>
      <c r="C64" s="11" t="s">
        <v>89</v>
      </c>
      <c r="D64" s="105">
        <v>1860</v>
      </c>
      <c r="E64" s="44"/>
      <c r="F64" s="86">
        <f t="shared" si="7"/>
        <v>0</v>
      </c>
      <c r="G64" s="108">
        <f t="shared" si="9"/>
        <v>0</v>
      </c>
    </row>
    <row r="65" spans="2:15" x14ac:dyDescent="0.3">
      <c r="B65" s="10" t="s">
        <v>145</v>
      </c>
      <c r="C65" s="11" t="s">
        <v>149</v>
      </c>
      <c r="D65" s="105">
        <v>91.68</v>
      </c>
      <c r="E65" s="44"/>
      <c r="F65" s="86">
        <f t="shared" si="7"/>
        <v>0</v>
      </c>
      <c r="G65" s="108">
        <f t="shared" si="9"/>
        <v>0</v>
      </c>
    </row>
    <row r="66" spans="2:15" x14ac:dyDescent="0.3">
      <c r="B66" s="10" t="s">
        <v>150</v>
      </c>
      <c r="C66" s="11" t="s">
        <v>151</v>
      </c>
      <c r="D66" s="105">
        <v>1384</v>
      </c>
      <c r="E66" s="44"/>
      <c r="F66" s="86">
        <f t="shared" si="7"/>
        <v>0</v>
      </c>
      <c r="G66" s="108">
        <f t="shared" si="9"/>
        <v>0</v>
      </c>
    </row>
    <row r="67" spans="2:15" x14ac:dyDescent="0.3">
      <c r="B67" s="10" t="s">
        <v>152</v>
      </c>
      <c r="C67" s="11" t="s">
        <v>153</v>
      </c>
      <c r="D67" s="105">
        <v>7492</v>
      </c>
      <c r="E67" s="44"/>
      <c r="F67" s="86">
        <f t="shared" si="7"/>
        <v>0</v>
      </c>
      <c r="G67" s="108">
        <f t="shared" si="9"/>
        <v>0</v>
      </c>
    </row>
    <row r="68" spans="2:15" x14ac:dyDescent="0.3">
      <c r="B68" s="10" t="s">
        <v>152</v>
      </c>
      <c r="C68" s="11" t="s">
        <v>154</v>
      </c>
      <c r="D68" s="105">
        <v>393.7</v>
      </c>
      <c r="E68" s="44"/>
      <c r="F68" s="86">
        <f t="shared" si="7"/>
        <v>0</v>
      </c>
      <c r="G68" s="108">
        <f t="shared" si="9"/>
        <v>0</v>
      </c>
    </row>
    <row r="69" spans="2:15" ht="17.25" thickBot="1" x14ac:dyDescent="0.35">
      <c r="B69" s="45" t="s">
        <v>152</v>
      </c>
      <c r="C69" s="46" t="s">
        <v>155</v>
      </c>
      <c r="D69" s="107">
        <v>15620</v>
      </c>
      <c r="E69" s="47"/>
      <c r="F69" s="109">
        <f t="shared" si="7"/>
        <v>0</v>
      </c>
      <c r="G69" s="110">
        <f t="shared" si="9"/>
        <v>0</v>
      </c>
    </row>
    <row r="70" spans="2:15" ht="19.5" customHeight="1" x14ac:dyDescent="0.3">
      <c r="B70" s="161" t="s">
        <v>246</v>
      </c>
      <c r="C70" s="162"/>
      <c r="D70" s="162"/>
      <c r="E70" s="162"/>
      <c r="F70" s="162"/>
      <c r="G70" s="101">
        <f>SUM(G60:G69)</f>
        <v>0</v>
      </c>
    </row>
    <row r="71" spans="2:15" ht="19.5" customHeight="1" x14ac:dyDescent="0.3">
      <c r="B71" s="163" t="s">
        <v>237</v>
      </c>
      <c r="C71" s="164"/>
      <c r="D71" s="164"/>
      <c r="E71" s="164"/>
      <c r="F71" s="164"/>
      <c r="G71" s="102">
        <f>G70*1.06</f>
        <v>0</v>
      </c>
      <c r="I71" s="54"/>
      <c r="J71" s="54"/>
      <c r="K71" s="54"/>
      <c r="L71" s="54"/>
      <c r="M71" s="49"/>
    </row>
    <row r="72" spans="2:15" ht="19.5" customHeight="1" x14ac:dyDescent="0.3">
      <c r="B72" s="163" t="s">
        <v>238</v>
      </c>
      <c r="C72" s="164"/>
      <c r="D72" s="164"/>
      <c r="E72" s="164"/>
      <c r="F72" s="164"/>
      <c r="G72" s="102">
        <f t="shared" ref="G72" si="10">G71*1.06</f>
        <v>0</v>
      </c>
      <c r="I72" s="54"/>
      <c r="J72" s="54"/>
      <c r="K72" s="54"/>
      <c r="L72" s="54"/>
      <c r="M72" s="49"/>
    </row>
    <row r="73" spans="2:15" ht="19.5" customHeight="1" thickBot="1" x14ac:dyDescent="0.35">
      <c r="B73" s="156" t="s">
        <v>80</v>
      </c>
      <c r="C73" s="157"/>
      <c r="D73" s="157"/>
      <c r="E73" s="157"/>
      <c r="F73" s="157"/>
      <c r="G73" s="103">
        <f>G70+G71+G72</f>
        <v>0</v>
      </c>
      <c r="I73" s="54"/>
      <c r="J73" s="54"/>
      <c r="K73" s="54"/>
      <c r="L73" s="54"/>
      <c r="M73" s="49"/>
    </row>
    <row r="74" spans="2:15" x14ac:dyDescent="0.3"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49"/>
    </row>
    <row r="75" spans="2:15" ht="17.25" thickBot="1" x14ac:dyDescent="0.35">
      <c r="B75" s="59" t="s">
        <v>232</v>
      </c>
    </row>
    <row r="76" spans="2:15" s="55" customFormat="1" ht="25.15" customHeight="1" thickBot="1" x14ac:dyDescent="0.3">
      <c r="B76" s="60" t="s">
        <v>26</v>
      </c>
      <c r="C76" s="60" t="s">
        <v>27</v>
      </c>
      <c r="D76" s="91" t="s">
        <v>257</v>
      </c>
      <c r="E76" s="62" t="s">
        <v>261</v>
      </c>
      <c r="F76" s="98" t="s">
        <v>244</v>
      </c>
      <c r="G76" s="98" t="s">
        <v>245</v>
      </c>
    </row>
    <row r="77" spans="2:15" x14ac:dyDescent="0.3">
      <c r="B77" s="39" t="s">
        <v>141</v>
      </c>
      <c r="C77" s="40" t="s">
        <v>142</v>
      </c>
      <c r="D77" s="116">
        <v>1200</v>
      </c>
      <c r="E77" s="43"/>
      <c r="F77" s="96">
        <f t="shared" ref="F77:F86" si="11">E77*15%</f>
        <v>0</v>
      </c>
      <c r="G77" s="111">
        <f t="shared" ref="G77" si="12">E77+F77</f>
        <v>0</v>
      </c>
    </row>
    <row r="78" spans="2:15" x14ac:dyDescent="0.3">
      <c r="B78" s="10" t="s">
        <v>143</v>
      </c>
      <c r="C78" s="11" t="s">
        <v>144</v>
      </c>
      <c r="D78" s="105">
        <v>3100</v>
      </c>
      <c r="E78" s="44"/>
      <c r="F78" s="86">
        <f t="shared" si="11"/>
        <v>0</v>
      </c>
      <c r="G78" s="108">
        <f t="shared" ref="G78:G86" si="13">E78+F78</f>
        <v>0</v>
      </c>
    </row>
    <row r="79" spans="2:15" x14ac:dyDescent="0.3">
      <c r="B79" s="10" t="s">
        <v>145</v>
      </c>
      <c r="C79" s="11" t="s">
        <v>146</v>
      </c>
      <c r="D79" s="105">
        <v>6825</v>
      </c>
      <c r="E79" s="44"/>
      <c r="F79" s="86">
        <f t="shared" si="11"/>
        <v>0</v>
      </c>
      <c r="G79" s="108">
        <f t="shared" si="13"/>
        <v>0</v>
      </c>
    </row>
    <row r="80" spans="2:15" x14ac:dyDescent="0.3">
      <c r="B80" s="10" t="s">
        <v>147</v>
      </c>
      <c r="C80" s="11" t="s">
        <v>89</v>
      </c>
      <c r="D80" s="105">
        <v>4940</v>
      </c>
      <c r="E80" s="44"/>
      <c r="F80" s="86">
        <f t="shared" si="11"/>
        <v>0</v>
      </c>
      <c r="G80" s="108">
        <f t="shared" si="13"/>
        <v>0</v>
      </c>
    </row>
    <row r="81" spans="2:15" x14ac:dyDescent="0.3">
      <c r="B81" s="10" t="s">
        <v>148</v>
      </c>
      <c r="C81" s="11" t="s">
        <v>89</v>
      </c>
      <c r="D81" s="105">
        <v>1860</v>
      </c>
      <c r="E81" s="44"/>
      <c r="F81" s="86">
        <f t="shared" si="11"/>
        <v>0</v>
      </c>
      <c r="G81" s="108">
        <f t="shared" si="13"/>
        <v>0</v>
      </c>
    </row>
    <row r="82" spans="2:15" x14ac:dyDescent="0.3">
      <c r="B82" s="10" t="s">
        <v>145</v>
      </c>
      <c r="C82" s="11" t="s">
        <v>149</v>
      </c>
      <c r="D82" s="105">
        <v>91.68</v>
      </c>
      <c r="E82" s="44"/>
      <c r="F82" s="86">
        <f t="shared" si="11"/>
        <v>0</v>
      </c>
      <c r="G82" s="108">
        <f t="shared" si="13"/>
        <v>0</v>
      </c>
    </row>
    <row r="83" spans="2:15" x14ac:dyDescent="0.3">
      <c r="B83" s="10" t="s">
        <v>150</v>
      </c>
      <c r="C83" s="11" t="s">
        <v>151</v>
      </c>
      <c r="D83" s="105">
        <v>1384</v>
      </c>
      <c r="E83" s="44"/>
      <c r="F83" s="86">
        <f t="shared" si="11"/>
        <v>0</v>
      </c>
      <c r="G83" s="108">
        <f t="shared" si="13"/>
        <v>0</v>
      </c>
    </row>
    <row r="84" spans="2:15" x14ac:dyDescent="0.3">
      <c r="B84" s="10" t="s">
        <v>152</v>
      </c>
      <c r="C84" s="11" t="s">
        <v>153</v>
      </c>
      <c r="D84" s="105">
        <v>7492</v>
      </c>
      <c r="E84" s="44"/>
      <c r="F84" s="86">
        <f t="shared" si="11"/>
        <v>0</v>
      </c>
      <c r="G84" s="108">
        <f t="shared" si="13"/>
        <v>0</v>
      </c>
    </row>
    <row r="85" spans="2:15" x14ac:dyDescent="0.3">
      <c r="B85" s="10" t="s">
        <v>152</v>
      </c>
      <c r="C85" s="11" t="s">
        <v>154</v>
      </c>
      <c r="D85" s="105">
        <v>393.7</v>
      </c>
      <c r="E85" s="44"/>
      <c r="F85" s="86">
        <f t="shared" si="11"/>
        <v>0</v>
      </c>
      <c r="G85" s="108">
        <f t="shared" si="13"/>
        <v>0</v>
      </c>
    </row>
    <row r="86" spans="2:15" ht="17.25" thickBot="1" x14ac:dyDescent="0.35">
      <c r="B86" s="100" t="s">
        <v>152</v>
      </c>
      <c r="C86" s="87" t="s">
        <v>155</v>
      </c>
      <c r="D86" s="107">
        <v>15620</v>
      </c>
      <c r="E86" s="53"/>
      <c r="F86" s="89">
        <f t="shared" si="11"/>
        <v>0</v>
      </c>
      <c r="G86" s="112">
        <f t="shared" si="13"/>
        <v>0</v>
      </c>
    </row>
    <row r="87" spans="2:15" ht="18.75" customHeight="1" x14ac:dyDescent="0.3">
      <c r="B87" s="161" t="s">
        <v>246</v>
      </c>
      <c r="C87" s="162"/>
      <c r="D87" s="162"/>
      <c r="E87" s="162"/>
      <c r="F87" s="162"/>
      <c r="G87" s="101">
        <f>SUM(G77:G86)</f>
        <v>0</v>
      </c>
    </row>
    <row r="88" spans="2:15" ht="18.75" customHeight="1" x14ac:dyDescent="0.3">
      <c r="B88" s="163" t="s">
        <v>237</v>
      </c>
      <c r="C88" s="164"/>
      <c r="D88" s="164"/>
      <c r="E88" s="164"/>
      <c r="F88" s="164"/>
      <c r="G88" s="102">
        <f>G87*1.06</f>
        <v>0</v>
      </c>
      <c r="I88" s="54"/>
      <c r="J88" s="54"/>
      <c r="K88" s="54"/>
      <c r="L88" s="54"/>
      <c r="M88" s="49"/>
    </row>
    <row r="89" spans="2:15" ht="18.75" customHeight="1" x14ac:dyDescent="0.3">
      <c r="B89" s="163" t="s">
        <v>238</v>
      </c>
      <c r="C89" s="164"/>
      <c r="D89" s="164"/>
      <c r="E89" s="164"/>
      <c r="F89" s="164"/>
      <c r="G89" s="102">
        <f t="shared" ref="G89" si="14">G88*1.06</f>
        <v>0</v>
      </c>
      <c r="I89" s="54"/>
      <c r="J89" s="54"/>
      <c r="K89" s="54"/>
      <c r="L89" s="54"/>
      <c r="M89" s="49"/>
    </row>
    <row r="90" spans="2:15" ht="18.75" customHeight="1" thickBot="1" x14ac:dyDescent="0.35">
      <c r="B90" s="156" t="s">
        <v>80</v>
      </c>
      <c r="C90" s="157"/>
      <c r="D90" s="157"/>
      <c r="E90" s="157"/>
      <c r="F90" s="157"/>
      <c r="G90" s="103">
        <f>G87+G88+G89</f>
        <v>0</v>
      </c>
      <c r="I90" s="54"/>
      <c r="J90" s="54"/>
      <c r="K90" s="54"/>
      <c r="L90" s="54"/>
      <c r="M90" s="49"/>
    </row>
    <row r="91" spans="2:15" ht="19.149999999999999" customHeight="1" thickBot="1" x14ac:dyDescent="0.35"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49"/>
    </row>
    <row r="92" spans="2:15" ht="19.5" customHeight="1" thickBot="1" x14ac:dyDescent="0.35">
      <c r="B92" s="158" t="s">
        <v>233</v>
      </c>
      <c r="C92" s="159"/>
      <c r="D92" s="159"/>
      <c r="E92" s="160"/>
      <c r="F92" s="69">
        <f>G39+G56+G73+G90</f>
        <v>0</v>
      </c>
    </row>
    <row r="93" spans="2:15" x14ac:dyDescent="0.3"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49"/>
    </row>
    <row r="94" spans="2:15" x14ac:dyDescent="0.3">
      <c r="B94" s="8" t="s">
        <v>250</v>
      </c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49"/>
    </row>
    <row r="95" spans="2:15" ht="17.25" thickBot="1" x14ac:dyDescent="0.35">
      <c r="B95" s="59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49"/>
    </row>
    <row r="96" spans="2:15" ht="26.25" customHeight="1" thickBot="1" x14ac:dyDescent="0.35">
      <c r="B96" s="94" t="s">
        <v>251</v>
      </c>
      <c r="C96" s="166" t="s">
        <v>5</v>
      </c>
      <c r="D96" s="167"/>
      <c r="E96" s="168" t="s">
        <v>19</v>
      </c>
      <c r="F96" s="169"/>
      <c r="G96" s="75" t="s">
        <v>6</v>
      </c>
      <c r="H96" s="54"/>
      <c r="K96" s="54"/>
      <c r="L96" s="54"/>
      <c r="M96" s="54"/>
      <c r="N96" s="54"/>
      <c r="O96" s="49"/>
    </row>
    <row r="97" spans="2:15" ht="33.75" thickBot="1" x14ac:dyDescent="0.35">
      <c r="B97" s="63" t="s">
        <v>7</v>
      </c>
      <c r="C97" s="63" t="s">
        <v>253</v>
      </c>
      <c r="D97" s="63" t="s">
        <v>254</v>
      </c>
      <c r="E97" s="63" t="s">
        <v>255</v>
      </c>
      <c r="F97" s="63" t="s">
        <v>254</v>
      </c>
      <c r="G97" s="63" t="s">
        <v>253</v>
      </c>
      <c r="H97" s="54"/>
      <c r="L97" s="54"/>
      <c r="M97" s="54"/>
      <c r="N97" s="54"/>
      <c r="O97" s="49"/>
    </row>
    <row r="98" spans="2:15" x14ac:dyDescent="0.3">
      <c r="B98" s="38" t="s">
        <v>20</v>
      </c>
      <c r="C98" s="18"/>
      <c r="D98" s="18"/>
      <c r="E98" s="18"/>
      <c r="F98" s="18"/>
      <c r="G98" s="18"/>
      <c r="H98" s="54"/>
      <c r="L98" s="54"/>
      <c r="M98" s="54"/>
      <c r="N98" s="54"/>
      <c r="O98" s="49"/>
    </row>
    <row r="99" spans="2:15" x14ac:dyDescent="0.3">
      <c r="B99" s="30" t="s">
        <v>8</v>
      </c>
      <c r="C99" s="19"/>
      <c r="D99" s="19"/>
      <c r="E99" s="19"/>
      <c r="F99" s="19"/>
      <c r="G99" s="19"/>
      <c r="H99" s="54"/>
      <c r="L99" s="54"/>
      <c r="M99" s="54"/>
      <c r="N99" s="54"/>
      <c r="O99" s="49"/>
    </row>
    <row r="100" spans="2:15" x14ac:dyDescent="0.3">
      <c r="B100" s="30" t="s">
        <v>9</v>
      </c>
      <c r="C100" s="19"/>
      <c r="D100" s="19"/>
      <c r="E100" s="19"/>
      <c r="F100" s="19"/>
      <c r="G100" s="19"/>
      <c r="H100" s="54"/>
      <c r="L100" s="54"/>
      <c r="M100" s="54"/>
      <c r="N100" s="54"/>
      <c r="O100" s="49"/>
    </row>
    <row r="101" spans="2:15" ht="17.25" thickBot="1" x14ac:dyDescent="0.35">
      <c r="B101" s="31" t="s">
        <v>10</v>
      </c>
      <c r="C101" s="20"/>
      <c r="D101" s="20"/>
      <c r="E101" s="20"/>
      <c r="F101" s="20"/>
      <c r="G101" s="20"/>
      <c r="H101" s="54"/>
      <c r="L101" s="54"/>
      <c r="M101" s="54"/>
      <c r="N101" s="54"/>
      <c r="O101" s="49"/>
    </row>
    <row r="102" spans="2:15" x14ac:dyDescent="0.3">
      <c r="B102" s="54"/>
      <c r="C102" s="54"/>
      <c r="D102" s="54"/>
      <c r="E102" s="54"/>
      <c r="F102" s="54"/>
      <c r="G102" s="54"/>
      <c r="H102" s="54"/>
      <c r="I102" s="54"/>
      <c r="L102" s="54"/>
      <c r="M102" s="54"/>
      <c r="N102" s="54"/>
      <c r="O102" s="49"/>
    </row>
    <row r="103" spans="2:15" x14ac:dyDescent="0.3">
      <c r="B103" s="54"/>
      <c r="C103" s="54"/>
      <c r="D103" s="54"/>
      <c r="E103" s="54"/>
      <c r="F103" s="54"/>
      <c r="G103" s="54"/>
      <c r="H103" s="54"/>
      <c r="I103" s="54"/>
      <c r="L103" s="54"/>
      <c r="M103" s="54"/>
      <c r="N103" s="54"/>
      <c r="O103" s="49"/>
    </row>
    <row r="104" spans="2:15" ht="17.25" thickBot="1" x14ac:dyDescent="0.35">
      <c r="B104" s="35" t="s">
        <v>239</v>
      </c>
      <c r="C104" s="15"/>
      <c r="D104" s="15"/>
      <c r="E104" s="21"/>
      <c r="F104" s="54"/>
      <c r="G104" s="54"/>
      <c r="H104" s="54"/>
      <c r="I104" s="54"/>
      <c r="J104" s="54"/>
      <c r="K104" s="54"/>
      <c r="L104" s="54"/>
      <c r="M104" s="54"/>
      <c r="N104" s="54"/>
      <c r="O104" s="49"/>
    </row>
    <row r="105" spans="2:15" ht="17.25" thickBot="1" x14ac:dyDescent="0.35">
      <c r="B105" s="170" t="s">
        <v>11</v>
      </c>
      <c r="C105" s="171"/>
      <c r="D105" s="54"/>
      <c r="E105" s="54"/>
      <c r="F105" s="54"/>
      <c r="G105" s="54"/>
      <c r="H105" s="54"/>
      <c r="I105" s="54"/>
      <c r="J105" s="54"/>
      <c r="K105" s="54"/>
      <c r="L105" s="54"/>
      <c r="M105" s="49"/>
    </row>
    <row r="106" spans="2:15" x14ac:dyDescent="0.3">
      <c r="B106" s="64" t="s">
        <v>24</v>
      </c>
      <c r="C106" s="65" t="s">
        <v>12</v>
      </c>
      <c r="D106" s="54"/>
      <c r="E106" s="54"/>
      <c r="F106" s="54"/>
      <c r="G106" s="54"/>
      <c r="H106" s="54"/>
      <c r="I106" s="54"/>
      <c r="K106" s="54"/>
      <c r="L106" s="54"/>
      <c r="M106" s="49"/>
    </row>
    <row r="107" spans="2:15" x14ac:dyDescent="0.3">
      <c r="B107" s="28" t="s">
        <v>13</v>
      </c>
      <c r="C107" s="29"/>
      <c r="D107" s="54"/>
      <c r="E107" s="54"/>
      <c r="F107" s="54"/>
      <c r="G107" s="54"/>
      <c r="H107" s="54"/>
      <c r="I107" s="54"/>
      <c r="K107" s="54"/>
      <c r="L107" s="54"/>
      <c r="M107" s="49"/>
    </row>
    <row r="108" spans="2:15" x14ac:dyDescent="0.3">
      <c r="B108" s="30" t="s">
        <v>14</v>
      </c>
      <c r="C108" s="29"/>
      <c r="D108" s="54"/>
      <c r="E108" s="54"/>
      <c r="F108" s="54"/>
      <c r="G108" s="54"/>
      <c r="H108" s="54"/>
      <c r="I108" s="54"/>
      <c r="J108" s="54"/>
      <c r="K108" s="54"/>
      <c r="L108" s="54"/>
      <c r="M108" s="49"/>
    </row>
    <row r="109" spans="2:15" x14ac:dyDescent="0.3">
      <c r="B109" s="30" t="s">
        <v>15</v>
      </c>
      <c r="C109" s="29"/>
      <c r="D109" s="54"/>
      <c r="E109" s="54"/>
      <c r="F109" s="54"/>
      <c r="G109" s="54"/>
      <c r="H109" s="54"/>
      <c r="I109" s="54"/>
      <c r="J109" s="54"/>
      <c r="K109" s="54"/>
      <c r="L109" s="54"/>
      <c r="M109" s="49"/>
    </row>
    <row r="110" spans="2:15" ht="17.25" thickBot="1" x14ac:dyDescent="0.35">
      <c r="B110" s="31" t="s">
        <v>16</v>
      </c>
      <c r="C110" s="32"/>
      <c r="D110" s="54"/>
      <c r="E110" s="54"/>
      <c r="F110" s="54"/>
      <c r="G110" s="54"/>
      <c r="H110" s="54"/>
      <c r="I110" s="54"/>
      <c r="J110" s="54"/>
      <c r="K110" s="54"/>
      <c r="L110" s="54"/>
      <c r="M110" s="49"/>
    </row>
    <row r="111" spans="2:15" x14ac:dyDescent="0.3">
      <c r="B111" s="22"/>
      <c r="C111" s="23"/>
      <c r="D111" s="23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49"/>
    </row>
    <row r="112" spans="2:15" ht="17.25" thickBot="1" x14ac:dyDescent="0.35">
      <c r="B112" s="233" t="s">
        <v>281</v>
      </c>
      <c r="C112" s="233"/>
      <c r="D112" s="2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4"/>
    </row>
    <row r="113" spans="1:15" ht="17.25" thickBot="1" x14ac:dyDescent="0.35">
      <c r="B113" s="170" t="s">
        <v>276</v>
      </c>
      <c r="C113" s="171"/>
      <c r="D113" s="2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4"/>
    </row>
    <row r="114" spans="1:15" ht="17.25" thickBot="1" x14ac:dyDescent="0.35">
      <c r="B114" s="16" t="s">
        <v>277</v>
      </c>
      <c r="C114" s="17" t="s">
        <v>278</v>
      </c>
      <c r="D114" s="2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4"/>
    </row>
    <row r="115" spans="1:15" ht="17.25" thickBot="1" x14ac:dyDescent="0.35">
      <c r="B115" s="223" t="s">
        <v>279</v>
      </c>
      <c r="C115" s="224"/>
      <c r="F115" s="24"/>
    </row>
    <row r="116" spans="1:15" ht="35.25" customHeight="1" x14ac:dyDescent="0.3">
      <c r="A116" s="230"/>
      <c r="B116" s="234" t="s">
        <v>282</v>
      </c>
      <c r="C116" s="234"/>
      <c r="F116" s="227"/>
      <c r="G116" s="229"/>
    </row>
    <row r="117" spans="1:15" x14ac:dyDescent="0.3">
      <c r="A117" s="230"/>
      <c r="B117" s="227"/>
      <c r="C117" s="228"/>
      <c r="F117" s="227"/>
      <c r="G117" s="229"/>
    </row>
    <row r="118" spans="1:15" x14ac:dyDescent="0.3">
      <c r="A118" s="230"/>
      <c r="B118" s="227"/>
      <c r="C118" s="228"/>
      <c r="F118" s="227"/>
      <c r="G118" s="229"/>
    </row>
    <row r="119" spans="1:15" x14ac:dyDescent="0.3">
      <c r="B119" s="25"/>
      <c r="C119" s="26"/>
      <c r="F119" s="25"/>
      <c r="G119" s="27"/>
    </row>
    <row r="120" spans="1:15" x14ac:dyDescent="0.3">
      <c r="B120" s="165" t="s">
        <v>17</v>
      </c>
      <c r="C120" s="165"/>
      <c r="F120" s="165" t="s">
        <v>18</v>
      </c>
      <c r="G120" s="165"/>
    </row>
    <row r="121" spans="1:15" x14ac:dyDescent="0.3">
      <c r="B121" s="24"/>
      <c r="C121" s="24"/>
      <c r="F121" s="24"/>
    </row>
  </sheetData>
  <protectedRanges>
    <protectedRange sqref="C5:C6" name="Range1_14_2_1_2_1_2_2_2_2_1_2_1_2_2_3_1"/>
    <protectedRange sqref="C24:C26" name="Range1_14_2_1_2_1_2_2_2_2_1_2_1_2_2_3_1_1_1_3"/>
    <protectedRange sqref="C7:C10 C12" name="Range1_14_2_1_2_1_2_2_2_2_1_2_1_2_2_3_1_1_1_2_1"/>
    <protectedRange sqref="C13:C22" name="Range1_14_2_1_2_1_2_2_2_2_1_2_1_2_2_3_1_1_1_3_1"/>
    <protectedRange sqref="C11" name="Range1_14_2_1_2_1_2_2_2_2_1_2_1_2_2_3_1_1_1_2_1_1"/>
  </protectedRanges>
  <mergeCells count="43">
    <mergeCell ref="A2:A5"/>
    <mergeCell ref="C2:E2"/>
    <mergeCell ref="C3:E3"/>
    <mergeCell ref="C4:E4"/>
    <mergeCell ref="C5:E5"/>
    <mergeCell ref="C96:D96"/>
    <mergeCell ref="E96:F96"/>
    <mergeCell ref="B105:C105"/>
    <mergeCell ref="B112:C112"/>
    <mergeCell ref="B113:C113"/>
    <mergeCell ref="B120:C120"/>
    <mergeCell ref="F120:G120"/>
    <mergeCell ref="B116:C116"/>
    <mergeCell ref="B92:E92"/>
    <mergeCell ref="B90:F90"/>
    <mergeCell ref="B39:F39"/>
    <mergeCell ref="B53:F53"/>
    <mergeCell ref="B54:F54"/>
    <mergeCell ref="B55:F55"/>
    <mergeCell ref="B56:F56"/>
    <mergeCell ref="B70:F70"/>
    <mergeCell ref="B71:F71"/>
    <mergeCell ref="B87:F87"/>
    <mergeCell ref="B88:F88"/>
    <mergeCell ref="B89:F89"/>
    <mergeCell ref="B72:F72"/>
    <mergeCell ref="B73:F73"/>
    <mergeCell ref="C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22:E22"/>
    <mergeCell ref="B17:E17"/>
    <mergeCell ref="B18:E18"/>
    <mergeCell ref="B19:E19"/>
    <mergeCell ref="B20:E20"/>
    <mergeCell ref="B21:E21"/>
  </mergeCells>
  <pageMargins left="0.25" right="0.25" top="0.75" bottom="0.75" header="0.3" footer="0.3"/>
  <pageSetup paperSize="8" scale="6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B61A8-8FB6-419C-850F-CD7E669E9327}">
  <sheetPr>
    <pageSetUpPr fitToPage="1"/>
  </sheetPr>
  <dimension ref="A1:O173"/>
  <sheetViews>
    <sheetView topLeftCell="A157" zoomScaleNormal="100" zoomScaleSheetLayoutView="87" workbookViewId="0">
      <selection activeCell="A170" sqref="A170:XFD170"/>
    </sheetView>
  </sheetViews>
  <sheetFormatPr defaultColWidth="9.140625" defaultRowHeight="16.5" x14ac:dyDescent="0.3"/>
  <cols>
    <col min="1" max="1" width="6.140625" style="1" customWidth="1"/>
    <col min="2" max="2" width="38" style="1" bestFit="1" customWidth="1"/>
    <col min="3" max="3" width="32.5703125" style="1" bestFit="1" customWidth="1"/>
    <col min="4" max="4" width="25.85546875" style="1" customWidth="1"/>
    <col min="5" max="5" width="33.28515625" style="1" customWidth="1"/>
    <col min="6" max="6" width="25.140625" style="1" bestFit="1" customWidth="1"/>
    <col min="7" max="7" width="23.140625" style="1" customWidth="1"/>
    <col min="8" max="8" width="22.28515625" style="1" customWidth="1"/>
    <col min="9" max="10" width="20.140625" style="1" customWidth="1"/>
    <col min="11" max="11" width="18.7109375" style="1" customWidth="1"/>
    <col min="12" max="12" width="16.28515625" style="1" customWidth="1"/>
    <col min="13" max="13" width="18" style="1" customWidth="1"/>
    <col min="14" max="14" width="18.7109375" style="1" customWidth="1"/>
    <col min="15" max="15" width="23.7109375" style="1" customWidth="1"/>
    <col min="16" max="16" width="22.5703125" style="1" customWidth="1"/>
    <col min="17" max="17" width="24.42578125" style="1" customWidth="1"/>
    <col min="18" max="18" width="21.5703125" style="1" customWidth="1"/>
    <col min="19" max="16384" width="9.140625" style="1"/>
  </cols>
  <sheetData>
    <row r="1" spans="1:5" ht="17.25" thickBot="1" x14ac:dyDescent="0.35"/>
    <row r="2" spans="1:5" ht="40.15" customHeight="1" x14ac:dyDescent="0.3">
      <c r="A2" s="202" t="s">
        <v>0</v>
      </c>
      <c r="B2" s="83" t="s">
        <v>1</v>
      </c>
      <c r="C2" s="205" t="s">
        <v>240</v>
      </c>
      <c r="D2" s="206"/>
      <c r="E2" s="207"/>
    </row>
    <row r="3" spans="1:5" ht="15" customHeight="1" x14ac:dyDescent="0.3">
      <c r="A3" s="203"/>
      <c r="B3" s="82" t="s">
        <v>2</v>
      </c>
      <c r="C3" s="208" t="s">
        <v>256</v>
      </c>
      <c r="D3" s="209"/>
      <c r="E3" s="210"/>
    </row>
    <row r="4" spans="1:5" ht="15" customHeight="1" x14ac:dyDescent="0.3">
      <c r="A4" s="203"/>
      <c r="B4" s="82" t="s">
        <v>156</v>
      </c>
      <c r="C4" s="211" t="s">
        <v>190</v>
      </c>
      <c r="D4" s="212"/>
      <c r="E4" s="213"/>
    </row>
    <row r="5" spans="1:5" ht="15" customHeight="1" thickBot="1" x14ac:dyDescent="0.35">
      <c r="A5" s="204"/>
      <c r="B5" s="84" t="s">
        <v>3</v>
      </c>
      <c r="C5" s="214"/>
      <c r="D5" s="215"/>
      <c r="E5" s="216"/>
    </row>
    <row r="6" spans="1:5" ht="17.25" thickBot="1" x14ac:dyDescent="0.35">
      <c r="A6" s="5"/>
      <c r="B6" s="6"/>
    </row>
    <row r="7" spans="1:5" ht="14.45" customHeight="1" thickBot="1" x14ac:dyDescent="0.35">
      <c r="A7" s="37"/>
      <c r="B7" s="57" t="s">
        <v>21</v>
      </c>
      <c r="C7" s="187" t="s">
        <v>22</v>
      </c>
      <c r="D7" s="188"/>
      <c r="E7" s="189"/>
    </row>
    <row r="8" spans="1:5" ht="16.5" customHeight="1" x14ac:dyDescent="0.3">
      <c r="B8" s="190" t="s">
        <v>236</v>
      </c>
      <c r="C8" s="191"/>
      <c r="D8" s="191"/>
      <c r="E8" s="192"/>
    </row>
    <row r="9" spans="1:5" ht="36.75" customHeight="1" x14ac:dyDescent="0.3">
      <c r="B9" s="153" t="s">
        <v>23</v>
      </c>
      <c r="C9" s="154"/>
      <c r="D9" s="154"/>
      <c r="E9" s="155"/>
    </row>
    <row r="10" spans="1:5" ht="33" customHeight="1" x14ac:dyDescent="0.3">
      <c r="B10" s="153" t="s">
        <v>262</v>
      </c>
      <c r="C10" s="154"/>
      <c r="D10" s="154"/>
      <c r="E10" s="155"/>
    </row>
    <row r="11" spans="1:5" ht="17.45" customHeight="1" x14ac:dyDescent="0.3">
      <c r="B11" s="193" t="s">
        <v>275</v>
      </c>
      <c r="C11" s="194"/>
      <c r="D11" s="194"/>
      <c r="E11" s="195"/>
    </row>
    <row r="12" spans="1:5" ht="36.6" customHeight="1" x14ac:dyDescent="0.3">
      <c r="B12" s="153" t="s">
        <v>263</v>
      </c>
      <c r="C12" s="154"/>
      <c r="D12" s="154"/>
      <c r="E12" s="155"/>
    </row>
    <row r="13" spans="1:5" ht="20.25" customHeight="1" x14ac:dyDescent="0.3">
      <c r="B13" s="153" t="s">
        <v>264</v>
      </c>
      <c r="C13" s="154"/>
      <c r="D13" s="154"/>
      <c r="E13" s="155"/>
    </row>
    <row r="14" spans="1:5" ht="21.6" customHeight="1" x14ac:dyDescent="0.3">
      <c r="B14" s="153" t="s">
        <v>273</v>
      </c>
      <c r="C14" s="154"/>
      <c r="D14" s="154"/>
      <c r="E14" s="155"/>
    </row>
    <row r="15" spans="1:5" ht="16.899999999999999" customHeight="1" x14ac:dyDescent="0.3">
      <c r="B15" s="153" t="s">
        <v>265</v>
      </c>
      <c r="C15" s="154"/>
      <c r="D15" s="154"/>
      <c r="E15" s="155"/>
    </row>
    <row r="16" spans="1:5" ht="16.149999999999999" customHeight="1" x14ac:dyDescent="0.3">
      <c r="B16" s="153" t="s">
        <v>266</v>
      </c>
      <c r="C16" s="154"/>
      <c r="D16" s="154"/>
      <c r="E16" s="155"/>
    </row>
    <row r="17" spans="2:8" x14ac:dyDescent="0.3">
      <c r="B17" s="153" t="s">
        <v>267</v>
      </c>
      <c r="C17" s="154"/>
      <c r="D17" s="154"/>
      <c r="E17" s="155"/>
    </row>
    <row r="18" spans="2:8" ht="16.5" customHeight="1" x14ac:dyDescent="0.3">
      <c r="B18" s="153" t="s">
        <v>268</v>
      </c>
      <c r="C18" s="154"/>
      <c r="D18" s="154"/>
      <c r="E18" s="155"/>
    </row>
    <row r="19" spans="2:8" ht="34.5" customHeight="1" x14ac:dyDescent="0.3">
      <c r="B19" s="153" t="s">
        <v>269</v>
      </c>
      <c r="C19" s="154"/>
      <c r="D19" s="154"/>
      <c r="E19" s="155"/>
    </row>
    <row r="20" spans="2:8" ht="33" customHeight="1" x14ac:dyDescent="0.3">
      <c r="B20" s="153" t="s">
        <v>270</v>
      </c>
      <c r="C20" s="154"/>
      <c r="D20" s="154"/>
      <c r="E20" s="155"/>
    </row>
    <row r="21" spans="2:8" ht="15.75" customHeight="1" x14ac:dyDescent="0.3">
      <c r="B21" s="153" t="s">
        <v>271</v>
      </c>
      <c r="C21" s="154"/>
      <c r="D21" s="154"/>
      <c r="E21" s="155"/>
    </row>
    <row r="22" spans="2:8" ht="17.25" thickBot="1" x14ac:dyDescent="0.35">
      <c r="B22" s="150" t="s">
        <v>272</v>
      </c>
      <c r="C22" s="151"/>
      <c r="D22" s="151"/>
      <c r="E22" s="152"/>
    </row>
    <row r="23" spans="2:8" ht="16.5" customHeight="1" thickBot="1" x14ac:dyDescent="0.35"/>
    <row r="24" spans="2:8" ht="16.5" customHeight="1" thickBot="1" x14ac:dyDescent="0.35">
      <c r="B24" s="66" t="s">
        <v>242</v>
      </c>
      <c r="C24" s="61" t="s">
        <v>243</v>
      </c>
      <c r="D24" s="58"/>
      <c r="E24" s="58"/>
    </row>
    <row r="25" spans="2:8" ht="16.5" customHeight="1" thickBot="1" x14ac:dyDescent="0.35">
      <c r="B25" s="72" t="s">
        <v>241</v>
      </c>
      <c r="C25" s="74">
        <v>0.06</v>
      </c>
      <c r="D25" s="58"/>
      <c r="E25" s="58"/>
    </row>
    <row r="26" spans="2:8" ht="16.5" customHeight="1" x14ac:dyDescent="0.3">
      <c r="B26" s="58"/>
      <c r="C26" s="73"/>
      <c r="D26" s="58"/>
      <c r="E26" s="58"/>
    </row>
    <row r="27" spans="2:8" ht="50.25" thickBot="1" x14ac:dyDescent="0.35">
      <c r="B27" s="59" t="s">
        <v>235</v>
      </c>
      <c r="E27" s="54"/>
      <c r="H27" s="125" t="s">
        <v>259</v>
      </c>
    </row>
    <row r="28" spans="2:8" s="55" customFormat="1" ht="31.15" customHeight="1" thickBot="1" x14ac:dyDescent="0.3">
      <c r="B28" s="61" t="s">
        <v>26</v>
      </c>
      <c r="C28" s="61" t="s">
        <v>27</v>
      </c>
      <c r="D28" s="91" t="s">
        <v>257</v>
      </c>
      <c r="E28" s="61" t="s">
        <v>274</v>
      </c>
      <c r="F28" s="98" t="s">
        <v>244</v>
      </c>
      <c r="G28" s="98" t="s">
        <v>245</v>
      </c>
      <c r="H28" s="124" t="s">
        <v>260</v>
      </c>
    </row>
    <row r="29" spans="2:8" x14ac:dyDescent="0.3">
      <c r="B29" s="39" t="s">
        <v>157</v>
      </c>
      <c r="C29" s="40" t="s">
        <v>61</v>
      </c>
      <c r="D29" s="116">
        <v>377</v>
      </c>
      <c r="E29" s="43"/>
      <c r="F29" s="96">
        <f t="shared" ref="F29:F51" si="0">E29*15%</f>
        <v>0</v>
      </c>
      <c r="G29" s="97">
        <f t="shared" ref="G29" si="1">E29+F29</f>
        <v>0</v>
      </c>
      <c r="H29" s="43"/>
    </row>
    <row r="30" spans="2:8" x14ac:dyDescent="0.3">
      <c r="B30" s="10" t="s">
        <v>158</v>
      </c>
      <c r="C30" s="11" t="s">
        <v>159</v>
      </c>
      <c r="D30" s="105">
        <v>4807</v>
      </c>
      <c r="E30" s="44"/>
      <c r="F30" s="86">
        <f t="shared" si="0"/>
        <v>0</v>
      </c>
      <c r="G30" s="80">
        <f t="shared" ref="G30:G51" si="2">E30+F30</f>
        <v>0</v>
      </c>
      <c r="H30" s="44"/>
    </row>
    <row r="31" spans="2:8" x14ac:dyDescent="0.3">
      <c r="B31" s="10" t="s">
        <v>160</v>
      </c>
      <c r="C31" s="11" t="s">
        <v>161</v>
      </c>
      <c r="D31" s="105">
        <v>16006</v>
      </c>
      <c r="E31" s="44"/>
      <c r="F31" s="86">
        <f t="shared" si="0"/>
        <v>0</v>
      </c>
      <c r="G31" s="80">
        <f t="shared" si="2"/>
        <v>0</v>
      </c>
      <c r="H31" s="44"/>
    </row>
    <row r="32" spans="2:8" x14ac:dyDescent="0.3">
      <c r="B32" s="10" t="s">
        <v>162</v>
      </c>
      <c r="C32" s="11" t="s">
        <v>61</v>
      </c>
      <c r="D32" s="105">
        <v>500</v>
      </c>
      <c r="E32" s="44"/>
      <c r="F32" s="86">
        <f t="shared" si="0"/>
        <v>0</v>
      </c>
      <c r="G32" s="80">
        <f t="shared" si="2"/>
        <v>0</v>
      </c>
      <c r="H32" s="44"/>
    </row>
    <row r="33" spans="2:8" x14ac:dyDescent="0.3">
      <c r="B33" s="10" t="s">
        <v>162</v>
      </c>
      <c r="C33" s="11" t="s">
        <v>163</v>
      </c>
      <c r="D33" s="105">
        <v>15053.479999999998</v>
      </c>
      <c r="E33" s="44"/>
      <c r="F33" s="86">
        <f t="shared" si="0"/>
        <v>0</v>
      </c>
      <c r="G33" s="80">
        <f t="shared" si="2"/>
        <v>0</v>
      </c>
      <c r="H33" s="44"/>
    </row>
    <row r="34" spans="2:8" x14ac:dyDescent="0.3">
      <c r="B34" s="10" t="s">
        <v>164</v>
      </c>
      <c r="C34" s="11" t="s">
        <v>165</v>
      </c>
      <c r="D34" s="105">
        <v>181.29</v>
      </c>
      <c r="E34" s="44"/>
      <c r="F34" s="86">
        <f t="shared" si="0"/>
        <v>0</v>
      </c>
      <c r="G34" s="80">
        <f t="shared" si="2"/>
        <v>0</v>
      </c>
      <c r="H34" s="44"/>
    </row>
    <row r="35" spans="2:8" x14ac:dyDescent="0.3">
      <c r="B35" s="10" t="s">
        <v>164</v>
      </c>
      <c r="C35" s="11" t="s">
        <v>166</v>
      </c>
      <c r="D35" s="105">
        <v>2712</v>
      </c>
      <c r="E35" s="44"/>
      <c r="F35" s="86">
        <f t="shared" si="0"/>
        <v>0</v>
      </c>
      <c r="G35" s="80">
        <f t="shared" si="2"/>
        <v>0</v>
      </c>
      <c r="H35" s="44"/>
    </row>
    <row r="36" spans="2:8" x14ac:dyDescent="0.3">
      <c r="B36" s="10" t="s">
        <v>167</v>
      </c>
      <c r="C36" s="11" t="s">
        <v>168</v>
      </c>
      <c r="D36" s="105">
        <v>280</v>
      </c>
      <c r="E36" s="44"/>
      <c r="F36" s="86">
        <f t="shared" si="0"/>
        <v>0</v>
      </c>
      <c r="G36" s="80">
        <f t="shared" si="2"/>
        <v>0</v>
      </c>
      <c r="H36" s="44"/>
    </row>
    <row r="37" spans="2:8" x14ac:dyDescent="0.3">
      <c r="B37" s="10" t="s">
        <v>169</v>
      </c>
      <c r="C37" s="11" t="s">
        <v>170</v>
      </c>
      <c r="D37" s="105">
        <v>81</v>
      </c>
      <c r="E37" s="44"/>
      <c r="F37" s="86">
        <f t="shared" si="0"/>
        <v>0</v>
      </c>
      <c r="G37" s="80">
        <f t="shared" si="2"/>
        <v>0</v>
      </c>
      <c r="H37" s="44"/>
    </row>
    <row r="38" spans="2:8" x14ac:dyDescent="0.3">
      <c r="B38" s="10" t="s">
        <v>171</v>
      </c>
      <c r="C38" s="11" t="s">
        <v>172</v>
      </c>
      <c r="D38" s="105">
        <v>1795</v>
      </c>
      <c r="E38" s="44"/>
      <c r="F38" s="86">
        <f t="shared" si="0"/>
        <v>0</v>
      </c>
      <c r="G38" s="80">
        <f t="shared" si="2"/>
        <v>0</v>
      </c>
      <c r="H38" s="44"/>
    </row>
    <row r="39" spans="2:8" x14ac:dyDescent="0.3">
      <c r="B39" s="10" t="s">
        <v>173</v>
      </c>
      <c r="C39" s="11" t="s">
        <v>41</v>
      </c>
      <c r="D39" s="105">
        <v>420</v>
      </c>
      <c r="E39" s="44"/>
      <c r="F39" s="86">
        <f t="shared" si="0"/>
        <v>0</v>
      </c>
      <c r="G39" s="80">
        <f t="shared" si="2"/>
        <v>0</v>
      </c>
      <c r="H39" s="44"/>
    </row>
    <row r="40" spans="2:8" x14ac:dyDescent="0.3">
      <c r="B40" s="10" t="s">
        <v>174</v>
      </c>
      <c r="C40" s="11" t="s">
        <v>175</v>
      </c>
      <c r="D40" s="105">
        <v>120.95</v>
      </c>
      <c r="E40" s="44"/>
      <c r="F40" s="86">
        <f t="shared" si="0"/>
        <v>0</v>
      </c>
      <c r="G40" s="80">
        <f t="shared" si="2"/>
        <v>0</v>
      </c>
      <c r="H40" s="44"/>
    </row>
    <row r="41" spans="2:8" x14ac:dyDescent="0.3">
      <c r="B41" s="10" t="s">
        <v>176</v>
      </c>
      <c r="C41" s="11" t="s">
        <v>177</v>
      </c>
      <c r="D41" s="105">
        <v>349</v>
      </c>
      <c r="E41" s="44"/>
      <c r="F41" s="86">
        <f t="shared" si="0"/>
        <v>0</v>
      </c>
      <c r="G41" s="80">
        <f t="shared" si="2"/>
        <v>0</v>
      </c>
      <c r="H41" s="44"/>
    </row>
    <row r="42" spans="2:8" x14ac:dyDescent="0.3">
      <c r="B42" s="10" t="s">
        <v>178</v>
      </c>
      <c r="C42" s="11" t="s">
        <v>179</v>
      </c>
      <c r="D42" s="105">
        <v>2397</v>
      </c>
      <c r="E42" s="44"/>
      <c r="F42" s="86">
        <f t="shared" si="0"/>
        <v>0</v>
      </c>
      <c r="G42" s="80">
        <f t="shared" si="2"/>
        <v>0</v>
      </c>
      <c r="H42" s="44"/>
    </row>
    <row r="43" spans="2:8" x14ac:dyDescent="0.3">
      <c r="B43" s="10" t="s">
        <v>162</v>
      </c>
      <c r="C43" s="11" t="s">
        <v>180</v>
      </c>
      <c r="D43" s="105">
        <v>5200</v>
      </c>
      <c r="E43" s="44"/>
      <c r="F43" s="86">
        <f t="shared" si="0"/>
        <v>0</v>
      </c>
      <c r="G43" s="80">
        <f t="shared" si="2"/>
        <v>0</v>
      </c>
      <c r="H43" s="44"/>
    </row>
    <row r="44" spans="2:8" x14ac:dyDescent="0.3">
      <c r="B44" s="10" t="s">
        <v>162</v>
      </c>
      <c r="C44" s="11" t="s">
        <v>181</v>
      </c>
      <c r="D44" s="105">
        <v>5200</v>
      </c>
      <c r="E44" s="44"/>
      <c r="F44" s="86">
        <f t="shared" si="0"/>
        <v>0</v>
      </c>
      <c r="G44" s="80">
        <f t="shared" si="2"/>
        <v>0</v>
      </c>
      <c r="H44" s="44"/>
    </row>
    <row r="45" spans="2:8" x14ac:dyDescent="0.3">
      <c r="B45" s="10" t="s">
        <v>162</v>
      </c>
      <c r="C45" s="11" t="s">
        <v>182</v>
      </c>
      <c r="D45" s="105">
        <v>180</v>
      </c>
      <c r="E45" s="44"/>
      <c r="F45" s="86">
        <f t="shared" si="0"/>
        <v>0</v>
      </c>
      <c r="G45" s="80">
        <f t="shared" si="2"/>
        <v>0</v>
      </c>
      <c r="H45" s="44"/>
    </row>
    <row r="46" spans="2:8" x14ac:dyDescent="0.3">
      <c r="B46" s="10" t="s">
        <v>162</v>
      </c>
      <c r="C46" s="11" t="s">
        <v>183</v>
      </c>
      <c r="D46" s="105">
        <v>60</v>
      </c>
      <c r="E46" s="44"/>
      <c r="F46" s="86">
        <f t="shared" si="0"/>
        <v>0</v>
      </c>
      <c r="G46" s="80">
        <f t="shared" si="2"/>
        <v>0</v>
      </c>
      <c r="H46" s="44"/>
    </row>
    <row r="47" spans="2:8" x14ac:dyDescent="0.3">
      <c r="B47" s="10" t="s">
        <v>184</v>
      </c>
      <c r="C47" s="11" t="s">
        <v>185</v>
      </c>
      <c r="D47" s="105">
        <v>2118.46</v>
      </c>
      <c r="E47" s="44"/>
      <c r="F47" s="86">
        <f t="shared" si="0"/>
        <v>0</v>
      </c>
      <c r="G47" s="80">
        <f t="shared" si="2"/>
        <v>0</v>
      </c>
      <c r="H47" s="44"/>
    </row>
    <row r="48" spans="2:8" x14ac:dyDescent="0.3">
      <c r="B48" s="10" t="s">
        <v>162</v>
      </c>
      <c r="C48" s="11" t="s">
        <v>186</v>
      </c>
      <c r="D48" s="105">
        <v>5075.3999999999996</v>
      </c>
      <c r="E48" s="44"/>
      <c r="F48" s="86">
        <f t="shared" si="0"/>
        <v>0</v>
      </c>
      <c r="G48" s="80">
        <f t="shared" si="2"/>
        <v>0</v>
      </c>
      <c r="H48" s="44"/>
    </row>
    <row r="49" spans="2:8" x14ac:dyDescent="0.3">
      <c r="B49" s="10" t="s">
        <v>162</v>
      </c>
      <c r="C49" s="11" t="s">
        <v>187</v>
      </c>
      <c r="D49" s="105">
        <v>1587.64</v>
      </c>
      <c r="E49" s="44"/>
      <c r="F49" s="86">
        <f t="shared" si="0"/>
        <v>0</v>
      </c>
      <c r="G49" s="80">
        <f t="shared" si="2"/>
        <v>0</v>
      </c>
      <c r="H49" s="44"/>
    </row>
    <row r="50" spans="2:8" x14ac:dyDescent="0.3">
      <c r="B50" s="10" t="s">
        <v>162</v>
      </c>
      <c r="C50" s="11" t="s">
        <v>188</v>
      </c>
      <c r="D50" s="105">
        <v>34</v>
      </c>
      <c r="E50" s="44"/>
      <c r="F50" s="86">
        <f t="shared" si="0"/>
        <v>0</v>
      </c>
      <c r="G50" s="80">
        <f t="shared" si="2"/>
        <v>0</v>
      </c>
      <c r="H50" s="44"/>
    </row>
    <row r="51" spans="2:8" ht="17.25" thickBot="1" x14ac:dyDescent="0.35">
      <c r="B51" s="45" t="s">
        <v>162</v>
      </c>
      <c r="C51" s="46" t="s">
        <v>189</v>
      </c>
      <c r="D51" s="118">
        <v>5680</v>
      </c>
      <c r="E51" s="47"/>
      <c r="F51" s="109">
        <f t="shared" si="0"/>
        <v>0</v>
      </c>
      <c r="G51" s="121">
        <f t="shared" si="2"/>
        <v>0</v>
      </c>
      <c r="H51" s="47"/>
    </row>
    <row r="52" spans="2:8" ht="21" customHeight="1" thickBot="1" x14ac:dyDescent="0.35">
      <c r="B52" s="196" t="s">
        <v>252</v>
      </c>
      <c r="C52" s="197"/>
      <c r="D52" s="197"/>
      <c r="E52" s="197"/>
      <c r="F52" s="198"/>
      <c r="G52" s="136">
        <f>SUM(G29:G51)</f>
        <v>0</v>
      </c>
    </row>
    <row r="53" spans="2:8" x14ac:dyDescent="0.3">
      <c r="B53" s="54"/>
      <c r="C53" s="54"/>
      <c r="D53" s="49"/>
    </row>
    <row r="54" spans="2:8" ht="17.25" thickBot="1" x14ac:dyDescent="0.35">
      <c r="B54" s="59" t="s">
        <v>234</v>
      </c>
    </row>
    <row r="55" spans="2:8" s="55" customFormat="1" ht="32.25" customHeight="1" thickBot="1" x14ac:dyDescent="0.3">
      <c r="B55" s="61" t="s">
        <v>26</v>
      </c>
      <c r="C55" s="61" t="s">
        <v>27</v>
      </c>
      <c r="D55" s="91" t="s">
        <v>257</v>
      </c>
      <c r="E55" s="62" t="s">
        <v>261</v>
      </c>
      <c r="F55" s="98" t="s">
        <v>244</v>
      </c>
      <c r="G55" s="98" t="s">
        <v>245</v>
      </c>
    </row>
    <row r="56" spans="2:8" x14ac:dyDescent="0.3">
      <c r="B56" s="39" t="s">
        <v>157</v>
      </c>
      <c r="C56" s="40" t="s">
        <v>61</v>
      </c>
      <c r="D56" s="105">
        <v>377</v>
      </c>
      <c r="E56" s="43"/>
      <c r="F56" s="96">
        <f t="shared" ref="F56:F78" si="3">E56*15%</f>
        <v>0</v>
      </c>
      <c r="G56" s="111">
        <f t="shared" ref="G56" si="4">E56+F56</f>
        <v>0</v>
      </c>
    </row>
    <row r="57" spans="2:8" x14ac:dyDescent="0.3">
      <c r="B57" s="10" t="s">
        <v>158</v>
      </c>
      <c r="C57" s="11" t="s">
        <v>159</v>
      </c>
      <c r="D57" s="105">
        <v>4807</v>
      </c>
      <c r="E57" s="44"/>
      <c r="F57" s="86">
        <f t="shared" si="3"/>
        <v>0</v>
      </c>
      <c r="G57" s="108">
        <f t="shared" ref="G57:G78" si="5">E57+F57</f>
        <v>0</v>
      </c>
    </row>
    <row r="58" spans="2:8" x14ac:dyDescent="0.3">
      <c r="B58" s="10" t="s">
        <v>160</v>
      </c>
      <c r="C58" s="11" t="s">
        <v>161</v>
      </c>
      <c r="D58" s="105">
        <v>16006</v>
      </c>
      <c r="E58" s="44"/>
      <c r="F58" s="86">
        <f t="shared" si="3"/>
        <v>0</v>
      </c>
      <c r="G58" s="108">
        <f t="shared" si="5"/>
        <v>0</v>
      </c>
    </row>
    <row r="59" spans="2:8" x14ac:dyDescent="0.3">
      <c r="B59" s="10" t="s">
        <v>162</v>
      </c>
      <c r="C59" s="11" t="s">
        <v>61</v>
      </c>
      <c r="D59" s="105">
        <v>500</v>
      </c>
      <c r="E59" s="44"/>
      <c r="F59" s="86">
        <f t="shared" si="3"/>
        <v>0</v>
      </c>
      <c r="G59" s="108">
        <f t="shared" si="5"/>
        <v>0</v>
      </c>
    </row>
    <row r="60" spans="2:8" x14ac:dyDescent="0.3">
      <c r="B60" s="10" t="s">
        <v>162</v>
      </c>
      <c r="C60" s="11" t="s">
        <v>163</v>
      </c>
      <c r="D60" s="105">
        <v>15053.479999999998</v>
      </c>
      <c r="E60" s="44"/>
      <c r="F60" s="86">
        <f t="shared" si="3"/>
        <v>0</v>
      </c>
      <c r="G60" s="108">
        <f t="shared" si="5"/>
        <v>0</v>
      </c>
    </row>
    <row r="61" spans="2:8" x14ac:dyDescent="0.3">
      <c r="B61" s="10" t="s">
        <v>164</v>
      </c>
      <c r="C61" s="11" t="s">
        <v>165</v>
      </c>
      <c r="D61" s="105">
        <v>181.29</v>
      </c>
      <c r="E61" s="44"/>
      <c r="F61" s="86">
        <f t="shared" si="3"/>
        <v>0</v>
      </c>
      <c r="G61" s="108">
        <f t="shared" si="5"/>
        <v>0</v>
      </c>
    </row>
    <row r="62" spans="2:8" x14ac:dyDescent="0.3">
      <c r="B62" s="10" t="s">
        <v>164</v>
      </c>
      <c r="C62" s="11" t="s">
        <v>166</v>
      </c>
      <c r="D62" s="105">
        <v>2712</v>
      </c>
      <c r="E62" s="44"/>
      <c r="F62" s="86">
        <f t="shared" si="3"/>
        <v>0</v>
      </c>
      <c r="G62" s="108">
        <f t="shared" si="5"/>
        <v>0</v>
      </c>
    </row>
    <row r="63" spans="2:8" x14ac:dyDescent="0.3">
      <c r="B63" s="10" t="s">
        <v>167</v>
      </c>
      <c r="C63" s="11" t="s">
        <v>168</v>
      </c>
      <c r="D63" s="105">
        <v>280</v>
      </c>
      <c r="E63" s="44"/>
      <c r="F63" s="86">
        <f t="shared" si="3"/>
        <v>0</v>
      </c>
      <c r="G63" s="108">
        <f t="shared" si="5"/>
        <v>0</v>
      </c>
    </row>
    <row r="64" spans="2:8" x14ac:dyDescent="0.3">
      <c r="B64" s="10" t="s">
        <v>169</v>
      </c>
      <c r="C64" s="11" t="s">
        <v>170</v>
      </c>
      <c r="D64" s="105">
        <v>81</v>
      </c>
      <c r="E64" s="44"/>
      <c r="F64" s="86">
        <f t="shared" si="3"/>
        <v>0</v>
      </c>
      <c r="G64" s="108">
        <f t="shared" si="5"/>
        <v>0</v>
      </c>
    </row>
    <row r="65" spans="2:13" x14ac:dyDescent="0.3">
      <c r="B65" s="10" t="s">
        <v>171</v>
      </c>
      <c r="C65" s="11" t="s">
        <v>172</v>
      </c>
      <c r="D65" s="105">
        <v>1795</v>
      </c>
      <c r="E65" s="44"/>
      <c r="F65" s="86">
        <f t="shared" si="3"/>
        <v>0</v>
      </c>
      <c r="G65" s="108">
        <f t="shared" si="5"/>
        <v>0</v>
      </c>
    </row>
    <row r="66" spans="2:13" x14ac:dyDescent="0.3">
      <c r="B66" s="10" t="s">
        <v>173</v>
      </c>
      <c r="C66" s="11" t="s">
        <v>41</v>
      </c>
      <c r="D66" s="105">
        <v>420</v>
      </c>
      <c r="E66" s="44"/>
      <c r="F66" s="86">
        <f t="shared" si="3"/>
        <v>0</v>
      </c>
      <c r="G66" s="108">
        <f t="shared" si="5"/>
        <v>0</v>
      </c>
    </row>
    <row r="67" spans="2:13" x14ac:dyDescent="0.3">
      <c r="B67" s="10" t="s">
        <v>174</v>
      </c>
      <c r="C67" s="11" t="s">
        <v>175</v>
      </c>
      <c r="D67" s="105">
        <v>120.95</v>
      </c>
      <c r="E67" s="44"/>
      <c r="F67" s="86">
        <f t="shared" si="3"/>
        <v>0</v>
      </c>
      <c r="G67" s="108">
        <f t="shared" si="5"/>
        <v>0</v>
      </c>
    </row>
    <row r="68" spans="2:13" x14ac:dyDescent="0.3">
      <c r="B68" s="10" t="s">
        <v>176</v>
      </c>
      <c r="C68" s="11" t="s">
        <v>177</v>
      </c>
      <c r="D68" s="105">
        <v>349</v>
      </c>
      <c r="E68" s="44"/>
      <c r="F68" s="86">
        <f t="shared" si="3"/>
        <v>0</v>
      </c>
      <c r="G68" s="108">
        <f t="shared" si="5"/>
        <v>0</v>
      </c>
    </row>
    <row r="69" spans="2:13" x14ac:dyDescent="0.3">
      <c r="B69" s="10" t="s">
        <v>178</v>
      </c>
      <c r="C69" s="11" t="s">
        <v>179</v>
      </c>
      <c r="D69" s="105">
        <v>2397</v>
      </c>
      <c r="E69" s="44"/>
      <c r="F69" s="86">
        <f t="shared" si="3"/>
        <v>0</v>
      </c>
      <c r="G69" s="108">
        <f t="shared" si="5"/>
        <v>0</v>
      </c>
    </row>
    <row r="70" spans="2:13" x14ac:dyDescent="0.3">
      <c r="B70" s="10" t="s">
        <v>162</v>
      </c>
      <c r="C70" s="11" t="s">
        <v>180</v>
      </c>
      <c r="D70" s="105">
        <v>5200</v>
      </c>
      <c r="E70" s="44"/>
      <c r="F70" s="86">
        <f t="shared" si="3"/>
        <v>0</v>
      </c>
      <c r="G70" s="108">
        <f t="shared" si="5"/>
        <v>0</v>
      </c>
    </row>
    <row r="71" spans="2:13" x14ac:dyDescent="0.3">
      <c r="B71" s="10" t="s">
        <v>162</v>
      </c>
      <c r="C71" s="11" t="s">
        <v>181</v>
      </c>
      <c r="D71" s="105">
        <v>5200</v>
      </c>
      <c r="E71" s="44"/>
      <c r="F71" s="86">
        <f t="shared" si="3"/>
        <v>0</v>
      </c>
      <c r="G71" s="108">
        <f t="shared" si="5"/>
        <v>0</v>
      </c>
    </row>
    <row r="72" spans="2:13" x14ac:dyDescent="0.3">
      <c r="B72" s="10" t="s">
        <v>162</v>
      </c>
      <c r="C72" s="11" t="s">
        <v>182</v>
      </c>
      <c r="D72" s="105">
        <v>180</v>
      </c>
      <c r="E72" s="44"/>
      <c r="F72" s="86">
        <f t="shared" si="3"/>
        <v>0</v>
      </c>
      <c r="G72" s="108">
        <f t="shared" si="5"/>
        <v>0</v>
      </c>
    </row>
    <row r="73" spans="2:13" x14ac:dyDescent="0.3">
      <c r="B73" s="10" t="s">
        <v>162</v>
      </c>
      <c r="C73" s="11" t="s">
        <v>183</v>
      </c>
      <c r="D73" s="105">
        <v>60</v>
      </c>
      <c r="E73" s="44"/>
      <c r="F73" s="86">
        <f t="shared" si="3"/>
        <v>0</v>
      </c>
      <c r="G73" s="108">
        <f t="shared" si="5"/>
        <v>0</v>
      </c>
    </row>
    <row r="74" spans="2:13" x14ac:dyDescent="0.3">
      <c r="B74" s="10" t="s">
        <v>184</v>
      </c>
      <c r="C74" s="11" t="s">
        <v>185</v>
      </c>
      <c r="D74" s="105">
        <v>2118.46</v>
      </c>
      <c r="E74" s="44"/>
      <c r="F74" s="86">
        <f t="shared" si="3"/>
        <v>0</v>
      </c>
      <c r="G74" s="108">
        <f t="shared" si="5"/>
        <v>0</v>
      </c>
    </row>
    <row r="75" spans="2:13" x14ac:dyDescent="0.3">
      <c r="B75" s="10" t="s">
        <v>162</v>
      </c>
      <c r="C75" s="11" t="s">
        <v>186</v>
      </c>
      <c r="D75" s="105">
        <v>5075.3999999999996</v>
      </c>
      <c r="E75" s="44"/>
      <c r="F75" s="86">
        <f t="shared" si="3"/>
        <v>0</v>
      </c>
      <c r="G75" s="108">
        <f t="shared" si="5"/>
        <v>0</v>
      </c>
    </row>
    <row r="76" spans="2:13" x14ac:dyDescent="0.3">
      <c r="B76" s="10" t="s">
        <v>162</v>
      </c>
      <c r="C76" s="11" t="s">
        <v>187</v>
      </c>
      <c r="D76" s="105">
        <v>1587.64</v>
      </c>
      <c r="E76" s="44"/>
      <c r="F76" s="86">
        <f t="shared" si="3"/>
        <v>0</v>
      </c>
      <c r="G76" s="108">
        <f t="shared" si="5"/>
        <v>0</v>
      </c>
    </row>
    <row r="77" spans="2:13" x14ac:dyDescent="0.3">
      <c r="B77" s="10" t="s">
        <v>162</v>
      </c>
      <c r="C77" s="11" t="s">
        <v>188</v>
      </c>
      <c r="D77" s="105">
        <v>34</v>
      </c>
      <c r="E77" s="44"/>
      <c r="F77" s="86">
        <f t="shared" si="3"/>
        <v>0</v>
      </c>
      <c r="G77" s="108">
        <f t="shared" si="5"/>
        <v>0</v>
      </c>
    </row>
    <row r="78" spans="2:13" ht="17.25" thickBot="1" x14ac:dyDescent="0.35">
      <c r="B78" s="45" t="s">
        <v>162</v>
      </c>
      <c r="C78" s="46" t="s">
        <v>189</v>
      </c>
      <c r="D78" s="105">
        <v>5680</v>
      </c>
      <c r="E78" s="47"/>
      <c r="F78" s="109">
        <f t="shared" si="3"/>
        <v>0</v>
      </c>
      <c r="G78" s="110">
        <f t="shared" si="5"/>
        <v>0</v>
      </c>
    </row>
    <row r="79" spans="2:13" ht="18.75" customHeight="1" x14ac:dyDescent="0.3">
      <c r="B79" s="161" t="s">
        <v>246</v>
      </c>
      <c r="C79" s="162"/>
      <c r="D79" s="162"/>
      <c r="E79" s="162"/>
      <c r="F79" s="162"/>
      <c r="G79" s="101">
        <f>SUM(G56:G78)</f>
        <v>0</v>
      </c>
    </row>
    <row r="80" spans="2:13" ht="18.75" customHeight="1" x14ac:dyDescent="0.3">
      <c r="B80" s="163" t="s">
        <v>237</v>
      </c>
      <c r="C80" s="164"/>
      <c r="D80" s="164"/>
      <c r="E80" s="164"/>
      <c r="F80" s="164"/>
      <c r="G80" s="102">
        <f>G79*1.06</f>
        <v>0</v>
      </c>
      <c r="I80" s="54"/>
      <c r="J80" s="54"/>
      <c r="K80" s="54"/>
      <c r="L80" s="54"/>
      <c r="M80" s="49"/>
    </row>
    <row r="81" spans="2:15" ht="18.75" customHeight="1" x14ac:dyDescent="0.3">
      <c r="B81" s="163" t="s">
        <v>238</v>
      </c>
      <c r="C81" s="164"/>
      <c r="D81" s="164"/>
      <c r="E81" s="164"/>
      <c r="F81" s="164"/>
      <c r="G81" s="102">
        <f>G80*1.06</f>
        <v>0</v>
      </c>
      <c r="I81" s="54"/>
      <c r="J81" s="54"/>
      <c r="K81" s="54"/>
      <c r="L81" s="54"/>
      <c r="M81" s="49"/>
    </row>
    <row r="82" spans="2:15" ht="18.75" customHeight="1" thickBot="1" x14ac:dyDescent="0.35">
      <c r="B82" s="156" t="s">
        <v>80</v>
      </c>
      <c r="C82" s="157"/>
      <c r="D82" s="157"/>
      <c r="E82" s="157"/>
      <c r="F82" s="157"/>
      <c r="G82" s="103">
        <f>G79+G80+G81</f>
        <v>0</v>
      </c>
      <c r="I82" s="54"/>
      <c r="J82" s="54"/>
      <c r="K82" s="54"/>
      <c r="L82" s="54"/>
      <c r="M82" s="49"/>
    </row>
    <row r="83" spans="2:15" x14ac:dyDescent="0.3"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49"/>
    </row>
    <row r="84" spans="2:15" ht="17.25" thickBot="1" x14ac:dyDescent="0.35">
      <c r="B84" s="59" t="s">
        <v>231</v>
      </c>
    </row>
    <row r="85" spans="2:15" s="55" customFormat="1" ht="33.75" customHeight="1" thickBot="1" x14ac:dyDescent="0.3">
      <c r="B85" s="61" t="s">
        <v>26</v>
      </c>
      <c r="C85" s="61" t="s">
        <v>27</v>
      </c>
      <c r="D85" s="91" t="s">
        <v>257</v>
      </c>
      <c r="E85" s="62" t="s">
        <v>261</v>
      </c>
      <c r="F85" s="98" t="s">
        <v>244</v>
      </c>
      <c r="G85" s="98" t="s">
        <v>245</v>
      </c>
    </row>
    <row r="86" spans="2:15" x14ac:dyDescent="0.3">
      <c r="B86" s="39" t="s">
        <v>157</v>
      </c>
      <c r="C86" s="40" t="s">
        <v>61</v>
      </c>
      <c r="D86" s="105">
        <v>377</v>
      </c>
      <c r="E86" s="43"/>
      <c r="F86" s="96">
        <f>E86*15%</f>
        <v>0</v>
      </c>
      <c r="G86" s="111">
        <f>E86+F86</f>
        <v>0</v>
      </c>
    </row>
    <row r="87" spans="2:15" x14ac:dyDescent="0.3">
      <c r="B87" s="10" t="s">
        <v>158</v>
      </c>
      <c r="C87" s="11" t="s">
        <v>159</v>
      </c>
      <c r="D87" s="105">
        <v>4807</v>
      </c>
      <c r="E87" s="44"/>
      <c r="F87" s="86">
        <f t="shared" ref="F87:F108" si="6">E87*15%</f>
        <v>0</v>
      </c>
      <c r="G87" s="108">
        <f t="shared" ref="G87:G108" si="7">E87+F87</f>
        <v>0</v>
      </c>
    </row>
    <row r="88" spans="2:15" x14ac:dyDescent="0.3">
      <c r="B88" s="10" t="s">
        <v>160</v>
      </c>
      <c r="C88" s="11" t="s">
        <v>161</v>
      </c>
      <c r="D88" s="105">
        <v>16006</v>
      </c>
      <c r="E88" s="44"/>
      <c r="F88" s="86">
        <f t="shared" si="6"/>
        <v>0</v>
      </c>
      <c r="G88" s="108">
        <f t="shared" si="7"/>
        <v>0</v>
      </c>
    </row>
    <row r="89" spans="2:15" x14ac:dyDescent="0.3">
      <c r="B89" s="10" t="s">
        <v>162</v>
      </c>
      <c r="C89" s="11" t="s">
        <v>61</v>
      </c>
      <c r="D89" s="105">
        <v>500</v>
      </c>
      <c r="E89" s="44"/>
      <c r="F89" s="86">
        <f t="shared" si="6"/>
        <v>0</v>
      </c>
      <c r="G89" s="108">
        <f t="shared" si="7"/>
        <v>0</v>
      </c>
    </row>
    <row r="90" spans="2:15" x14ac:dyDescent="0.3">
      <c r="B90" s="10" t="s">
        <v>162</v>
      </c>
      <c r="C90" s="11" t="s">
        <v>163</v>
      </c>
      <c r="D90" s="105">
        <v>15053.479999999998</v>
      </c>
      <c r="E90" s="44"/>
      <c r="F90" s="86">
        <f t="shared" si="6"/>
        <v>0</v>
      </c>
      <c r="G90" s="108">
        <f t="shared" si="7"/>
        <v>0</v>
      </c>
    </row>
    <row r="91" spans="2:15" x14ac:dyDescent="0.3">
      <c r="B91" s="10" t="s">
        <v>164</v>
      </c>
      <c r="C91" s="11" t="s">
        <v>165</v>
      </c>
      <c r="D91" s="105">
        <v>181.29</v>
      </c>
      <c r="E91" s="44"/>
      <c r="F91" s="86">
        <f t="shared" si="6"/>
        <v>0</v>
      </c>
      <c r="G91" s="108">
        <f t="shared" si="7"/>
        <v>0</v>
      </c>
    </row>
    <row r="92" spans="2:15" x14ac:dyDescent="0.3">
      <c r="B92" s="10" t="s">
        <v>164</v>
      </c>
      <c r="C92" s="11" t="s">
        <v>166</v>
      </c>
      <c r="D92" s="105">
        <v>2712</v>
      </c>
      <c r="E92" s="44"/>
      <c r="F92" s="86">
        <f t="shared" si="6"/>
        <v>0</v>
      </c>
      <c r="G92" s="108">
        <f t="shared" si="7"/>
        <v>0</v>
      </c>
    </row>
    <row r="93" spans="2:15" x14ac:dyDescent="0.3">
      <c r="B93" s="10" t="s">
        <v>167</v>
      </c>
      <c r="C93" s="11" t="s">
        <v>168</v>
      </c>
      <c r="D93" s="105">
        <v>280</v>
      </c>
      <c r="E93" s="44"/>
      <c r="F93" s="86">
        <f t="shared" si="6"/>
        <v>0</v>
      </c>
      <c r="G93" s="108">
        <f t="shared" si="7"/>
        <v>0</v>
      </c>
    </row>
    <row r="94" spans="2:15" x14ac:dyDescent="0.3">
      <c r="B94" s="10" t="s">
        <v>169</v>
      </c>
      <c r="C94" s="11" t="s">
        <v>170</v>
      </c>
      <c r="D94" s="105">
        <v>81</v>
      </c>
      <c r="E94" s="44"/>
      <c r="F94" s="86">
        <f t="shared" si="6"/>
        <v>0</v>
      </c>
      <c r="G94" s="108">
        <f t="shared" si="7"/>
        <v>0</v>
      </c>
    </row>
    <row r="95" spans="2:15" x14ac:dyDescent="0.3">
      <c r="B95" s="10" t="s">
        <v>171</v>
      </c>
      <c r="C95" s="11" t="s">
        <v>172</v>
      </c>
      <c r="D95" s="105">
        <v>1795</v>
      </c>
      <c r="E95" s="44"/>
      <c r="F95" s="86">
        <f t="shared" si="6"/>
        <v>0</v>
      </c>
      <c r="G95" s="108">
        <f t="shared" si="7"/>
        <v>0</v>
      </c>
    </row>
    <row r="96" spans="2:15" x14ac:dyDescent="0.3">
      <c r="B96" s="10" t="s">
        <v>173</v>
      </c>
      <c r="C96" s="11" t="s">
        <v>41</v>
      </c>
      <c r="D96" s="105">
        <v>420</v>
      </c>
      <c r="E96" s="44"/>
      <c r="F96" s="86">
        <f t="shared" si="6"/>
        <v>0</v>
      </c>
      <c r="G96" s="108">
        <f t="shared" si="7"/>
        <v>0</v>
      </c>
    </row>
    <row r="97" spans="2:13" x14ac:dyDescent="0.3">
      <c r="B97" s="10" t="s">
        <v>174</v>
      </c>
      <c r="C97" s="11" t="s">
        <v>175</v>
      </c>
      <c r="D97" s="105">
        <v>120.95</v>
      </c>
      <c r="E97" s="44"/>
      <c r="F97" s="86">
        <f t="shared" si="6"/>
        <v>0</v>
      </c>
      <c r="G97" s="108">
        <f t="shared" si="7"/>
        <v>0</v>
      </c>
    </row>
    <row r="98" spans="2:13" x14ac:dyDescent="0.3">
      <c r="B98" s="10" t="s">
        <v>176</v>
      </c>
      <c r="C98" s="11" t="s">
        <v>177</v>
      </c>
      <c r="D98" s="105">
        <v>349</v>
      </c>
      <c r="E98" s="44"/>
      <c r="F98" s="86">
        <f t="shared" si="6"/>
        <v>0</v>
      </c>
      <c r="G98" s="108">
        <f t="shared" si="7"/>
        <v>0</v>
      </c>
    </row>
    <row r="99" spans="2:13" x14ac:dyDescent="0.3">
      <c r="B99" s="10" t="s">
        <v>178</v>
      </c>
      <c r="C99" s="11" t="s">
        <v>179</v>
      </c>
      <c r="D99" s="105">
        <v>2397</v>
      </c>
      <c r="E99" s="44"/>
      <c r="F99" s="86">
        <f t="shared" si="6"/>
        <v>0</v>
      </c>
      <c r="G99" s="108">
        <f t="shared" si="7"/>
        <v>0</v>
      </c>
    </row>
    <row r="100" spans="2:13" x14ac:dyDescent="0.3">
      <c r="B100" s="10" t="s">
        <v>162</v>
      </c>
      <c r="C100" s="11" t="s">
        <v>180</v>
      </c>
      <c r="D100" s="105">
        <v>5200</v>
      </c>
      <c r="E100" s="44"/>
      <c r="F100" s="86">
        <f t="shared" si="6"/>
        <v>0</v>
      </c>
      <c r="G100" s="108">
        <f t="shared" si="7"/>
        <v>0</v>
      </c>
    </row>
    <row r="101" spans="2:13" x14ac:dyDescent="0.3">
      <c r="B101" s="10" t="s">
        <v>162</v>
      </c>
      <c r="C101" s="11" t="s">
        <v>181</v>
      </c>
      <c r="D101" s="105">
        <v>5200</v>
      </c>
      <c r="E101" s="44"/>
      <c r="F101" s="86">
        <f t="shared" si="6"/>
        <v>0</v>
      </c>
      <c r="G101" s="108">
        <f t="shared" si="7"/>
        <v>0</v>
      </c>
    </row>
    <row r="102" spans="2:13" x14ac:dyDescent="0.3">
      <c r="B102" s="10" t="s">
        <v>162</v>
      </c>
      <c r="C102" s="11" t="s">
        <v>182</v>
      </c>
      <c r="D102" s="105">
        <v>180</v>
      </c>
      <c r="E102" s="44"/>
      <c r="F102" s="86">
        <f t="shared" si="6"/>
        <v>0</v>
      </c>
      <c r="G102" s="108">
        <f t="shared" si="7"/>
        <v>0</v>
      </c>
    </row>
    <row r="103" spans="2:13" x14ac:dyDescent="0.3">
      <c r="B103" s="10" t="s">
        <v>162</v>
      </c>
      <c r="C103" s="11" t="s">
        <v>183</v>
      </c>
      <c r="D103" s="105">
        <v>60</v>
      </c>
      <c r="E103" s="44"/>
      <c r="F103" s="86">
        <f t="shared" si="6"/>
        <v>0</v>
      </c>
      <c r="G103" s="108">
        <f t="shared" si="7"/>
        <v>0</v>
      </c>
    </row>
    <row r="104" spans="2:13" x14ac:dyDescent="0.3">
      <c r="B104" s="10" t="s">
        <v>184</v>
      </c>
      <c r="C104" s="11" t="s">
        <v>185</v>
      </c>
      <c r="D104" s="105">
        <v>2118.46</v>
      </c>
      <c r="E104" s="44"/>
      <c r="F104" s="86">
        <f t="shared" si="6"/>
        <v>0</v>
      </c>
      <c r="G104" s="108">
        <f t="shared" si="7"/>
        <v>0</v>
      </c>
    </row>
    <row r="105" spans="2:13" x14ac:dyDescent="0.3">
      <c r="B105" s="10" t="s">
        <v>162</v>
      </c>
      <c r="C105" s="11" t="s">
        <v>186</v>
      </c>
      <c r="D105" s="105">
        <v>5075.3999999999996</v>
      </c>
      <c r="E105" s="44"/>
      <c r="F105" s="86">
        <f t="shared" si="6"/>
        <v>0</v>
      </c>
      <c r="G105" s="108">
        <f t="shared" si="7"/>
        <v>0</v>
      </c>
    </row>
    <row r="106" spans="2:13" x14ac:dyDescent="0.3">
      <c r="B106" s="10" t="s">
        <v>162</v>
      </c>
      <c r="C106" s="11" t="s">
        <v>187</v>
      </c>
      <c r="D106" s="105">
        <v>1587.64</v>
      </c>
      <c r="E106" s="44"/>
      <c r="F106" s="86">
        <f t="shared" si="6"/>
        <v>0</v>
      </c>
      <c r="G106" s="108">
        <f t="shared" si="7"/>
        <v>0</v>
      </c>
    </row>
    <row r="107" spans="2:13" x14ac:dyDescent="0.3">
      <c r="B107" s="10" t="s">
        <v>162</v>
      </c>
      <c r="C107" s="11" t="s">
        <v>188</v>
      </c>
      <c r="D107" s="105">
        <v>34</v>
      </c>
      <c r="E107" s="44"/>
      <c r="F107" s="86">
        <f t="shared" si="6"/>
        <v>0</v>
      </c>
      <c r="G107" s="108">
        <f t="shared" si="7"/>
        <v>0</v>
      </c>
    </row>
    <row r="108" spans="2:13" ht="17.25" thickBot="1" x14ac:dyDescent="0.35">
      <c r="B108" s="45" t="s">
        <v>162</v>
      </c>
      <c r="C108" s="46" t="s">
        <v>189</v>
      </c>
      <c r="D108" s="105">
        <v>5680</v>
      </c>
      <c r="E108" s="47"/>
      <c r="F108" s="109">
        <f t="shared" si="6"/>
        <v>0</v>
      </c>
      <c r="G108" s="110">
        <f t="shared" si="7"/>
        <v>0</v>
      </c>
    </row>
    <row r="109" spans="2:13" ht="21" customHeight="1" x14ac:dyDescent="0.3">
      <c r="B109" s="161" t="s">
        <v>246</v>
      </c>
      <c r="C109" s="162"/>
      <c r="D109" s="162"/>
      <c r="E109" s="162"/>
      <c r="F109" s="162"/>
      <c r="G109" s="101">
        <f>SUM(G86:G108)</f>
        <v>0</v>
      </c>
    </row>
    <row r="110" spans="2:13" ht="21" customHeight="1" x14ac:dyDescent="0.3">
      <c r="B110" s="163" t="s">
        <v>237</v>
      </c>
      <c r="C110" s="164"/>
      <c r="D110" s="164"/>
      <c r="E110" s="164"/>
      <c r="F110" s="164"/>
      <c r="G110" s="102">
        <f>G109*1.06</f>
        <v>0</v>
      </c>
      <c r="I110" s="54"/>
      <c r="J110" s="54"/>
      <c r="K110" s="54"/>
      <c r="L110" s="54"/>
      <c r="M110" s="49"/>
    </row>
    <row r="111" spans="2:13" ht="21" customHeight="1" x14ac:dyDescent="0.3">
      <c r="B111" s="163" t="s">
        <v>238</v>
      </c>
      <c r="C111" s="164"/>
      <c r="D111" s="164"/>
      <c r="E111" s="164"/>
      <c r="F111" s="164"/>
      <c r="G111" s="102">
        <f t="shared" ref="G111" si="8">G110*1.06</f>
        <v>0</v>
      </c>
      <c r="I111" s="54"/>
      <c r="J111" s="54"/>
      <c r="K111" s="54"/>
      <c r="L111" s="54"/>
      <c r="M111" s="49"/>
    </row>
    <row r="112" spans="2:13" ht="21" customHeight="1" thickBot="1" x14ac:dyDescent="0.35">
      <c r="B112" s="156" t="s">
        <v>80</v>
      </c>
      <c r="C112" s="157"/>
      <c r="D112" s="157"/>
      <c r="E112" s="157"/>
      <c r="F112" s="157"/>
      <c r="G112" s="103">
        <f>G109+G110+G111</f>
        <v>0</v>
      </c>
      <c r="I112" s="54"/>
      <c r="J112" s="54"/>
      <c r="K112" s="54"/>
      <c r="L112" s="54"/>
      <c r="M112" s="49"/>
    </row>
    <row r="113" spans="2:15" x14ac:dyDescent="0.3"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49"/>
    </row>
    <row r="114" spans="2:15" ht="17.25" thickBot="1" x14ac:dyDescent="0.35">
      <c r="B114" s="59" t="s">
        <v>232</v>
      </c>
    </row>
    <row r="115" spans="2:15" s="55" customFormat="1" ht="33" customHeight="1" thickBot="1" x14ac:dyDescent="0.3">
      <c r="B115" s="61" t="s">
        <v>26</v>
      </c>
      <c r="C115" s="61" t="s">
        <v>27</v>
      </c>
      <c r="D115" s="91" t="s">
        <v>257</v>
      </c>
      <c r="E115" s="62" t="s">
        <v>261</v>
      </c>
      <c r="F115" s="98" t="s">
        <v>244</v>
      </c>
      <c r="G115" s="98" t="s">
        <v>245</v>
      </c>
    </row>
    <row r="116" spans="2:15" x14ac:dyDescent="0.3">
      <c r="B116" s="39" t="s">
        <v>157</v>
      </c>
      <c r="C116" s="40" t="s">
        <v>61</v>
      </c>
      <c r="D116" s="105">
        <v>377</v>
      </c>
      <c r="E116" s="43"/>
      <c r="F116" s="96">
        <f t="shared" ref="F116:F138" si="9">E116*15%</f>
        <v>0</v>
      </c>
      <c r="G116" s="111">
        <f t="shared" ref="G116:G138" si="10">E116+F116</f>
        <v>0</v>
      </c>
    </row>
    <row r="117" spans="2:15" x14ac:dyDescent="0.3">
      <c r="B117" s="10" t="s">
        <v>158</v>
      </c>
      <c r="C117" s="11" t="s">
        <v>159</v>
      </c>
      <c r="D117" s="105">
        <v>4807</v>
      </c>
      <c r="E117" s="44"/>
      <c r="F117" s="86">
        <f t="shared" si="9"/>
        <v>0</v>
      </c>
      <c r="G117" s="108">
        <f t="shared" si="10"/>
        <v>0</v>
      </c>
    </row>
    <row r="118" spans="2:15" x14ac:dyDescent="0.3">
      <c r="B118" s="10" t="s">
        <v>160</v>
      </c>
      <c r="C118" s="11" t="s">
        <v>161</v>
      </c>
      <c r="D118" s="105">
        <v>16006</v>
      </c>
      <c r="E118" s="44"/>
      <c r="F118" s="86">
        <f t="shared" si="9"/>
        <v>0</v>
      </c>
      <c r="G118" s="108">
        <f t="shared" si="10"/>
        <v>0</v>
      </c>
    </row>
    <row r="119" spans="2:15" x14ac:dyDescent="0.3">
      <c r="B119" s="10" t="s">
        <v>162</v>
      </c>
      <c r="C119" s="11" t="s">
        <v>61</v>
      </c>
      <c r="D119" s="105">
        <v>500</v>
      </c>
      <c r="E119" s="44"/>
      <c r="F119" s="86">
        <f t="shared" si="9"/>
        <v>0</v>
      </c>
      <c r="G119" s="108">
        <f t="shared" si="10"/>
        <v>0</v>
      </c>
    </row>
    <row r="120" spans="2:15" x14ac:dyDescent="0.3">
      <c r="B120" s="10" t="s">
        <v>162</v>
      </c>
      <c r="C120" s="11" t="s">
        <v>163</v>
      </c>
      <c r="D120" s="105">
        <v>15053.479999999998</v>
      </c>
      <c r="E120" s="44"/>
      <c r="F120" s="86">
        <f t="shared" si="9"/>
        <v>0</v>
      </c>
      <c r="G120" s="108">
        <f t="shared" si="10"/>
        <v>0</v>
      </c>
    </row>
    <row r="121" spans="2:15" x14ac:dyDescent="0.3">
      <c r="B121" s="10" t="s">
        <v>164</v>
      </c>
      <c r="C121" s="11" t="s">
        <v>165</v>
      </c>
      <c r="D121" s="105">
        <v>181.29</v>
      </c>
      <c r="E121" s="44"/>
      <c r="F121" s="86">
        <f t="shared" si="9"/>
        <v>0</v>
      </c>
      <c r="G121" s="108">
        <f t="shared" si="10"/>
        <v>0</v>
      </c>
    </row>
    <row r="122" spans="2:15" x14ac:dyDescent="0.3">
      <c r="B122" s="10" t="s">
        <v>164</v>
      </c>
      <c r="C122" s="11" t="s">
        <v>166</v>
      </c>
      <c r="D122" s="105">
        <v>2712</v>
      </c>
      <c r="E122" s="44"/>
      <c r="F122" s="86">
        <f t="shared" si="9"/>
        <v>0</v>
      </c>
      <c r="G122" s="108">
        <f t="shared" si="10"/>
        <v>0</v>
      </c>
    </row>
    <row r="123" spans="2:15" x14ac:dyDescent="0.3">
      <c r="B123" s="10" t="s">
        <v>167</v>
      </c>
      <c r="C123" s="11" t="s">
        <v>168</v>
      </c>
      <c r="D123" s="105">
        <v>280</v>
      </c>
      <c r="E123" s="44"/>
      <c r="F123" s="86">
        <f t="shared" si="9"/>
        <v>0</v>
      </c>
      <c r="G123" s="108">
        <f t="shared" si="10"/>
        <v>0</v>
      </c>
    </row>
    <row r="124" spans="2:15" x14ac:dyDescent="0.3">
      <c r="B124" s="10" t="s">
        <v>169</v>
      </c>
      <c r="C124" s="11" t="s">
        <v>170</v>
      </c>
      <c r="D124" s="105">
        <v>81</v>
      </c>
      <c r="E124" s="44"/>
      <c r="F124" s="86">
        <f t="shared" si="9"/>
        <v>0</v>
      </c>
      <c r="G124" s="108">
        <f t="shared" si="10"/>
        <v>0</v>
      </c>
    </row>
    <row r="125" spans="2:15" x14ac:dyDescent="0.3">
      <c r="B125" s="10" t="s">
        <v>171</v>
      </c>
      <c r="C125" s="11" t="s">
        <v>172</v>
      </c>
      <c r="D125" s="105">
        <v>1795</v>
      </c>
      <c r="E125" s="44"/>
      <c r="F125" s="86">
        <f t="shared" si="9"/>
        <v>0</v>
      </c>
      <c r="G125" s="108">
        <f t="shared" si="10"/>
        <v>0</v>
      </c>
    </row>
    <row r="126" spans="2:15" x14ac:dyDescent="0.3">
      <c r="B126" s="10" t="s">
        <v>173</v>
      </c>
      <c r="C126" s="11" t="s">
        <v>41</v>
      </c>
      <c r="D126" s="105">
        <v>420</v>
      </c>
      <c r="E126" s="44"/>
      <c r="F126" s="86">
        <f t="shared" si="9"/>
        <v>0</v>
      </c>
      <c r="G126" s="108">
        <f t="shared" si="10"/>
        <v>0</v>
      </c>
    </row>
    <row r="127" spans="2:15" x14ac:dyDescent="0.3">
      <c r="B127" s="10" t="s">
        <v>174</v>
      </c>
      <c r="C127" s="11" t="s">
        <v>175</v>
      </c>
      <c r="D127" s="105">
        <v>120.95</v>
      </c>
      <c r="E127" s="44"/>
      <c r="F127" s="86">
        <f t="shared" si="9"/>
        <v>0</v>
      </c>
      <c r="G127" s="108">
        <f t="shared" si="10"/>
        <v>0</v>
      </c>
    </row>
    <row r="128" spans="2:15" x14ac:dyDescent="0.3">
      <c r="B128" s="10" t="s">
        <v>176</v>
      </c>
      <c r="C128" s="11" t="s">
        <v>177</v>
      </c>
      <c r="D128" s="105">
        <v>349</v>
      </c>
      <c r="E128" s="44"/>
      <c r="F128" s="86">
        <f t="shared" si="9"/>
        <v>0</v>
      </c>
      <c r="G128" s="108">
        <f t="shared" si="10"/>
        <v>0</v>
      </c>
    </row>
    <row r="129" spans="2:15" x14ac:dyDescent="0.3">
      <c r="B129" s="10" t="s">
        <v>178</v>
      </c>
      <c r="C129" s="11" t="s">
        <v>179</v>
      </c>
      <c r="D129" s="105">
        <v>2397</v>
      </c>
      <c r="E129" s="44"/>
      <c r="F129" s="86">
        <f t="shared" si="9"/>
        <v>0</v>
      </c>
      <c r="G129" s="108">
        <f t="shared" si="10"/>
        <v>0</v>
      </c>
    </row>
    <row r="130" spans="2:15" x14ac:dyDescent="0.3">
      <c r="B130" s="10" t="s">
        <v>162</v>
      </c>
      <c r="C130" s="11" t="s">
        <v>180</v>
      </c>
      <c r="D130" s="105">
        <v>5200</v>
      </c>
      <c r="E130" s="44"/>
      <c r="F130" s="86">
        <f t="shared" si="9"/>
        <v>0</v>
      </c>
      <c r="G130" s="108">
        <f t="shared" si="10"/>
        <v>0</v>
      </c>
    </row>
    <row r="131" spans="2:15" x14ac:dyDescent="0.3">
      <c r="B131" s="10" t="s">
        <v>162</v>
      </c>
      <c r="C131" s="11" t="s">
        <v>181</v>
      </c>
      <c r="D131" s="105">
        <v>5200</v>
      </c>
      <c r="E131" s="44"/>
      <c r="F131" s="86">
        <f t="shared" si="9"/>
        <v>0</v>
      </c>
      <c r="G131" s="108">
        <f t="shared" si="10"/>
        <v>0</v>
      </c>
    </row>
    <row r="132" spans="2:15" x14ac:dyDescent="0.3">
      <c r="B132" s="10" t="s">
        <v>162</v>
      </c>
      <c r="C132" s="11" t="s">
        <v>182</v>
      </c>
      <c r="D132" s="105">
        <v>180</v>
      </c>
      <c r="E132" s="44"/>
      <c r="F132" s="86">
        <f t="shared" si="9"/>
        <v>0</v>
      </c>
      <c r="G132" s="108">
        <f t="shared" si="10"/>
        <v>0</v>
      </c>
    </row>
    <row r="133" spans="2:15" x14ac:dyDescent="0.3">
      <c r="B133" s="10" t="s">
        <v>162</v>
      </c>
      <c r="C133" s="11" t="s">
        <v>183</v>
      </c>
      <c r="D133" s="105">
        <v>60</v>
      </c>
      <c r="E133" s="44"/>
      <c r="F133" s="86">
        <f t="shared" si="9"/>
        <v>0</v>
      </c>
      <c r="G133" s="108">
        <f t="shared" si="10"/>
        <v>0</v>
      </c>
    </row>
    <row r="134" spans="2:15" x14ac:dyDescent="0.3">
      <c r="B134" s="10" t="s">
        <v>184</v>
      </c>
      <c r="C134" s="11" t="s">
        <v>185</v>
      </c>
      <c r="D134" s="105">
        <v>2118.46</v>
      </c>
      <c r="E134" s="44"/>
      <c r="F134" s="86">
        <f t="shared" si="9"/>
        <v>0</v>
      </c>
      <c r="G134" s="108">
        <f t="shared" si="10"/>
        <v>0</v>
      </c>
    </row>
    <row r="135" spans="2:15" x14ac:dyDescent="0.3">
      <c r="B135" s="10" t="s">
        <v>162</v>
      </c>
      <c r="C135" s="11" t="s">
        <v>186</v>
      </c>
      <c r="D135" s="105">
        <v>5075.3999999999996</v>
      </c>
      <c r="E135" s="44"/>
      <c r="F135" s="86">
        <f t="shared" si="9"/>
        <v>0</v>
      </c>
      <c r="G135" s="108">
        <f t="shared" si="10"/>
        <v>0</v>
      </c>
    </row>
    <row r="136" spans="2:15" x14ac:dyDescent="0.3">
      <c r="B136" s="10" t="s">
        <v>162</v>
      </c>
      <c r="C136" s="11" t="s">
        <v>187</v>
      </c>
      <c r="D136" s="105">
        <v>1587.64</v>
      </c>
      <c r="E136" s="44"/>
      <c r="F136" s="86">
        <f t="shared" si="9"/>
        <v>0</v>
      </c>
      <c r="G136" s="108">
        <f t="shared" si="10"/>
        <v>0</v>
      </c>
    </row>
    <row r="137" spans="2:15" x14ac:dyDescent="0.3">
      <c r="B137" s="10" t="s">
        <v>162</v>
      </c>
      <c r="C137" s="11" t="s">
        <v>188</v>
      </c>
      <c r="D137" s="105">
        <v>34</v>
      </c>
      <c r="E137" s="44"/>
      <c r="F137" s="86">
        <f t="shared" si="9"/>
        <v>0</v>
      </c>
      <c r="G137" s="108">
        <f t="shared" si="10"/>
        <v>0</v>
      </c>
    </row>
    <row r="138" spans="2:15" ht="17.25" thickBot="1" x14ac:dyDescent="0.35">
      <c r="B138" s="45" t="s">
        <v>162</v>
      </c>
      <c r="C138" s="46" t="s">
        <v>189</v>
      </c>
      <c r="D138" s="105">
        <v>5680</v>
      </c>
      <c r="E138" s="47"/>
      <c r="F138" s="109">
        <f t="shared" si="9"/>
        <v>0</v>
      </c>
      <c r="G138" s="110">
        <f t="shared" si="10"/>
        <v>0</v>
      </c>
    </row>
    <row r="139" spans="2:15" ht="21" customHeight="1" x14ac:dyDescent="0.3">
      <c r="B139" s="161" t="s">
        <v>246</v>
      </c>
      <c r="C139" s="162"/>
      <c r="D139" s="162"/>
      <c r="E139" s="162"/>
      <c r="F139" s="162"/>
      <c r="G139" s="101">
        <f>SUM(G116:G138)</f>
        <v>0</v>
      </c>
    </row>
    <row r="140" spans="2:15" ht="21" customHeight="1" x14ac:dyDescent="0.3">
      <c r="B140" s="163" t="s">
        <v>237</v>
      </c>
      <c r="C140" s="164"/>
      <c r="D140" s="164"/>
      <c r="E140" s="164"/>
      <c r="F140" s="164"/>
      <c r="G140" s="102">
        <f>G139*1.06</f>
        <v>0</v>
      </c>
      <c r="I140" s="54"/>
      <c r="J140" s="54"/>
      <c r="K140" s="54"/>
      <c r="L140" s="54"/>
      <c r="M140" s="49"/>
    </row>
    <row r="141" spans="2:15" ht="21" customHeight="1" x14ac:dyDescent="0.3">
      <c r="B141" s="163" t="s">
        <v>238</v>
      </c>
      <c r="C141" s="164"/>
      <c r="D141" s="164"/>
      <c r="E141" s="164"/>
      <c r="F141" s="164"/>
      <c r="G141" s="102">
        <f t="shared" ref="G141" si="11">G140*1.06</f>
        <v>0</v>
      </c>
      <c r="I141" s="54"/>
      <c r="J141" s="54"/>
      <c r="K141" s="54"/>
      <c r="L141" s="54"/>
      <c r="M141" s="49"/>
    </row>
    <row r="142" spans="2:15" ht="21" customHeight="1" thickBot="1" x14ac:dyDescent="0.35">
      <c r="B142" s="156" t="s">
        <v>80</v>
      </c>
      <c r="C142" s="157"/>
      <c r="D142" s="157"/>
      <c r="E142" s="157"/>
      <c r="F142" s="157"/>
      <c r="G142" s="103">
        <f>G139+G140+G141</f>
        <v>0</v>
      </c>
      <c r="I142" s="54"/>
      <c r="J142" s="54"/>
      <c r="K142" s="54"/>
      <c r="L142" s="54"/>
      <c r="M142" s="49"/>
    </row>
    <row r="143" spans="2:15" ht="17.25" thickBot="1" x14ac:dyDescent="0.35"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49"/>
    </row>
    <row r="144" spans="2:15" ht="22.5" customHeight="1" thickBot="1" x14ac:dyDescent="0.35">
      <c r="B144" s="158" t="s">
        <v>233</v>
      </c>
      <c r="C144" s="159"/>
      <c r="D144" s="159"/>
      <c r="E144" s="160"/>
      <c r="F144" s="69">
        <f>G52+G82+G112+G142</f>
        <v>0</v>
      </c>
    </row>
    <row r="145" spans="2:15" x14ac:dyDescent="0.3">
      <c r="B145" s="33"/>
      <c r="C145" s="34"/>
      <c r="D145" s="34"/>
    </row>
    <row r="146" spans="2:15" x14ac:dyDescent="0.3">
      <c r="B146" s="8" t="s">
        <v>250</v>
      </c>
      <c r="C146" s="54"/>
      <c r="D146" s="54"/>
      <c r="E146" s="54"/>
      <c r="F146" s="54"/>
      <c r="G146" s="54"/>
      <c r="I146" s="54"/>
      <c r="J146" s="54"/>
      <c r="K146" s="54"/>
      <c r="L146" s="54"/>
      <c r="M146" s="54"/>
      <c r="N146" s="54"/>
      <c r="O146" s="49"/>
    </row>
    <row r="147" spans="2:15" ht="17.25" thickBot="1" x14ac:dyDescent="0.35">
      <c r="B147" s="8"/>
      <c r="C147" s="54"/>
      <c r="D147" s="54"/>
      <c r="E147" s="54"/>
      <c r="F147" s="54"/>
      <c r="G147" s="54"/>
      <c r="I147" s="54"/>
      <c r="J147" s="54"/>
      <c r="K147" s="54"/>
      <c r="L147" s="54"/>
      <c r="M147" s="54"/>
      <c r="N147" s="54"/>
      <c r="O147" s="49"/>
    </row>
    <row r="148" spans="2:15" ht="17.25" thickBot="1" x14ac:dyDescent="0.35">
      <c r="B148" s="94" t="s">
        <v>251</v>
      </c>
      <c r="C148" s="166" t="s">
        <v>5</v>
      </c>
      <c r="D148" s="167"/>
      <c r="E148" s="166" t="s">
        <v>19</v>
      </c>
      <c r="F148" s="167"/>
      <c r="G148" s="75" t="s">
        <v>6</v>
      </c>
      <c r="K148" s="54"/>
      <c r="L148" s="54"/>
      <c r="M148" s="54"/>
      <c r="N148" s="54"/>
      <c r="O148" s="49"/>
    </row>
    <row r="149" spans="2:15" ht="33.75" thickBot="1" x14ac:dyDescent="0.35">
      <c r="B149" s="63" t="s">
        <v>7</v>
      </c>
      <c r="C149" s="63" t="s">
        <v>253</v>
      </c>
      <c r="D149" s="63" t="s">
        <v>254</v>
      </c>
      <c r="E149" s="63" t="s">
        <v>255</v>
      </c>
      <c r="F149" s="63" t="s">
        <v>254</v>
      </c>
      <c r="G149" s="63" t="s">
        <v>253</v>
      </c>
      <c r="L149" s="54"/>
      <c r="M149" s="54"/>
      <c r="N149" s="54"/>
      <c r="O149" s="49"/>
    </row>
    <row r="150" spans="2:15" x14ac:dyDescent="0.3">
      <c r="B150" s="38" t="s">
        <v>20</v>
      </c>
      <c r="C150" s="18"/>
      <c r="D150" s="18"/>
      <c r="E150" s="18"/>
      <c r="F150" s="18"/>
      <c r="G150" s="18"/>
      <c r="L150" s="54"/>
      <c r="M150" s="54"/>
      <c r="N150" s="54"/>
      <c r="O150" s="49"/>
    </row>
    <row r="151" spans="2:15" x14ac:dyDescent="0.3">
      <c r="B151" s="30" t="s">
        <v>8</v>
      </c>
      <c r="C151" s="19"/>
      <c r="D151" s="19"/>
      <c r="E151" s="19"/>
      <c r="F151" s="19"/>
      <c r="G151" s="19"/>
      <c r="L151" s="54"/>
      <c r="M151" s="54"/>
      <c r="N151" s="54"/>
      <c r="O151" s="49"/>
    </row>
    <row r="152" spans="2:15" x14ac:dyDescent="0.3">
      <c r="B152" s="30" t="s">
        <v>9</v>
      </c>
      <c r="C152" s="19"/>
      <c r="D152" s="19"/>
      <c r="E152" s="19"/>
      <c r="F152" s="19"/>
      <c r="G152" s="19"/>
      <c r="L152" s="54"/>
      <c r="M152" s="54"/>
      <c r="N152" s="54"/>
      <c r="O152" s="49"/>
    </row>
    <row r="153" spans="2:15" ht="17.25" thickBot="1" x14ac:dyDescent="0.35">
      <c r="B153" s="31" t="s">
        <v>10</v>
      </c>
      <c r="C153" s="20"/>
      <c r="D153" s="20"/>
      <c r="E153" s="20"/>
      <c r="F153" s="20"/>
      <c r="G153" s="20"/>
      <c r="L153" s="54"/>
      <c r="M153" s="54"/>
      <c r="N153" s="54"/>
      <c r="O153" s="49"/>
    </row>
    <row r="154" spans="2:15" x14ac:dyDescent="0.3">
      <c r="B154" s="54"/>
      <c r="C154" s="54"/>
      <c r="D154" s="54"/>
      <c r="E154" s="54"/>
      <c r="F154" s="54"/>
      <c r="G154" s="54"/>
      <c r="I154" s="54"/>
      <c r="L154" s="54"/>
      <c r="M154" s="54"/>
      <c r="N154" s="54"/>
      <c r="O154" s="49"/>
    </row>
    <row r="155" spans="2:15" x14ac:dyDescent="0.3">
      <c r="B155" s="54"/>
      <c r="C155" s="54"/>
      <c r="D155" s="54"/>
      <c r="E155" s="54"/>
      <c r="F155" s="54"/>
      <c r="G155" s="54"/>
      <c r="I155" s="54"/>
      <c r="L155" s="54"/>
      <c r="M155" s="54"/>
      <c r="N155" s="54"/>
      <c r="O155" s="49"/>
    </row>
    <row r="156" spans="2:15" ht="17.25" thickBot="1" x14ac:dyDescent="0.35">
      <c r="B156" s="35" t="s">
        <v>239</v>
      </c>
      <c r="C156" s="15"/>
      <c r="D156" s="15"/>
      <c r="E156" s="21"/>
      <c r="F156" s="54"/>
      <c r="G156" s="54"/>
      <c r="H156" s="54"/>
      <c r="I156" s="54"/>
      <c r="J156" s="54"/>
      <c r="K156" s="54"/>
      <c r="L156" s="54"/>
      <c r="M156" s="54"/>
      <c r="N156" s="54"/>
      <c r="O156" s="49"/>
    </row>
    <row r="157" spans="2:15" ht="17.25" thickBot="1" x14ac:dyDescent="0.35">
      <c r="B157" s="170" t="s">
        <v>11</v>
      </c>
      <c r="C157" s="171"/>
      <c r="D157" s="54"/>
      <c r="E157" s="54"/>
      <c r="F157" s="54"/>
      <c r="G157" s="54"/>
      <c r="H157" s="54"/>
      <c r="I157" s="54"/>
      <c r="J157" s="54"/>
      <c r="K157" s="54"/>
      <c r="L157" s="54"/>
      <c r="M157" s="49"/>
    </row>
    <row r="158" spans="2:15" ht="17.25" thickBot="1" x14ac:dyDescent="0.35">
      <c r="B158" s="64" t="s">
        <v>24</v>
      </c>
      <c r="C158" s="65" t="s">
        <v>12</v>
      </c>
      <c r="D158" s="54"/>
      <c r="E158" s="54"/>
      <c r="F158" s="54"/>
      <c r="G158" s="54"/>
      <c r="H158" s="54"/>
      <c r="I158" s="54"/>
      <c r="K158" s="54"/>
      <c r="L158" s="54"/>
      <c r="M158" s="49"/>
    </row>
    <row r="159" spans="2:15" x14ac:dyDescent="0.3">
      <c r="B159" s="28" t="s">
        <v>13</v>
      </c>
      <c r="C159" s="29"/>
      <c r="D159" s="54"/>
      <c r="E159" s="54"/>
      <c r="F159" s="54"/>
      <c r="G159" s="54"/>
      <c r="H159" s="54"/>
      <c r="I159" s="54"/>
      <c r="K159" s="54"/>
      <c r="L159" s="54"/>
      <c r="M159" s="49"/>
    </row>
    <row r="160" spans="2:15" x14ac:dyDescent="0.3">
      <c r="B160" s="30" t="s">
        <v>14</v>
      </c>
      <c r="C160" s="29"/>
      <c r="D160" s="54"/>
      <c r="E160" s="54"/>
      <c r="F160" s="54"/>
      <c r="G160" s="54"/>
      <c r="H160" s="54"/>
      <c r="I160" s="54"/>
      <c r="J160" s="54"/>
      <c r="K160" s="54"/>
      <c r="L160" s="54"/>
      <c r="M160" s="49"/>
    </row>
    <row r="161" spans="1:15" x14ac:dyDescent="0.3">
      <c r="B161" s="30" t="s">
        <v>15</v>
      </c>
      <c r="C161" s="29"/>
      <c r="D161" s="54"/>
      <c r="E161" s="54"/>
      <c r="F161" s="54"/>
      <c r="G161" s="54"/>
      <c r="H161" s="54"/>
      <c r="I161" s="54"/>
      <c r="J161" s="54"/>
      <c r="K161" s="54"/>
      <c r="L161" s="54"/>
      <c r="M161" s="49"/>
    </row>
    <row r="162" spans="1:15" ht="17.25" thickBot="1" x14ac:dyDescent="0.35">
      <c r="B162" s="31" t="s">
        <v>16</v>
      </c>
      <c r="C162" s="32"/>
      <c r="D162" s="54"/>
      <c r="E162" s="54"/>
      <c r="F162" s="54"/>
      <c r="G162" s="54"/>
      <c r="H162" s="54"/>
      <c r="I162" s="54"/>
      <c r="J162" s="54"/>
      <c r="K162" s="54"/>
      <c r="L162" s="54"/>
      <c r="M162" s="49"/>
    </row>
    <row r="163" spans="1:15" x14ac:dyDescent="0.3">
      <c r="B163" s="22"/>
      <c r="C163" s="23"/>
      <c r="D163" s="23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49"/>
    </row>
    <row r="164" spans="1:15" ht="17.25" thickBot="1" x14ac:dyDescent="0.35">
      <c r="B164" s="233" t="s">
        <v>281</v>
      </c>
      <c r="C164" s="233"/>
      <c r="D164" s="2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4"/>
    </row>
    <row r="165" spans="1:15" ht="17.25" thickBot="1" x14ac:dyDescent="0.35">
      <c r="B165" s="170" t="s">
        <v>276</v>
      </c>
      <c r="C165" s="171"/>
      <c r="D165" s="2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4"/>
    </row>
    <row r="166" spans="1:15" ht="17.25" thickBot="1" x14ac:dyDescent="0.35">
      <c r="B166" s="16" t="s">
        <v>277</v>
      </c>
      <c r="C166" s="17" t="s">
        <v>278</v>
      </c>
      <c r="D166" s="2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4"/>
    </row>
    <row r="167" spans="1:15" ht="17.25" thickBot="1" x14ac:dyDescent="0.35">
      <c r="B167" s="223" t="s">
        <v>279</v>
      </c>
      <c r="C167" s="224"/>
      <c r="F167" s="24"/>
    </row>
    <row r="168" spans="1:15" ht="35.25" customHeight="1" x14ac:dyDescent="0.3">
      <c r="A168" s="230"/>
      <c r="B168" s="234" t="s">
        <v>282</v>
      </c>
      <c r="C168" s="234"/>
      <c r="F168" s="227"/>
      <c r="G168" s="229"/>
    </row>
    <row r="169" spans="1:15" x14ac:dyDescent="0.3">
      <c r="A169" s="230"/>
      <c r="B169" s="227"/>
      <c r="C169" s="228"/>
      <c r="F169" s="227"/>
      <c r="G169" s="229"/>
    </row>
    <row r="170" spans="1:15" x14ac:dyDescent="0.3">
      <c r="A170" s="230"/>
      <c r="B170" s="227"/>
      <c r="C170" s="228"/>
      <c r="F170" s="227"/>
      <c r="G170" s="229"/>
    </row>
    <row r="171" spans="1:15" x14ac:dyDescent="0.3">
      <c r="B171" s="25"/>
      <c r="C171" s="26"/>
      <c r="F171" s="25"/>
      <c r="G171" s="27"/>
    </row>
    <row r="172" spans="1:15" x14ac:dyDescent="0.3">
      <c r="B172" s="165" t="s">
        <v>17</v>
      </c>
      <c r="C172" s="165"/>
      <c r="F172" s="165" t="s">
        <v>18</v>
      </c>
      <c r="G172" s="165"/>
    </row>
    <row r="173" spans="1:15" x14ac:dyDescent="0.3">
      <c r="B173" s="24"/>
      <c r="C173" s="24"/>
      <c r="F173" s="24"/>
    </row>
  </sheetData>
  <protectedRanges>
    <protectedRange sqref="C5:C6" name="Range1_14_2_1_2_1_2_2_2_2_1_2_1_2_2_3_1"/>
    <protectedRange sqref="C24:C26" name="Range1_14_2_1_2_1_2_2_2_2_1_2_1_2_2_3_1_1_1_3"/>
    <protectedRange sqref="C7:C10 C12" name="Range1_14_2_1_2_1_2_2_2_2_1_2_1_2_2_3_1_1_1_2_1_1"/>
    <protectedRange sqref="C13:C22" name="Range1_14_2_1_2_1_2_2_2_2_1_2_1_2_2_3_1_1_1_3_1"/>
    <protectedRange sqref="C11" name="Range1_14_2_1_2_1_2_2_2_2_1_2_1_2_2_3_1_1_1_2_1"/>
  </protectedRanges>
  <mergeCells count="43">
    <mergeCell ref="B164:C164"/>
    <mergeCell ref="B165:C165"/>
    <mergeCell ref="B172:C172"/>
    <mergeCell ref="F172:G172"/>
    <mergeCell ref="B168:C168"/>
    <mergeCell ref="A2:A5"/>
    <mergeCell ref="C148:D148"/>
    <mergeCell ref="E148:F148"/>
    <mergeCell ref="C2:E2"/>
    <mergeCell ref="C3:E3"/>
    <mergeCell ref="C4:E4"/>
    <mergeCell ref="C5:E5"/>
    <mergeCell ref="B157:C157"/>
    <mergeCell ref="B144:E144"/>
    <mergeCell ref="B140:F140"/>
    <mergeCell ref="B141:F141"/>
    <mergeCell ref="B142:F142"/>
    <mergeCell ref="B52:F52"/>
    <mergeCell ref="B79:F79"/>
    <mergeCell ref="B139:F139"/>
    <mergeCell ref="C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22:E22"/>
    <mergeCell ref="B17:E17"/>
    <mergeCell ref="B18:E18"/>
    <mergeCell ref="B80:F80"/>
    <mergeCell ref="B81:F81"/>
    <mergeCell ref="B19:E19"/>
    <mergeCell ref="B20:E20"/>
    <mergeCell ref="B21:E21"/>
    <mergeCell ref="B111:F111"/>
    <mergeCell ref="B112:F112"/>
    <mergeCell ref="B82:F82"/>
    <mergeCell ref="B109:F109"/>
    <mergeCell ref="B110:F110"/>
  </mergeCells>
  <pageMargins left="0.25" right="0.25" top="0.75" bottom="0.75" header="0.3" footer="0.3"/>
  <pageSetup paperSize="8" scale="6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3AF5-32D4-408D-BC1A-6C3DF1B70EFB}">
  <sheetPr>
    <pageSetUpPr fitToPage="1"/>
  </sheetPr>
  <dimension ref="A1:O149"/>
  <sheetViews>
    <sheetView topLeftCell="A125" zoomScaleNormal="100" zoomScaleSheetLayoutView="87" workbookViewId="0">
      <selection activeCell="E144" sqref="E144"/>
    </sheetView>
  </sheetViews>
  <sheetFormatPr defaultColWidth="9.140625" defaultRowHeight="16.5" x14ac:dyDescent="0.3"/>
  <cols>
    <col min="1" max="1" width="6.140625" style="1" customWidth="1"/>
    <col min="2" max="2" width="31.28515625" style="1" customWidth="1"/>
    <col min="3" max="3" width="32.5703125" style="1" bestFit="1" customWidth="1"/>
    <col min="4" max="4" width="25.85546875" style="1" customWidth="1"/>
    <col min="5" max="5" width="33.28515625" style="1" customWidth="1"/>
    <col min="6" max="6" width="25.140625" style="1" bestFit="1" customWidth="1"/>
    <col min="7" max="7" width="25.28515625" style="1" customWidth="1"/>
    <col min="8" max="8" width="22.28515625" style="1" customWidth="1"/>
    <col min="9" max="10" width="20.140625" style="1" customWidth="1"/>
    <col min="11" max="11" width="18.7109375" style="1" customWidth="1"/>
    <col min="12" max="12" width="16.28515625" style="1" customWidth="1"/>
    <col min="13" max="13" width="18" style="1" customWidth="1"/>
    <col min="14" max="14" width="18.7109375" style="1" customWidth="1"/>
    <col min="15" max="15" width="23.7109375" style="1" customWidth="1"/>
    <col min="16" max="16" width="22.5703125" style="1" customWidth="1"/>
    <col min="17" max="17" width="24.42578125" style="1" customWidth="1"/>
    <col min="18" max="18" width="21.5703125" style="1" customWidth="1"/>
    <col min="19" max="16384" width="9.140625" style="1"/>
  </cols>
  <sheetData>
    <row r="1" spans="1:5" ht="17.25" thickBot="1" x14ac:dyDescent="0.35"/>
    <row r="2" spans="1:5" ht="45.6" customHeight="1" x14ac:dyDescent="0.3">
      <c r="A2" s="202" t="s">
        <v>0</v>
      </c>
      <c r="B2" s="83" t="s">
        <v>1</v>
      </c>
      <c r="C2" s="205" t="s">
        <v>240</v>
      </c>
      <c r="D2" s="206"/>
      <c r="E2" s="207"/>
    </row>
    <row r="3" spans="1:5" ht="15" customHeight="1" x14ac:dyDescent="0.3">
      <c r="A3" s="203"/>
      <c r="B3" s="82" t="s">
        <v>2</v>
      </c>
      <c r="C3" s="208" t="s">
        <v>256</v>
      </c>
      <c r="D3" s="209"/>
      <c r="E3" s="210"/>
    </row>
    <row r="4" spans="1:5" ht="15" customHeight="1" x14ac:dyDescent="0.3">
      <c r="A4" s="203"/>
      <c r="B4" s="82" t="s">
        <v>191</v>
      </c>
      <c r="C4" s="211" t="s">
        <v>192</v>
      </c>
      <c r="D4" s="212"/>
      <c r="E4" s="213"/>
    </row>
    <row r="5" spans="1:5" ht="15" customHeight="1" thickBot="1" x14ac:dyDescent="0.35">
      <c r="A5" s="204"/>
      <c r="B5" s="84" t="s">
        <v>3</v>
      </c>
      <c r="C5" s="214"/>
      <c r="D5" s="215"/>
      <c r="E5" s="216"/>
    </row>
    <row r="6" spans="1:5" ht="17.25" thickBot="1" x14ac:dyDescent="0.35">
      <c r="A6" s="5"/>
      <c r="B6" s="6"/>
    </row>
    <row r="7" spans="1:5" ht="14.45" customHeight="1" thickBot="1" x14ac:dyDescent="0.35">
      <c r="A7" s="37"/>
      <c r="B7" s="57" t="s">
        <v>21</v>
      </c>
      <c r="C7" s="187" t="s">
        <v>22</v>
      </c>
      <c r="D7" s="188"/>
      <c r="E7" s="189"/>
    </row>
    <row r="8" spans="1:5" ht="16.5" customHeight="1" x14ac:dyDescent="0.3">
      <c r="B8" s="190" t="s">
        <v>236</v>
      </c>
      <c r="C8" s="191"/>
      <c r="D8" s="191"/>
      <c r="E8" s="192"/>
    </row>
    <row r="9" spans="1:5" ht="31.9" customHeight="1" x14ac:dyDescent="0.3">
      <c r="B9" s="153" t="s">
        <v>23</v>
      </c>
      <c r="C9" s="154"/>
      <c r="D9" s="154"/>
      <c r="E9" s="155"/>
    </row>
    <row r="10" spans="1:5" ht="38.25" customHeight="1" x14ac:dyDescent="0.3">
      <c r="B10" s="153" t="s">
        <v>262</v>
      </c>
      <c r="C10" s="154"/>
      <c r="D10" s="154"/>
      <c r="E10" s="155"/>
    </row>
    <row r="11" spans="1:5" ht="17.45" customHeight="1" x14ac:dyDescent="0.3">
      <c r="B11" s="193" t="s">
        <v>275</v>
      </c>
      <c r="C11" s="194"/>
      <c r="D11" s="194"/>
      <c r="E11" s="195"/>
    </row>
    <row r="12" spans="1:5" ht="52.5" customHeight="1" x14ac:dyDescent="0.3">
      <c r="B12" s="153" t="s">
        <v>263</v>
      </c>
      <c r="C12" s="154"/>
      <c r="D12" s="154"/>
      <c r="E12" s="155"/>
    </row>
    <row r="13" spans="1:5" ht="13.9" customHeight="1" x14ac:dyDescent="0.3">
      <c r="B13" s="153" t="s">
        <v>264</v>
      </c>
      <c r="C13" s="154"/>
      <c r="D13" s="154"/>
      <c r="E13" s="155"/>
    </row>
    <row r="14" spans="1:5" ht="21.6" customHeight="1" x14ac:dyDescent="0.3">
      <c r="B14" s="153" t="s">
        <v>273</v>
      </c>
      <c r="C14" s="154"/>
      <c r="D14" s="154"/>
      <c r="E14" s="155"/>
    </row>
    <row r="15" spans="1:5" ht="16.899999999999999" customHeight="1" x14ac:dyDescent="0.3">
      <c r="B15" s="153" t="s">
        <v>265</v>
      </c>
      <c r="C15" s="154"/>
      <c r="D15" s="154"/>
      <c r="E15" s="155"/>
    </row>
    <row r="16" spans="1:5" ht="16.149999999999999" customHeight="1" x14ac:dyDescent="0.3">
      <c r="B16" s="153" t="s">
        <v>266</v>
      </c>
      <c r="C16" s="154"/>
      <c r="D16" s="154"/>
      <c r="E16" s="155"/>
    </row>
    <row r="17" spans="2:8" x14ac:dyDescent="0.3">
      <c r="B17" s="153" t="s">
        <v>267</v>
      </c>
      <c r="C17" s="154"/>
      <c r="D17" s="154"/>
      <c r="E17" s="155"/>
    </row>
    <row r="18" spans="2:8" ht="16.5" customHeight="1" x14ac:dyDescent="0.3">
      <c r="B18" s="153" t="s">
        <v>268</v>
      </c>
      <c r="C18" s="154"/>
      <c r="D18" s="154"/>
      <c r="E18" s="155"/>
    </row>
    <row r="19" spans="2:8" ht="31.15" customHeight="1" x14ac:dyDescent="0.3">
      <c r="B19" s="153" t="s">
        <v>269</v>
      </c>
      <c r="C19" s="154"/>
      <c r="D19" s="154"/>
      <c r="E19" s="155"/>
    </row>
    <row r="20" spans="2:8" ht="34.5" customHeight="1" x14ac:dyDescent="0.3">
      <c r="B20" s="153" t="s">
        <v>270</v>
      </c>
      <c r="C20" s="154"/>
      <c r="D20" s="154"/>
      <c r="E20" s="155"/>
    </row>
    <row r="21" spans="2:8" ht="13.9" customHeight="1" x14ac:dyDescent="0.3">
      <c r="B21" s="153" t="s">
        <v>271</v>
      </c>
      <c r="C21" s="154"/>
      <c r="D21" s="154"/>
      <c r="E21" s="155"/>
    </row>
    <row r="22" spans="2:8" ht="38.25" customHeight="1" thickBot="1" x14ac:dyDescent="0.35">
      <c r="B22" s="150" t="s">
        <v>272</v>
      </c>
      <c r="C22" s="151"/>
      <c r="D22" s="151"/>
      <c r="E22" s="152"/>
    </row>
    <row r="23" spans="2:8" ht="16.5" customHeight="1" thickBot="1" x14ac:dyDescent="0.35"/>
    <row r="24" spans="2:8" ht="16.5" customHeight="1" thickBot="1" x14ac:dyDescent="0.35">
      <c r="B24" s="66" t="s">
        <v>242</v>
      </c>
      <c r="C24" s="61" t="s">
        <v>243</v>
      </c>
      <c r="D24" s="58"/>
      <c r="E24" s="58"/>
    </row>
    <row r="25" spans="2:8" ht="16.5" customHeight="1" thickBot="1" x14ac:dyDescent="0.35">
      <c r="B25" s="72" t="s">
        <v>241</v>
      </c>
      <c r="C25" s="74">
        <v>0.06</v>
      </c>
      <c r="D25" s="58"/>
      <c r="E25" s="58"/>
    </row>
    <row r="26" spans="2:8" ht="16.5" customHeight="1" x14ac:dyDescent="0.3">
      <c r="B26" s="58"/>
      <c r="C26" s="73"/>
      <c r="D26" s="58"/>
      <c r="E26" s="58"/>
    </row>
    <row r="27" spans="2:8" ht="50.25" thickBot="1" x14ac:dyDescent="0.35">
      <c r="B27" s="59" t="s">
        <v>235</v>
      </c>
      <c r="E27" s="54"/>
      <c r="H27" s="125" t="s">
        <v>259</v>
      </c>
    </row>
    <row r="28" spans="2:8" s="55" customFormat="1" ht="33" customHeight="1" thickBot="1" x14ac:dyDescent="0.3">
      <c r="B28" s="60" t="s">
        <v>26</v>
      </c>
      <c r="C28" s="60" t="s">
        <v>27</v>
      </c>
      <c r="D28" s="91" t="s">
        <v>257</v>
      </c>
      <c r="E28" s="61" t="s">
        <v>274</v>
      </c>
      <c r="F28" s="81" t="s">
        <v>244</v>
      </c>
      <c r="G28" s="81" t="s">
        <v>245</v>
      </c>
      <c r="H28" s="124" t="s">
        <v>260</v>
      </c>
    </row>
    <row r="29" spans="2:8" x14ac:dyDescent="0.3">
      <c r="B29" s="39" t="s">
        <v>193</v>
      </c>
      <c r="C29" s="40" t="s">
        <v>194</v>
      </c>
      <c r="D29" s="116">
        <v>23105</v>
      </c>
      <c r="E29" s="76"/>
      <c r="F29" s="96">
        <f>E29*15%</f>
        <v>0</v>
      </c>
      <c r="G29" s="97">
        <f>E29+F29</f>
        <v>0</v>
      </c>
      <c r="H29" s="44"/>
    </row>
    <row r="30" spans="2:8" ht="33" x14ac:dyDescent="0.3">
      <c r="B30" s="10" t="s">
        <v>195</v>
      </c>
      <c r="C30" s="42" t="s">
        <v>196</v>
      </c>
      <c r="D30" s="105">
        <v>6960</v>
      </c>
      <c r="E30" s="77"/>
      <c r="F30" s="86">
        <f t="shared" ref="F30:F45" si="0">E30*15%</f>
        <v>0</v>
      </c>
      <c r="G30" s="80">
        <f t="shared" ref="G30:G45" si="1">E30+F30</f>
        <v>0</v>
      </c>
      <c r="H30" s="44"/>
    </row>
    <row r="31" spans="2:8" x14ac:dyDescent="0.3">
      <c r="B31" s="10" t="s">
        <v>197</v>
      </c>
      <c r="C31" s="11" t="s">
        <v>89</v>
      </c>
      <c r="D31" s="105">
        <v>745</v>
      </c>
      <c r="E31" s="77"/>
      <c r="F31" s="86">
        <f t="shared" si="0"/>
        <v>0</v>
      </c>
      <c r="G31" s="80">
        <f t="shared" si="1"/>
        <v>0</v>
      </c>
      <c r="H31" s="44"/>
    </row>
    <row r="32" spans="2:8" x14ac:dyDescent="0.3">
      <c r="B32" s="10" t="s">
        <v>198</v>
      </c>
      <c r="C32" s="11" t="s">
        <v>89</v>
      </c>
      <c r="D32" s="105">
        <v>135</v>
      </c>
      <c r="E32" s="77"/>
      <c r="F32" s="86">
        <f t="shared" si="0"/>
        <v>0</v>
      </c>
      <c r="G32" s="80">
        <f t="shared" si="1"/>
        <v>0</v>
      </c>
      <c r="H32" s="44"/>
    </row>
    <row r="33" spans="2:8" x14ac:dyDescent="0.3">
      <c r="B33" s="10" t="s">
        <v>199</v>
      </c>
      <c r="C33" s="11" t="s">
        <v>200</v>
      </c>
      <c r="D33" s="105">
        <v>658</v>
      </c>
      <c r="E33" s="77"/>
      <c r="F33" s="86">
        <f t="shared" si="0"/>
        <v>0</v>
      </c>
      <c r="G33" s="80">
        <f t="shared" si="1"/>
        <v>0</v>
      </c>
      <c r="H33" s="44"/>
    </row>
    <row r="34" spans="2:8" x14ac:dyDescent="0.3">
      <c r="B34" s="10" t="s">
        <v>199</v>
      </c>
      <c r="C34" s="11" t="s">
        <v>201</v>
      </c>
      <c r="D34" s="105">
        <v>1070</v>
      </c>
      <c r="E34" s="77"/>
      <c r="F34" s="86">
        <f t="shared" si="0"/>
        <v>0</v>
      </c>
      <c r="G34" s="80">
        <f t="shared" si="1"/>
        <v>0</v>
      </c>
      <c r="H34" s="44"/>
    </row>
    <row r="35" spans="2:8" x14ac:dyDescent="0.3">
      <c r="B35" s="10" t="s">
        <v>193</v>
      </c>
      <c r="C35" s="11" t="s">
        <v>202</v>
      </c>
      <c r="D35" s="105">
        <v>1336.5</v>
      </c>
      <c r="E35" s="77"/>
      <c r="F35" s="86">
        <f t="shared" si="0"/>
        <v>0</v>
      </c>
      <c r="G35" s="80">
        <f t="shared" si="1"/>
        <v>0</v>
      </c>
      <c r="H35" s="44"/>
    </row>
    <row r="36" spans="2:8" x14ac:dyDescent="0.3">
      <c r="B36" s="10" t="s">
        <v>203</v>
      </c>
      <c r="C36" s="11" t="s">
        <v>204</v>
      </c>
      <c r="D36" s="105">
        <v>4348</v>
      </c>
      <c r="E36" s="77"/>
      <c r="F36" s="86">
        <f t="shared" si="0"/>
        <v>0</v>
      </c>
      <c r="G36" s="80">
        <f t="shared" si="1"/>
        <v>0</v>
      </c>
      <c r="H36" s="44"/>
    </row>
    <row r="37" spans="2:8" x14ac:dyDescent="0.3">
      <c r="B37" s="10" t="s">
        <v>205</v>
      </c>
      <c r="C37" s="11" t="s">
        <v>206</v>
      </c>
      <c r="D37" s="105">
        <v>973</v>
      </c>
      <c r="E37" s="77"/>
      <c r="F37" s="86">
        <f t="shared" si="0"/>
        <v>0</v>
      </c>
      <c r="G37" s="80">
        <f t="shared" si="1"/>
        <v>0</v>
      </c>
      <c r="H37" s="44"/>
    </row>
    <row r="38" spans="2:8" x14ac:dyDescent="0.3">
      <c r="B38" s="10" t="s">
        <v>193</v>
      </c>
      <c r="C38" s="11" t="s">
        <v>207</v>
      </c>
      <c r="D38" s="105">
        <v>611</v>
      </c>
      <c r="E38" s="77"/>
      <c r="F38" s="86">
        <f t="shared" si="0"/>
        <v>0</v>
      </c>
      <c r="G38" s="80">
        <f t="shared" si="1"/>
        <v>0</v>
      </c>
      <c r="H38" s="44"/>
    </row>
    <row r="39" spans="2:8" x14ac:dyDescent="0.3">
      <c r="B39" s="10" t="s">
        <v>208</v>
      </c>
      <c r="C39" s="11" t="s">
        <v>209</v>
      </c>
      <c r="D39" s="105">
        <v>2199</v>
      </c>
      <c r="E39" s="77"/>
      <c r="F39" s="86">
        <f t="shared" si="0"/>
        <v>0</v>
      </c>
      <c r="G39" s="80">
        <f t="shared" si="1"/>
        <v>0</v>
      </c>
      <c r="H39" s="44"/>
    </row>
    <row r="40" spans="2:8" x14ac:dyDescent="0.3">
      <c r="B40" s="10" t="s">
        <v>210</v>
      </c>
      <c r="C40" s="11" t="s">
        <v>211</v>
      </c>
      <c r="D40" s="105">
        <v>2420</v>
      </c>
      <c r="E40" s="77"/>
      <c r="F40" s="86">
        <f t="shared" si="0"/>
        <v>0</v>
      </c>
      <c r="G40" s="80">
        <f t="shared" si="1"/>
        <v>0</v>
      </c>
      <c r="H40" s="44"/>
    </row>
    <row r="41" spans="2:8" x14ac:dyDescent="0.3">
      <c r="B41" s="10" t="s">
        <v>193</v>
      </c>
      <c r="C41" s="11" t="s">
        <v>212</v>
      </c>
      <c r="D41" s="105">
        <v>1025</v>
      </c>
      <c r="E41" s="77"/>
      <c r="F41" s="86">
        <f t="shared" si="0"/>
        <v>0</v>
      </c>
      <c r="G41" s="80">
        <f t="shared" si="1"/>
        <v>0</v>
      </c>
      <c r="H41" s="44"/>
    </row>
    <row r="42" spans="2:8" x14ac:dyDescent="0.3">
      <c r="B42" s="10" t="s">
        <v>195</v>
      </c>
      <c r="C42" s="11" t="s">
        <v>213</v>
      </c>
      <c r="D42" s="105">
        <v>303</v>
      </c>
      <c r="E42" s="77"/>
      <c r="F42" s="86">
        <f t="shared" si="0"/>
        <v>0</v>
      </c>
      <c r="G42" s="80">
        <f t="shared" si="1"/>
        <v>0</v>
      </c>
      <c r="H42" s="44"/>
    </row>
    <row r="43" spans="2:8" x14ac:dyDescent="0.3">
      <c r="B43" s="10" t="s">
        <v>195</v>
      </c>
      <c r="C43" s="11" t="s">
        <v>214</v>
      </c>
      <c r="D43" s="105">
        <v>20</v>
      </c>
      <c r="E43" s="77"/>
      <c r="F43" s="86">
        <f t="shared" si="0"/>
        <v>0</v>
      </c>
      <c r="G43" s="80">
        <f t="shared" si="1"/>
        <v>0</v>
      </c>
      <c r="H43" s="44"/>
    </row>
    <row r="44" spans="2:8" x14ac:dyDescent="0.3">
      <c r="B44" s="10" t="s">
        <v>215</v>
      </c>
      <c r="C44" s="11" t="s">
        <v>216</v>
      </c>
      <c r="D44" s="105">
        <v>613</v>
      </c>
      <c r="E44" s="77"/>
      <c r="F44" s="86">
        <f t="shared" si="0"/>
        <v>0</v>
      </c>
      <c r="G44" s="80">
        <f t="shared" si="1"/>
        <v>0</v>
      </c>
      <c r="H44" s="44"/>
    </row>
    <row r="45" spans="2:8" ht="17.25" thickBot="1" x14ac:dyDescent="0.35">
      <c r="B45" s="45" t="s">
        <v>193</v>
      </c>
      <c r="C45" s="46" t="s">
        <v>217</v>
      </c>
      <c r="D45" s="148">
        <v>10</v>
      </c>
      <c r="E45" s="146"/>
      <c r="F45" s="109">
        <f t="shared" si="0"/>
        <v>0</v>
      </c>
      <c r="G45" s="121">
        <f t="shared" si="1"/>
        <v>0</v>
      </c>
      <c r="H45" s="47"/>
    </row>
    <row r="46" spans="2:8" ht="24" customHeight="1" thickBot="1" x14ac:dyDescent="0.35">
      <c r="B46" s="196" t="s">
        <v>252</v>
      </c>
      <c r="C46" s="197"/>
      <c r="D46" s="197"/>
      <c r="E46" s="197"/>
      <c r="F46" s="198"/>
      <c r="G46" s="136">
        <f>SUM(G29:G45)</f>
        <v>0</v>
      </c>
    </row>
    <row r="47" spans="2:8" x14ac:dyDescent="0.3">
      <c r="B47" s="54"/>
      <c r="C47" s="54"/>
      <c r="D47" s="49"/>
    </row>
    <row r="48" spans="2:8" ht="17.25" thickBot="1" x14ac:dyDescent="0.35">
      <c r="B48" s="59" t="s">
        <v>234</v>
      </c>
    </row>
    <row r="49" spans="2:7" s="55" customFormat="1" ht="25.15" customHeight="1" thickBot="1" x14ac:dyDescent="0.3">
      <c r="B49" s="60" t="s">
        <v>26</v>
      </c>
      <c r="C49" s="60" t="s">
        <v>27</v>
      </c>
      <c r="D49" s="119" t="s">
        <v>257</v>
      </c>
      <c r="E49" s="62" t="s">
        <v>261</v>
      </c>
      <c r="F49" s="81" t="s">
        <v>244</v>
      </c>
      <c r="G49" s="81" t="s">
        <v>245</v>
      </c>
    </row>
    <row r="50" spans="2:7" x14ac:dyDescent="0.3">
      <c r="B50" s="39" t="s">
        <v>193</v>
      </c>
      <c r="C50" s="40" t="s">
        <v>194</v>
      </c>
      <c r="D50" s="116">
        <v>23105</v>
      </c>
      <c r="E50" s="12"/>
      <c r="F50" s="80">
        <f>E50*15%</f>
        <v>0</v>
      </c>
      <c r="G50" s="108">
        <f>E50+F50</f>
        <v>0</v>
      </c>
    </row>
    <row r="51" spans="2:7" ht="33" x14ac:dyDescent="0.3">
      <c r="B51" s="10" t="s">
        <v>195</v>
      </c>
      <c r="C51" s="42" t="s">
        <v>196</v>
      </c>
      <c r="D51" s="105">
        <v>6960</v>
      </c>
      <c r="E51" s="44"/>
      <c r="F51" s="80">
        <f t="shared" ref="F51:F66" si="2">E51*15%</f>
        <v>0</v>
      </c>
      <c r="G51" s="108">
        <f t="shared" ref="G51:G66" si="3">E51+F51</f>
        <v>0</v>
      </c>
    </row>
    <row r="52" spans="2:7" x14ac:dyDescent="0.3">
      <c r="B52" s="10" t="s">
        <v>197</v>
      </c>
      <c r="C52" s="11" t="s">
        <v>89</v>
      </c>
      <c r="D52" s="105">
        <v>745</v>
      </c>
      <c r="E52" s="44"/>
      <c r="F52" s="80">
        <f t="shared" si="2"/>
        <v>0</v>
      </c>
      <c r="G52" s="108">
        <f t="shared" si="3"/>
        <v>0</v>
      </c>
    </row>
    <row r="53" spans="2:7" x14ac:dyDescent="0.3">
      <c r="B53" s="10" t="s">
        <v>198</v>
      </c>
      <c r="C53" s="11" t="s">
        <v>89</v>
      </c>
      <c r="D53" s="105">
        <v>135</v>
      </c>
      <c r="E53" s="44"/>
      <c r="F53" s="80">
        <f t="shared" si="2"/>
        <v>0</v>
      </c>
      <c r="G53" s="108">
        <f t="shared" si="3"/>
        <v>0</v>
      </c>
    </row>
    <row r="54" spans="2:7" x14ac:dyDescent="0.3">
      <c r="B54" s="10" t="s">
        <v>199</v>
      </c>
      <c r="C54" s="11" t="s">
        <v>200</v>
      </c>
      <c r="D54" s="105">
        <v>658</v>
      </c>
      <c r="E54" s="44"/>
      <c r="F54" s="80">
        <f t="shared" si="2"/>
        <v>0</v>
      </c>
      <c r="G54" s="108">
        <f t="shared" si="3"/>
        <v>0</v>
      </c>
    </row>
    <row r="55" spans="2:7" x14ac:dyDescent="0.3">
      <c r="B55" s="10" t="s">
        <v>199</v>
      </c>
      <c r="C55" s="11" t="s">
        <v>201</v>
      </c>
      <c r="D55" s="105">
        <v>1070</v>
      </c>
      <c r="E55" s="44"/>
      <c r="F55" s="80">
        <f t="shared" si="2"/>
        <v>0</v>
      </c>
      <c r="G55" s="108">
        <f t="shared" si="3"/>
        <v>0</v>
      </c>
    </row>
    <row r="56" spans="2:7" x14ac:dyDescent="0.3">
      <c r="B56" s="10" t="s">
        <v>193</v>
      </c>
      <c r="C56" s="11" t="s">
        <v>202</v>
      </c>
      <c r="D56" s="105">
        <v>1336.5</v>
      </c>
      <c r="E56" s="44"/>
      <c r="F56" s="80">
        <f t="shared" si="2"/>
        <v>0</v>
      </c>
      <c r="G56" s="108">
        <f t="shared" si="3"/>
        <v>0</v>
      </c>
    </row>
    <row r="57" spans="2:7" x14ac:dyDescent="0.3">
      <c r="B57" s="10" t="s">
        <v>203</v>
      </c>
      <c r="C57" s="11" t="s">
        <v>204</v>
      </c>
      <c r="D57" s="105">
        <v>4348</v>
      </c>
      <c r="E57" s="44"/>
      <c r="F57" s="80">
        <f t="shared" si="2"/>
        <v>0</v>
      </c>
      <c r="G57" s="108">
        <f t="shared" si="3"/>
        <v>0</v>
      </c>
    </row>
    <row r="58" spans="2:7" x14ac:dyDescent="0.3">
      <c r="B58" s="10" t="s">
        <v>205</v>
      </c>
      <c r="C58" s="11" t="s">
        <v>206</v>
      </c>
      <c r="D58" s="105">
        <v>973</v>
      </c>
      <c r="E58" s="44"/>
      <c r="F58" s="80">
        <f t="shared" si="2"/>
        <v>0</v>
      </c>
      <c r="G58" s="108">
        <f t="shared" si="3"/>
        <v>0</v>
      </c>
    </row>
    <row r="59" spans="2:7" x14ac:dyDescent="0.3">
      <c r="B59" s="10" t="s">
        <v>193</v>
      </c>
      <c r="C59" s="11" t="s">
        <v>207</v>
      </c>
      <c r="D59" s="105">
        <v>611</v>
      </c>
      <c r="E59" s="44"/>
      <c r="F59" s="80">
        <f t="shared" si="2"/>
        <v>0</v>
      </c>
      <c r="G59" s="108">
        <f t="shared" si="3"/>
        <v>0</v>
      </c>
    </row>
    <row r="60" spans="2:7" x14ac:dyDescent="0.3">
      <c r="B60" s="10" t="s">
        <v>208</v>
      </c>
      <c r="C60" s="11" t="s">
        <v>209</v>
      </c>
      <c r="D60" s="105">
        <v>2199</v>
      </c>
      <c r="E60" s="44"/>
      <c r="F60" s="80">
        <f t="shared" si="2"/>
        <v>0</v>
      </c>
      <c r="G60" s="108">
        <f t="shared" si="3"/>
        <v>0</v>
      </c>
    </row>
    <row r="61" spans="2:7" x14ac:dyDescent="0.3">
      <c r="B61" s="10" t="s">
        <v>210</v>
      </c>
      <c r="C61" s="11" t="s">
        <v>211</v>
      </c>
      <c r="D61" s="105">
        <v>2420</v>
      </c>
      <c r="E61" s="44"/>
      <c r="F61" s="80">
        <f t="shared" si="2"/>
        <v>0</v>
      </c>
      <c r="G61" s="108">
        <f t="shared" si="3"/>
        <v>0</v>
      </c>
    </row>
    <row r="62" spans="2:7" x14ac:dyDescent="0.3">
      <c r="B62" s="10" t="s">
        <v>193</v>
      </c>
      <c r="C62" s="11" t="s">
        <v>212</v>
      </c>
      <c r="D62" s="105">
        <v>1025</v>
      </c>
      <c r="E62" s="44"/>
      <c r="F62" s="80">
        <f t="shared" si="2"/>
        <v>0</v>
      </c>
      <c r="G62" s="108">
        <f t="shared" si="3"/>
        <v>0</v>
      </c>
    </row>
    <row r="63" spans="2:7" x14ac:dyDescent="0.3">
      <c r="B63" s="10" t="s">
        <v>195</v>
      </c>
      <c r="C63" s="11" t="s">
        <v>213</v>
      </c>
      <c r="D63" s="105">
        <v>303</v>
      </c>
      <c r="E63" s="44"/>
      <c r="F63" s="80">
        <f t="shared" si="2"/>
        <v>0</v>
      </c>
      <c r="G63" s="108">
        <f t="shared" si="3"/>
        <v>0</v>
      </c>
    </row>
    <row r="64" spans="2:7" x14ac:dyDescent="0.3">
      <c r="B64" s="10" t="s">
        <v>195</v>
      </c>
      <c r="C64" s="11" t="s">
        <v>214</v>
      </c>
      <c r="D64" s="105">
        <v>20</v>
      </c>
      <c r="E64" s="44"/>
      <c r="F64" s="80">
        <f t="shared" si="2"/>
        <v>0</v>
      </c>
      <c r="G64" s="108">
        <f t="shared" si="3"/>
        <v>0</v>
      </c>
    </row>
    <row r="65" spans="2:13" x14ac:dyDescent="0.3">
      <c r="B65" s="10" t="s">
        <v>215</v>
      </c>
      <c r="C65" s="11" t="s">
        <v>216</v>
      </c>
      <c r="D65" s="105">
        <v>613</v>
      </c>
      <c r="E65" s="44"/>
      <c r="F65" s="80">
        <f t="shared" si="2"/>
        <v>0</v>
      </c>
      <c r="G65" s="108">
        <f t="shared" si="3"/>
        <v>0</v>
      </c>
    </row>
    <row r="66" spans="2:13" ht="17.25" thickBot="1" x14ac:dyDescent="0.35">
      <c r="B66" s="100" t="s">
        <v>193</v>
      </c>
      <c r="C66" s="87" t="s">
        <v>217</v>
      </c>
      <c r="D66" s="149">
        <v>10</v>
      </c>
      <c r="E66" s="53"/>
      <c r="F66" s="90">
        <f t="shared" si="2"/>
        <v>0</v>
      </c>
      <c r="G66" s="112">
        <f t="shared" si="3"/>
        <v>0</v>
      </c>
    </row>
    <row r="67" spans="2:13" ht="23.25" customHeight="1" x14ac:dyDescent="0.3">
      <c r="B67" s="161" t="s">
        <v>246</v>
      </c>
      <c r="C67" s="162"/>
      <c r="D67" s="162"/>
      <c r="E67" s="162"/>
      <c r="F67" s="162"/>
      <c r="G67" s="101">
        <f>SUM(G50:G66)</f>
        <v>0</v>
      </c>
    </row>
    <row r="68" spans="2:13" ht="23.25" customHeight="1" x14ac:dyDescent="0.3">
      <c r="B68" s="163" t="s">
        <v>237</v>
      </c>
      <c r="C68" s="164"/>
      <c r="D68" s="164"/>
      <c r="E68" s="164"/>
      <c r="F68" s="164"/>
      <c r="G68" s="102">
        <f>G67*1.06</f>
        <v>0</v>
      </c>
      <c r="I68" s="54"/>
      <c r="J68" s="54"/>
      <c r="K68" s="54"/>
      <c r="L68" s="54"/>
      <c r="M68" s="49"/>
    </row>
    <row r="69" spans="2:13" ht="23.25" customHeight="1" x14ac:dyDescent="0.3">
      <c r="B69" s="163" t="s">
        <v>238</v>
      </c>
      <c r="C69" s="164"/>
      <c r="D69" s="164"/>
      <c r="E69" s="164"/>
      <c r="F69" s="164"/>
      <c r="G69" s="102">
        <f t="shared" ref="G69" si="4">G68*1.06</f>
        <v>0</v>
      </c>
      <c r="I69" s="54"/>
      <c r="J69" s="54"/>
      <c r="K69" s="54"/>
      <c r="L69" s="54"/>
      <c r="M69" s="49"/>
    </row>
    <row r="70" spans="2:13" ht="23.25" customHeight="1" thickBot="1" x14ac:dyDescent="0.35">
      <c r="B70" s="156" t="s">
        <v>80</v>
      </c>
      <c r="C70" s="157"/>
      <c r="D70" s="157"/>
      <c r="E70" s="157"/>
      <c r="F70" s="157"/>
      <c r="G70" s="103">
        <f>G67+G68+G69</f>
        <v>0</v>
      </c>
      <c r="I70" s="54"/>
      <c r="J70" s="54"/>
      <c r="K70" s="54"/>
      <c r="L70" s="54"/>
      <c r="M70" s="49"/>
    </row>
    <row r="71" spans="2:13" x14ac:dyDescent="0.3">
      <c r="D71" s="7"/>
    </row>
    <row r="72" spans="2:13" ht="17.25" thickBot="1" x14ac:dyDescent="0.35">
      <c r="B72" s="59" t="s">
        <v>231</v>
      </c>
    </row>
    <row r="73" spans="2:13" s="55" customFormat="1" ht="31.5" customHeight="1" thickBot="1" x14ac:dyDescent="0.3">
      <c r="B73" s="61" t="s">
        <v>26</v>
      </c>
      <c r="C73" s="61" t="s">
        <v>27</v>
      </c>
      <c r="D73" s="119" t="s">
        <v>257</v>
      </c>
      <c r="E73" s="62" t="s">
        <v>261</v>
      </c>
      <c r="F73" s="98" t="s">
        <v>244</v>
      </c>
      <c r="G73" s="98" t="s">
        <v>245</v>
      </c>
    </row>
    <row r="74" spans="2:13" x14ac:dyDescent="0.3">
      <c r="B74" s="39" t="s">
        <v>193</v>
      </c>
      <c r="C74" s="40" t="s">
        <v>194</v>
      </c>
      <c r="D74" s="116">
        <v>23105</v>
      </c>
      <c r="E74" s="41"/>
      <c r="F74" s="97">
        <f>E74*15%</f>
        <v>0</v>
      </c>
      <c r="G74" s="111">
        <f>E74+F74</f>
        <v>0</v>
      </c>
    </row>
    <row r="75" spans="2:13" ht="33" x14ac:dyDescent="0.3">
      <c r="B75" s="10" t="s">
        <v>195</v>
      </c>
      <c r="C75" s="42" t="s">
        <v>196</v>
      </c>
      <c r="D75" s="105">
        <v>6960</v>
      </c>
      <c r="E75" s="44"/>
      <c r="F75" s="80">
        <f t="shared" ref="F75:F90" si="5">E75*15%</f>
        <v>0</v>
      </c>
      <c r="G75" s="108">
        <f t="shared" ref="G75:G90" si="6">E75+F75</f>
        <v>0</v>
      </c>
    </row>
    <row r="76" spans="2:13" x14ac:dyDescent="0.3">
      <c r="B76" s="10" t="s">
        <v>197</v>
      </c>
      <c r="C76" s="11" t="s">
        <v>89</v>
      </c>
      <c r="D76" s="105">
        <v>745</v>
      </c>
      <c r="E76" s="44"/>
      <c r="F76" s="80">
        <f t="shared" si="5"/>
        <v>0</v>
      </c>
      <c r="G76" s="108">
        <f t="shared" si="6"/>
        <v>0</v>
      </c>
    </row>
    <row r="77" spans="2:13" x14ac:dyDescent="0.3">
      <c r="B77" s="10" t="s">
        <v>198</v>
      </c>
      <c r="C77" s="11" t="s">
        <v>89</v>
      </c>
      <c r="D77" s="105">
        <v>135</v>
      </c>
      <c r="E77" s="44"/>
      <c r="F77" s="80">
        <f t="shared" si="5"/>
        <v>0</v>
      </c>
      <c r="G77" s="108">
        <f t="shared" si="6"/>
        <v>0</v>
      </c>
    </row>
    <row r="78" spans="2:13" x14ac:dyDescent="0.3">
      <c r="B78" s="10" t="s">
        <v>199</v>
      </c>
      <c r="C78" s="11" t="s">
        <v>200</v>
      </c>
      <c r="D78" s="105">
        <v>658</v>
      </c>
      <c r="E78" s="44"/>
      <c r="F78" s="80">
        <f t="shared" si="5"/>
        <v>0</v>
      </c>
      <c r="G78" s="108">
        <f t="shared" si="6"/>
        <v>0</v>
      </c>
    </row>
    <row r="79" spans="2:13" x14ac:dyDescent="0.3">
      <c r="B79" s="10" t="s">
        <v>199</v>
      </c>
      <c r="C79" s="11" t="s">
        <v>201</v>
      </c>
      <c r="D79" s="105">
        <v>1070</v>
      </c>
      <c r="E79" s="44"/>
      <c r="F79" s="80">
        <f t="shared" si="5"/>
        <v>0</v>
      </c>
      <c r="G79" s="108">
        <f t="shared" si="6"/>
        <v>0</v>
      </c>
    </row>
    <row r="80" spans="2:13" x14ac:dyDescent="0.3">
      <c r="B80" s="10" t="s">
        <v>193</v>
      </c>
      <c r="C80" s="11" t="s">
        <v>202</v>
      </c>
      <c r="D80" s="105">
        <v>1336.5</v>
      </c>
      <c r="E80" s="44"/>
      <c r="F80" s="80">
        <f t="shared" si="5"/>
        <v>0</v>
      </c>
      <c r="G80" s="108">
        <f t="shared" si="6"/>
        <v>0</v>
      </c>
    </row>
    <row r="81" spans="2:13" x14ac:dyDescent="0.3">
      <c r="B81" s="10" t="s">
        <v>203</v>
      </c>
      <c r="C81" s="11" t="s">
        <v>204</v>
      </c>
      <c r="D81" s="105">
        <v>4348</v>
      </c>
      <c r="E81" s="44"/>
      <c r="F81" s="80">
        <f t="shared" si="5"/>
        <v>0</v>
      </c>
      <c r="G81" s="108">
        <f t="shared" si="6"/>
        <v>0</v>
      </c>
    </row>
    <row r="82" spans="2:13" x14ac:dyDescent="0.3">
      <c r="B82" s="10" t="s">
        <v>205</v>
      </c>
      <c r="C82" s="11" t="s">
        <v>206</v>
      </c>
      <c r="D82" s="105">
        <v>973</v>
      </c>
      <c r="E82" s="44"/>
      <c r="F82" s="80">
        <f t="shared" si="5"/>
        <v>0</v>
      </c>
      <c r="G82" s="108">
        <f t="shared" si="6"/>
        <v>0</v>
      </c>
    </row>
    <row r="83" spans="2:13" x14ac:dyDescent="0.3">
      <c r="B83" s="10" t="s">
        <v>193</v>
      </c>
      <c r="C83" s="11" t="s">
        <v>207</v>
      </c>
      <c r="D83" s="105">
        <v>611</v>
      </c>
      <c r="E83" s="44"/>
      <c r="F83" s="80">
        <f t="shared" si="5"/>
        <v>0</v>
      </c>
      <c r="G83" s="108">
        <f t="shared" si="6"/>
        <v>0</v>
      </c>
    </row>
    <row r="84" spans="2:13" x14ac:dyDescent="0.3">
      <c r="B84" s="10" t="s">
        <v>208</v>
      </c>
      <c r="C84" s="11" t="s">
        <v>209</v>
      </c>
      <c r="D84" s="105">
        <v>2199</v>
      </c>
      <c r="E84" s="44"/>
      <c r="F84" s="80">
        <f t="shared" si="5"/>
        <v>0</v>
      </c>
      <c r="G84" s="108">
        <f t="shared" si="6"/>
        <v>0</v>
      </c>
    </row>
    <row r="85" spans="2:13" x14ac:dyDescent="0.3">
      <c r="B85" s="10" t="s">
        <v>210</v>
      </c>
      <c r="C85" s="11" t="s">
        <v>211</v>
      </c>
      <c r="D85" s="105">
        <v>2420</v>
      </c>
      <c r="E85" s="44"/>
      <c r="F85" s="80">
        <f t="shared" si="5"/>
        <v>0</v>
      </c>
      <c r="G85" s="108">
        <f t="shared" si="6"/>
        <v>0</v>
      </c>
    </row>
    <row r="86" spans="2:13" x14ac:dyDescent="0.3">
      <c r="B86" s="10" t="s">
        <v>193</v>
      </c>
      <c r="C86" s="11" t="s">
        <v>212</v>
      </c>
      <c r="D86" s="105">
        <v>1025</v>
      </c>
      <c r="E86" s="44"/>
      <c r="F86" s="80">
        <f t="shared" si="5"/>
        <v>0</v>
      </c>
      <c r="G86" s="108">
        <f t="shared" si="6"/>
        <v>0</v>
      </c>
    </row>
    <row r="87" spans="2:13" x14ac:dyDescent="0.3">
      <c r="B87" s="10" t="s">
        <v>195</v>
      </c>
      <c r="C87" s="11" t="s">
        <v>213</v>
      </c>
      <c r="D87" s="105">
        <v>303</v>
      </c>
      <c r="E87" s="44"/>
      <c r="F87" s="80">
        <f t="shared" si="5"/>
        <v>0</v>
      </c>
      <c r="G87" s="108">
        <f t="shared" si="6"/>
        <v>0</v>
      </c>
    </row>
    <row r="88" spans="2:13" x14ac:dyDescent="0.3">
      <c r="B88" s="10" t="s">
        <v>195</v>
      </c>
      <c r="C88" s="11" t="s">
        <v>214</v>
      </c>
      <c r="D88" s="105">
        <v>20</v>
      </c>
      <c r="E88" s="44"/>
      <c r="F88" s="80">
        <f t="shared" si="5"/>
        <v>0</v>
      </c>
      <c r="G88" s="108">
        <f t="shared" si="6"/>
        <v>0</v>
      </c>
    </row>
    <row r="89" spans="2:13" x14ac:dyDescent="0.3">
      <c r="B89" s="10" t="s">
        <v>215</v>
      </c>
      <c r="C89" s="11" t="s">
        <v>216</v>
      </c>
      <c r="D89" s="105">
        <v>613</v>
      </c>
      <c r="E89" s="44"/>
      <c r="F89" s="80">
        <f t="shared" si="5"/>
        <v>0</v>
      </c>
      <c r="G89" s="108">
        <f t="shared" si="6"/>
        <v>0</v>
      </c>
    </row>
    <row r="90" spans="2:13" ht="17.25" thickBot="1" x14ac:dyDescent="0.35">
      <c r="B90" s="100" t="s">
        <v>193</v>
      </c>
      <c r="C90" s="87" t="s">
        <v>217</v>
      </c>
      <c r="D90" s="149">
        <v>10</v>
      </c>
      <c r="E90" s="53"/>
      <c r="F90" s="90">
        <f t="shared" si="5"/>
        <v>0</v>
      </c>
      <c r="G90" s="112">
        <f t="shared" si="6"/>
        <v>0</v>
      </c>
    </row>
    <row r="91" spans="2:13" ht="15" customHeight="1" x14ac:dyDescent="0.3">
      <c r="B91" s="161" t="s">
        <v>246</v>
      </c>
      <c r="C91" s="162"/>
      <c r="D91" s="162"/>
      <c r="E91" s="162"/>
      <c r="F91" s="162"/>
      <c r="G91" s="101">
        <f>SUM(G74:G90)</f>
        <v>0</v>
      </c>
    </row>
    <row r="92" spans="2:13" ht="15" customHeight="1" x14ac:dyDescent="0.3">
      <c r="B92" s="163" t="s">
        <v>237</v>
      </c>
      <c r="C92" s="164"/>
      <c r="D92" s="164"/>
      <c r="E92" s="164"/>
      <c r="F92" s="164"/>
      <c r="G92" s="102">
        <f>G91*1.06</f>
        <v>0</v>
      </c>
      <c r="I92" s="54"/>
      <c r="J92" s="54"/>
      <c r="K92" s="54"/>
      <c r="L92" s="54"/>
      <c r="M92" s="49"/>
    </row>
    <row r="93" spans="2:13" x14ac:dyDescent="0.3">
      <c r="B93" s="163" t="s">
        <v>238</v>
      </c>
      <c r="C93" s="164"/>
      <c r="D93" s="164"/>
      <c r="E93" s="164"/>
      <c r="F93" s="164"/>
      <c r="G93" s="102">
        <f t="shared" ref="G93" si="7">G92*1.06</f>
        <v>0</v>
      </c>
      <c r="I93" s="54"/>
      <c r="J93" s="54"/>
      <c r="K93" s="54"/>
      <c r="L93" s="54"/>
      <c r="M93" s="49"/>
    </row>
    <row r="94" spans="2:13" ht="14.45" customHeight="1" thickBot="1" x14ac:dyDescent="0.35">
      <c r="B94" s="156" t="s">
        <v>80</v>
      </c>
      <c r="C94" s="157"/>
      <c r="D94" s="157"/>
      <c r="E94" s="157"/>
      <c r="F94" s="157"/>
      <c r="G94" s="103">
        <f>G91+G92+G93</f>
        <v>0</v>
      </c>
      <c r="I94" s="54"/>
      <c r="J94" s="54"/>
      <c r="K94" s="54"/>
      <c r="L94" s="54"/>
      <c r="M94" s="49"/>
    </row>
    <row r="95" spans="2:13" x14ac:dyDescent="0.3">
      <c r="D95" s="7"/>
    </row>
    <row r="96" spans="2:13" ht="17.25" thickBot="1" x14ac:dyDescent="0.35">
      <c r="B96" s="59" t="s">
        <v>232</v>
      </c>
    </row>
    <row r="97" spans="2:7" s="55" customFormat="1" ht="33.6" customHeight="1" thickBot="1" x14ac:dyDescent="0.3">
      <c r="B97" s="61" t="s">
        <v>26</v>
      </c>
      <c r="C97" s="61" t="s">
        <v>27</v>
      </c>
      <c r="D97" s="91" t="s">
        <v>257</v>
      </c>
      <c r="E97" s="62" t="s">
        <v>261</v>
      </c>
      <c r="F97" s="98" t="s">
        <v>244</v>
      </c>
      <c r="G97" s="98" t="s">
        <v>245</v>
      </c>
    </row>
    <row r="98" spans="2:7" x14ac:dyDescent="0.3">
      <c r="B98" s="39" t="s">
        <v>193</v>
      </c>
      <c r="C98" s="40" t="s">
        <v>194</v>
      </c>
      <c r="D98" s="116">
        <v>23105</v>
      </c>
      <c r="E98" s="41"/>
      <c r="F98" s="97">
        <f>E98*15%</f>
        <v>0</v>
      </c>
      <c r="G98" s="111">
        <f>E98+F98</f>
        <v>0</v>
      </c>
    </row>
    <row r="99" spans="2:7" ht="33" x14ac:dyDescent="0.3">
      <c r="B99" s="10" t="s">
        <v>195</v>
      </c>
      <c r="C99" s="42" t="s">
        <v>196</v>
      </c>
      <c r="D99" s="105">
        <v>6960</v>
      </c>
      <c r="E99" s="44"/>
      <c r="F99" s="80">
        <f t="shared" ref="F99:F114" si="8">E99*15%</f>
        <v>0</v>
      </c>
      <c r="G99" s="108">
        <f t="shared" ref="G99:G114" si="9">E99+F99</f>
        <v>0</v>
      </c>
    </row>
    <row r="100" spans="2:7" x14ac:dyDescent="0.3">
      <c r="B100" s="10" t="s">
        <v>197</v>
      </c>
      <c r="C100" s="11" t="s">
        <v>89</v>
      </c>
      <c r="D100" s="105">
        <v>745</v>
      </c>
      <c r="E100" s="44"/>
      <c r="F100" s="80">
        <f t="shared" si="8"/>
        <v>0</v>
      </c>
      <c r="G100" s="108">
        <f t="shared" si="9"/>
        <v>0</v>
      </c>
    </row>
    <row r="101" spans="2:7" x14ac:dyDescent="0.3">
      <c r="B101" s="10" t="s">
        <v>198</v>
      </c>
      <c r="C101" s="11" t="s">
        <v>89</v>
      </c>
      <c r="D101" s="105">
        <v>135</v>
      </c>
      <c r="E101" s="44"/>
      <c r="F101" s="80">
        <f t="shared" si="8"/>
        <v>0</v>
      </c>
      <c r="G101" s="108">
        <f t="shared" si="9"/>
        <v>0</v>
      </c>
    </row>
    <row r="102" spans="2:7" x14ac:dyDescent="0.3">
      <c r="B102" s="10" t="s">
        <v>199</v>
      </c>
      <c r="C102" s="11" t="s">
        <v>200</v>
      </c>
      <c r="D102" s="105">
        <v>658</v>
      </c>
      <c r="E102" s="44"/>
      <c r="F102" s="80">
        <f t="shared" si="8"/>
        <v>0</v>
      </c>
      <c r="G102" s="108">
        <f t="shared" si="9"/>
        <v>0</v>
      </c>
    </row>
    <row r="103" spans="2:7" x14ac:dyDescent="0.3">
      <c r="B103" s="10" t="s">
        <v>199</v>
      </c>
      <c r="C103" s="11" t="s">
        <v>201</v>
      </c>
      <c r="D103" s="105">
        <v>1070</v>
      </c>
      <c r="E103" s="44"/>
      <c r="F103" s="80">
        <f t="shared" si="8"/>
        <v>0</v>
      </c>
      <c r="G103" s="108">
        <f t="shared" si="9"/>
        <v>0</v>
      </c>
    </row>
    <row r="104" spans="2:7" x14ac:dyDescent="0.3">
      <c r="B104" s="10" t="s">
        <v>193</v>
      </c>
      <c r="C104" s="11" t="s">
        <v>202</v>
      </c>
      <c r="D104" s="105">
        <v>1336.5</v>
      </c>
      <c r="E104" s="44"/>
      <c r="F104" s="80">
        <f t="shared" si="8"/>
        <v>0</v>
      </c>
      <c r="G104" s="108">
        <f t="shared" si="9"/>
        <v>0</v>
      </c>
    </row>
    <row r="105" spans="2:7" x14ac:dyDescent="0.3">
      <c r="B105" s="10" t="s">
        <v>203</v>
      </c>
      <c r="C105" s="11" t="s">
        <v>204</v>
      </c>
      <c r="D105" s="105">
        <v>4348</v>
      </c>
      <c r="E105" s="44"/>
      <c r="F105" s="80">
        <f t="shared" si="8"/>
        <v>0</v>
      </c>
      <c r="G105" s="108">
        <f t="shared" si="9"/>
        <v>0</v>
      </c>
    </row>
    <row r="106" spans="2:7" x14ac:dyDescent="0.3">
      <c r="B106" s="10" t="s">
        <v>205</v>
      </c>
      <c r="C106" s="11" t="s">
        <v>206</v>
      </c>
      <c r="D106" s="105">
        <v>973</v>
      </c>
      <c r="E106" s="44"/>
      <c r="F106" s="80">
        <f t="shared" si="8"/>
        <v>0</v>
      </c>
      <c r="G106" s="108">
        <f t="shared" si="9"/>
        <v>0</v>
      </c>
    </row>
    <row r="107" spans="2:7" x14ac:dyDescent="0.3">
      <c r="B107" s="10" t="s">
        <v>193</v>
      </c>
      <c r="C107" s="11" t="s">
        <v>207</v>
      </c>
      <c r="D107" s="105">
        <v>611</v>
      </c>
      <c r="E107" s="44"/>
      <c r="F107" s="80">
        <f t="shared" si="8"/>
        <v>0</v>
      </c>
      <c r="G107" s="108">
        <f t="shared" si="9"/>
        <v>0</v>
      </c>
    </row>
    <row r="108" spans="2:7" x14ac:dyDescent="0.3">
      <c r="B108" s="10" t="s">
        <v>208</v>
      </c>
      <c r="C108" s="11" t="s">
        <v>209</v>
      </c>
      <c r="D108" s="105">
        <v>2199</v>
      </c>
      <c r="E108" s="44"/>
      <c r="F108" s="80">
        <f t="shared" si="8"/>
        <v>0</v>
      </c>
      <c r="G108" s="108">
        <f t="shared" si="9"/>
        <v>0</v>
      </c>
    </row>
    <row r="109" spans="2:7" x14ac:dyDescent="0.3">
      <c r="B109" s="10" t="s">
        <v>210</v>
      </c>
      <c r="C109" s="11" t="s">
        <v>211</v>
      </c>
      <c r="D109" s="105">
        <v>2420</v>
      </c>
      <c r="E109" s="44"/>
      <c r="F109" s="80">
        <f t="shared" si="8"/>
        <v>0</v>
      </c>
      <c r="G109" s="108">
        <f t="shared" si="9"/>
        <v>0</v>
      </c>
    </row>
    <row r="110" spans="2:7" x14ac:dyDescent="0.3">
      <c r="B110" s="10" t="s">
        <v>193</v>
      </c>
      <c r="C110" s="11" t="s">
        <v>212</v>
      </c>
      <c r="D110" s="105">
        <v>1025</v>
      </c>
      <c r="E110" s="44"/>
      <c r="F110" s="80">
        <f t="shared" si="8"/>
        <v>0</v>
      </c>
      <c r="G110" s="108">
        <f t="shared" si="9"/>
        <v>0</v>
      </c>
    </row>
    <row r="111" spans="2:7" x14ac:dyDescent="0.3">
      <c r="B111" s="10" t="s">
        <v>195</v>
      </c>
      <c r="C111" s="11" t="s">
        <v>213</v>
      </c>
      <c r="D111" s="105">
        <v>303</v>
      </c>
      <c r="E111" s="44"/>
      <c r="F111" s="80">
        <f t="shared" si="8"/>
        <v>0</v>
      </c>
      <c r="G111" s="108">
        <f t="shared" si="9"/>
        <v>0</v>
      </c>
    </row>
    <row r="112" spans="2:7" x14ac:dyDescent="0.3">
      <c r="B112" s="10" t="s">
        <v>195</v>
      </c>
      <c r="C112" s="11" t="s">
        <v>214</v>
      </c>
      <c r="D112" s="105">
        <v>20</v>
      </c>
      <c r="E112" s="44"/>
      <c r="F112" s="80">
        <f t="shared" si="8"/>
        <v>0</v>
      </c>
      <c r="G112" s="108">
        <f t="shared" si="9"/>
        <v>0</v>
      </c>
    </row>
    <row r="113" spans="2:15" x14ac:dyDescent="0.3">
      <c r="B113" s="10" t="s">
        <v>215</v>
      </c>
      <c r="C113" s="11" t="s">
        <v>216</v>
      </c>
      <c r="D113" s="105">
        <v>613</v>
      </c>
      <c r="E113" s="44"/>
      <c r="F113" s="80">
        <f t="shared" si="8"/>
        <v>0</v>
      </c>
      <c r="G113" s="108">
        <f t="shared" si="9"/>
        <v>0</v>
      </c>
    </row>
    <row r="114" spans="2:15" ht="17.25" thickBot="1" x14ac:dyDescent="0.35">
      <c r="B114" s="45" t="s">
        <v>193</v>
      </c>
      <c r="C114" s="46" t="s">
        <v>217</v>
      </c>
      <c r="D114" s="149">
        <v>10</v>
      </c>
      <c r="E114" s="47"/>
      <c r="F114" s="121">
        <f t="shared" si="8"/>
        <v>0</v>
      </c>
      <c r="G114" s="110">
        <f t="shared" si="9"/>
        <v>0</v>
      </c>
    </row>
    <row r="115" spans="2:15" ht="18" customHeight="1" x14ac:dyDescent="0.3">
      <c r="B115" s="161" t="s">
        <v>246</v>
      </c>
      <c r="C115" s="162"/>
      <c r="D115" s="162"/>
      <c r="E115" s="162"/>
      <c r="F115" s="162"/>
      <c r="G115" s="101">
        <f>SUM(G98:G114)</f>
        <v>0</v>
      </c>
    </row>
    <row r="116" spans="2:15" ht="18" customHeight="1" x14ac:dyDescent="0.3">
      <c r="B116" s="163" t="s">
        <v>237</v>
      </c>
      <c r="C116" s="164"/>
      <c r="D116" s="164"/>
      <c r="E116" s="164"/>
      <c r="F116" s="164"/>
      <c r="G116" s="102">
        <f>G115*1.06</f>
        <v>0</v>
      </c>
      <c r="I116" s="54"/>
      <c r="J116" s="54"/>
      <c r="K116" s="54"/>
      <c r="L116" s="54"/>
      <c r="M116" s="49"/>
    </row>
    <row r="117" spans="2:15" ht="18" customHeight="1" x14ac:dyDescent="0.3">
      <c r="B117" s="163" t="s">
        <v>238</v>
      </c>
      <c r="C117" s="164"/>
      <c r="D117" s="164"/>
      <c r="E117" s="164"/>
      <c r="F117" s="164"/>
      <c r="G117" s="102">
        <f t="shared" ref="G117" si="10">G116*1.06</f>
        <v>0</v>
      </c>
      <c r="I117" s="54"/>
      <c r="J117" s="54"/>
      <c r="K117" s="54"/>
      <c r="L117" s="54"/>
      <c r="M117" s="49"/>
    </row>
    <row r="118" spans="2:15" ht="18" customHeight="1" thickBot="1" x14ac:dyDescent="0.35">
      <c r="B118" s="156" t="s">
        <v>80</v>
      </c>
      <c r="C118" s="157"/>
      <c r="D118" s="157"/>
      <c r="E118" s="157"/>
      <c r="F118" s="157"/>
      <c r="G118" s="103">
        <f>G115+G116+G117</f>
        <v>0</v>
      </c>
      <c r="I118" s="54"/>
      <c r="J118" s="54"/>
      <c r="K118" s="54"/>
      <c r="L118" s="54"/>
      <c r="M118" s="49"/>
    </row>
    <row r="119" spans="2:15" ht="17.25" thickBot="1" x14ac:dyDescent="0.35">
      <c r="D119" s="7"/>
    </row>
    <row r="120" spans="2:15" ht="20.25" customHeight="1" thickBot="1" x14ac:dyDescent="0.35">
      <c r="B120" s="217" t="s">
        <v>233</v>
      </c>
      <c r="C120" s="218"/>
      <c r="D120" s="218"/>
      <c r="E120" s="219"/>
      <c r="F120" s="92">
        <f>G46+G70+G94+G118</f>
        <v>0</v>
      </c>
    </row>
    <row r="121" spans="2:15" x14ac:dyDescent="0.3">
      <c r="B121" s="33"/>
      <c r="C121" s="34"/>
      <c r="D121" s="34"/>
    </row>
    <row r="122" spans="2:15" x14ac:dyDescent="0.3">
      <c r="B122" s="8" t="s">
        <v>250</v>
      </c>
      <c r="C122" s="54"/>
      <c r="D122" s="54"/>
      <c r="E122" s="54"/>
      <c r="F122" s="54"/>
      <c r="G122" s="54"/>
      <c r="I122" s="54"/>
      <c r="J122" s="54"/>
      <c r="K122" s="54"/>
      <c r="L122" s="54"/>
      <c r="M122" s="54"/>
      <c r="N122" s="54"/>
      <c r="O122" s="49"/>
    </row>
    <row r="123" spans="2:15" ht="17.25" thickBot="1" x14ac:dyDescent="0.35">
      <c r="B123" s="59"/>
      <c r="C123" s="54"/>
      <c r="D123" s="54"/>
      <c r="E123" s="54"/>
      <c r="F123" s="54"/>
      <c r="G123" s="54"/>
      <c r="I123" s="54"/>
      <c r="J123" s="54"/>
      <c r="K123" s="54"/>
      <c r="L123" s="54"/>
      <c r="M123" s="54"/>
      <c r="N123" s="54"/>
      <c r="O123" s="49"/>
    </row>
    <row r="124" spans="2:15" ht="17.25" thickBot="1" x14ac:dyDescent="0.35">
      <c r="B124" s="94" t="s">
        <v>251</v>
      </c>
      <c r="C124" s="166" t="s">
        <v>5</v>
      </c>
      <c r="D124" s="167"/>
      <c r="E124" s="168" t="s">
        <v>19</v>
      </c>
      <c r="F124" s="169"/>
      <c r="G124" s="145" t="s">
        <v>6</v>
      </c>
      <c r="K124" s="54"/>
      <c r="L124" s="54"/>
      <c r="M124" s="54"/>
      <c r="N124" s="54"/>
      <c r="O124" s="49"/>
    </row>
    <row r="125" spans="2:15" ht="33.75" thickBot="1" x14ac:dyDescent="0.35">
      <c r="B125" s="63" t="s">
        <v>7</v>
      </c>
      <c r="C125" s="63" t="s">
        <v>253</v>
      </c>
      <c r="D125" s="63" t="s">
        <v>254</v>
      </c>
      <c r="E125" s="63" t="s">
        <v>255</v>
      </c>
      <c r="F125" s="63" t="s">
        <v>254</v>
      </c>
      <c r="G125" s="141" t="s">
        <v>253</v>
      </c>
      <c r="L125" s="54"/>
      <c r="M125" s="54"/>
      <c r="N125" s="54"/>
      <c r="O125" s="49"/>
    </row>
    <row r="126" spans="2:15" x14ac:dyDescent="0.3">
      <c r="B126" s="38" t="s">
        <v>20</v>
      </c>
      <c r="C126" s="18"/>
      <c r="D126" s="18"/>
      <c r="E126" s="18"/>
      <c r="F126" s="18"/>
      <c r="G126" s="142"/>
      <c r="L126" s="54"/>
      <c r="M126" s="54"/>
      <c r="N126" s="54"/>
      <c r="O126" s="49"/>
    </row>
    <row r="127" spans="2:15" x14ac:dyDescent="0.3">
      <c r="B127" s="30" t="s">
        <v>8</v>
      </c>
      <c r="C127" s="19"/>
      <c r="D127" s="19"/>
      <c r="E127" s="19"/>
      <c r="F127" s="19"/>
      <c r="G127" s="143"/>
      <c r="L127" s="54"/>
      <c r="M127" s="54"/>
      <c r="N127" s="54"/>
      <c r="O127" s="49"/>
    </row>
    <row r="128" spans="2:15" x14ac:dyDescent="0.3">
      <c r="B128" s="30" t="s">
        <v>9</v>
      </c>
      <c r="C128" s="19"/>
      <c r="D128" s="19"/>
      <c r="E128" s="19"/>
      <c r="F128" s="19"/>
      <c r="G128" s="143"/>
      <c r="L128" s="54"/>
      <c r="M128" s="54"/>
      <c r="N128" s="54"/>
      <c r="O128" s="49"/>
    </row>
    <row r="129" spans="1:15" ht="17.25" thickBot="1" x14ac:dyDescent="0.35">
      <c r="B129" s="31" t="s">
        <v>10</v>
      </c>
      <c r="C129" s="20"/>
      <c r="D129" s="20"/>
      <c r="E129" s="20"/>
      <c r="F129" s="20"/>
      <c r="G129" s="144"/>
      <c r="L129" s="54"/>
      <c r="M129" s="54"/>
      <c r="N129" s="54"/>
      <c r="O129" s="49"/>
    </row>
    <row r="130" spans="1:15" x14ac:dyDescent="0.3">
      <c r="B130" s="54"/>
      <c r="C130" s="54"/>
      <c r="D130" s="54"/>
      <c r="E130" s="54"/>
      <c r="F130" s="54"/>
      <c r="G130" s="54"/>
      <c r="I130" s="54"/>
      <c r="L130" s="54"/>
      <c r="M130" s="54"/>
      <c r="N130" s="54"/>
      <c r="O130" s="49"/>
    </row>
    <row r="131" spans="1:15" x14ac:dyDescent="0.3">
      <c r="B131" s="13"/>
      <c r="C131" s="13"/>
      <c r="D131" s="13"/>
      <c r="E131" s="13"/>
      <c r="F131" s="13"/>
      <c r="G131" s="13"/>
      <c r="I131" s="13"/>
      <c r="L131" s="13"/>
      <c r="M131" s="13"/>
      <c r="N131" s="13"/>
      <c r="O131" s="14"/>
    </row>
    <row r="132" spans="1:15" ht="17.25" thickBot="1" x14ac:dyDescent="0.35">
      <c r="B132" s="93" t="s">
        <v>239</v>
      </c>
      <c r="C132" s="15"/>
      <c r="D132" s="15"/>
      <c r="E132" s="21"/>
      <c r="F132" s="54"/>
      <c r="G132" s="54"/>
      <c r="I132" s="54"/>
      <c r="J132" s="54"/>
      <c r="K132" s="54"/>
      <c r="L132" s="54"/>
      <c r="M132" s="54"/>
      <c r="N132" s="54"/>
      <c r="O132" s="49"/>
    </row>
    <row r="133" spans="1:15" ht="17.25" thickBot="1" x14ac:dyDescent="0.35">
      <c r="B133" s="170" t="s">
        <v>11</v>
      </c>
      <c r="C133" s="171"/>
      <c r="D133" s="54"/>
      <c r="E133" s="54"/>
      <c r="F133" s="54"/>
      <c r="G133" s="54"/>
      <c r="H133" s="54"/>
      <c r="I133" s="54"/>
      <c r="J133" s="54"/>
      <c r="K133" s="54"/>
      <c r="L133" s="54"/>
      <c r="M133" s="49"/>
    </row>
    <row r="134" spans="1:15" x14ac:dyDescent="0.3">
      <c r="B134" s="64" t="s">
        <v>24</v>
      </c>
      <c r="C134" s="65" t="s">
        <v>12</v>
      </c>
      <c r="D134" s="54"/>
      <c r="E134" s="54"/>
      <c r="F134" s="54"/>
      <c r="G134" s="54"/>
      <c r="H134" s="54"/>
      <c r="I134" s="54"/>
      <c r="K134" s="54"/>
      <c r="L134" s="54"/>
      <c r="M134" s="49"/>
    </row>
    <row r="135" spans="1:15" x14ac:dyDescent="0.3">
      <c r="B135" s="28" t="s">
        <v>13</v>
      </c>
      <c r="C135" s="29"/>
      <c r="D135" s="54"/>
      <c r="E135" s="54"/>
      <c r="F135" s="54"/>
      <c r="G135" s="54"/>
      <c r="H135" s="54"/>
      <c r="I135" s="54"/>
      <c r="K135" s="54"/>
      <c r="L135" s="54"/>
      <c r="M135" s="49"/>
    </row>
    <row r="136" spans="1:15" x14ac:dyDescent="0.3">
      <c r="B136" s="30" t="s">
        <v>14</v>
      </c>
      <c r="C136" s="29"/>
      <c r="D136" s="54"/>
      <c r="E136" s="54"/>
      <c r="F136" s="54"/>
      <c r="G136" s="54"/>
      <c r="H136" s="54"/>
      <c r="I136" s="54"/>
      <c r="J136" s="54"/>
      <c r="K136" s="54"/>
      <c r="L136" s="54"/>
      <c r="M136" s="49"/>
    </row>
    <row r="137" spans="1:15" x14ac:dyDescent="0.3">
      <c r="B137" s="30" t="s">
        <v>15</v>
      </c>
      <c r="C137" s="29"/>
      <c r="D137" s="54"/>
      <c r="E137" s="54"/>
      <c r="F137" s="54"/>
      <c r="G137" s="54"/>
      <c r="H137" s="54"/>
      <c r="I137" s="54"/>
      <c r="J137" s="54"/>
      <c r="K137" s="54"/>
      <c r="L137" s="54"/>
      <c r="M137" s="49"/>
    </row>
    <row r="138" spans="1:15" ht="17.25" thickBot="1" x14ac:dyDescent="0.35">
      <c r="B138" s="31" t="s">
        <v>16</v>
      </c>
      <c r="C138" s="32"/>
      <c r="D138" s="54"/>
      <c r="E138" s="54"/>
      <c r="F138" s="54"/>
      <c r="G138" s="54"/>
      <c r="H138" s="54"/>
      <c r="I138" s="54"/>
      <c r="J138" s="54"/>
      <c r="K138" s="54"/>
      <c r="L138" s="54"/>
      <c r="M138" s="49"/>
    </row>
    <row r="139" spans="1:15" x14ac:dyDescent="0.3">
      <c r="B139" s="22"/>
      <c r="C139" s="23"/>
      <c r="D139" s="23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49"/>
    </row>
    <row r="140" spans="1:15" ht="17.25" thickBot="1" x14ac:dyDescent="0.35">
      <c r="B140" s="233" t="s">
        <v>281</v>
      </c>
      <c r="C140" s="233"/>
      <c r="D140" s="2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4"/>
    </row>
    <row r="141" spans="1:15" ht="17.25" thickBot="1" x14ac:dyDescent="0.35">
      <c r="B141" s="170" t="s">
        <v>276</v>
      </c>
      <c r="C141" s="171"/>
      <c r="D141" s="2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4"/>
    </row>
    <row r="142" spans="1:15" ht="17.25" thickBot="1" x14ac:dyDescent="0.35">
      <c r="B142" s="16" t="s">
        <v>277</v>
      </c>
      <c r="C142" s="17" t="s">
        <v>278</v>
      </c>
      <c r="D142" s="2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4"/>
    </row>
    <row r="143" spans="1:15" ht="17.25" thickBot="1" x14ac:dyDescent="0.35">
      <c r="B143" s="223" t="s">
        <v>279</v>
      </c>
      <c r="C143" s="224"/>
      <c r="F143" s="24"/>
    </row>
    <row r="144" spans="1:15" ht="35.25" customHeight="1" x14ac:dyDescent="0.3">
      <c r="A144" s="230"/>
      <c r="B144" s="234" t="s">
        <v>282</v>
      </c>
      <c r="C144" s="234"/>
      <c r="F144" s="227"/>
      <c r="G144" s="229"/>
    </row>
    <row r="145" spans="1:7" x14ac:dyDescent="0.3">
      <c r="A145" s="230"/>
      <c r="B145" s="227"/>
      <c r="C145" s="228"/>
      <c r="F145" s="227"/>
      <c r="G145" s="229"/>
    </row>
    <row r="146" spans="1:7" x14ac:dyDescent="0.3">
      <c r="A146" s="230"/>
      <c r="B146" s="227"/>
      <c r="C146" s="228"/>
      <c r="F146" s="227"/>
      <c r="G146" s="229"/>
    </row>
    <row r="147" spans="1:7" x14ac:dyDescent="0.3">
      <c r="B147" s="25"/>
      <c r="C147" s="26"/>
      <c r="F147" s="25"/>
      <c r="G147" s="27"/>
    </row>
    <row r="148" spans="1:7" x14ac:dyDescent="0.3">
      <c r="B148" s="165" t="s">
        <v>17</v>
      </c>
      <c r="C148" s="165"/>
      <c r="F148" s="165" t="s">
        <v>18</v>
      </c>
      <c r="G148" s="165"/>
    </row>
    <row r="149" spans="1:7" x14ac:dyDescent="0.3">
      <c r="B149" s="24"/>
      <c r="C149" s="24"/>
      <c r="F149" s="24"/>
    </row>
  </sheetData>
  <protectedRanges>
    <protectedRange sqref="C5:C6" name="Range1_14_2_1_2_1_2_2_2_2_1_2_1_2_2_3_1"/>
    <protectedRange sqref="C24:C26" name="Range1_14_2_1_2_1_2_2_2_2_1_2_1_2_2_3_1_1_1_3"/>
    <protectedRange sqref="C7:C10 C12" name="Range1_14_2_1_2_1_2_2_2_2_1_2_1_2_2_3_1_1_1_2_1_1"/>
    <protectedRange sqref="C13:C22" name="Range1_14_2_1_2_1_2_2_2_2_1_2_1_2_2_3_1_1_1_3_1"/>
    <protectedRange sqref="C11" name="Range1_14_2_1_2_1_2_2_2_2_1_2_1_2_2_3_1_1_1_2_1"/>
  </protectedRanges>
  <mergeCells count="43">
    <mergeCell ref="B18:E18"/>
    <mergeCell ref="B16:E16"/>
    <mergeCell ref="B17:E17"/>
    <mergeCell ref="C2:E2"/>
    <mergeCell ref="C3:E3"/>
    <mergeCell ref="C4:E4"/>
    <mergeCell ref="C5:E5"/>
    <mergeCell ref="B11:E11"/>
    <mergeCell ref="B12:E12"/>
    <mergeCell ref="B13:E13"/>
    <mergeCell ref="B14:E14"/>
    <mergeCell ref="B15:E15"/>
    <mergeCell ref="A2:A5"/>
    <mergeCell ref="C7:E7"/>
    <mergeCell ref="B8:E8"/>
    <mergeCell ref="B9:E9"/>
    <mergeCell ref="B10:E10"/>
    <mergeCell ref="B116:F116"/>
    <mergeCell ref="B117:F117"/>
    <mergeCell ref="C124:D124"/>
    <mergeCell ref="E124:F124"/>
    <mergeCell ref="B133:C133"/>
    <mergeCell ref="B140:C140"/>
    <mergeCell ref="B141:C141"/>
    <mergeCell ref="B148:C148"/>
    <mergeCell ref="F148:G148"/>
    <mergeCell ref="B144:C144"/>
    <mergeCell ref="B19:E19"/>
    <mergeCell ref="B20:E20"/>
    <mergeCell ref="B21:E21"/>
    <mergeCell ref="B22:E22"/>
    <mergeCell ref="B120:E120"/>
    <mergeCell ref="B118:F118"/>
    <mergeCell ref="B46:F46"/>
    <mergeCell ref="B67:F67"/>
    <mergeCell ref="B68:F68"/>
    <mergeCell ref="B69:F69"/>
    <mergeCell ref="B70:F70"/>
    <mergeCell ref="B91:F91"/>
    <mergeCell ref="B92:F92"/>
    <mergeCell ref="B93:F93"/>
    <mergeCell ref="B94:F94"/>
    <mergeCell ref="B115:F115"/>
  </mergeCells>
  <pageMargins left="0.25" right="0.25" top="0.75" bottom="0.75" header="0.3" footer="0.3"/>
  <pageSetup paperSize="8"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5A4B-CB3D-422C-9997-925A956A6BF2}">
  <sheetPr>
    <tabColor theme="0"/>
    <pageSetUpPr fitToPage="1"/>
  </sheetPr>
  <dimension ref="A1:O107"/>
  <sheetViews>
    <sheetView topLeftCell="A93" zoomScaleNormal="100" zoomScaleSheetLayoutView="87" workbookViewId="0">
      <selection activeCell="E117" sqref="E117"/>
    </sheetView>
  </sheetViews>
  <sheetFormatPr defaultColWidth="9.140625" defaultRowHeight="16.5" x14ac:dyDescent="0.3"/>
  <cols>
    <col min="1" max="1" width="6.140625" style="1" customWidth="1"/>
    <col min="2" max="2" width="33.7109375" style="1" customWidth="1"/>
    <col min="3" max="3" width="34" style="1" customWidth="1"/>
    <col min="4" max="4" width="25.85546875" style="1" customWidth="1"/>
    <col min="5" max="5" width="28.28515625" style="1" customWidth="1"/>
    <col min="6" max="6" width="25.140625" style="1" bestFit="1" customWidth="1"/>
    <col min="7" max="7" width="26.85546875" style="1" customWidth="1"/>
    <col min="8" max="8" width="22.28515625" style="1" customWidth="1"/>
    <col min="9" max="10" width="20.140625" style="1" customWidth="1"/>
    <col min="11" max="11" width="18.7109375" style="1" customWidth="1"/>
    <col min="12" max="12" width="16.28515625" style="1" customWidth="1"/>
    <col min="13" max="13" width="18" style="1" customWidth="1"/>
    <col min="14" max="14" width="18.7109375" style="1" customWidth="1"/>
    <col min="15" max="15" width="23.7109375" style="1" customWidth="1"/>
    <col min="16" max="16" width="22.5703125" style="1" customWidth="1"/>
    <col min="17" max="17" width="24.42578125" style="1" customWidth="1"/>
    <col min="18" max="18" width="21.5703125" style="1" customWidth="1"/>
    <col min="19" max="16384" width="9.140625" style="1"/>
  </cols>
  <sheetData>
    <row r="1" spans="1:5" ht="17.25" thickBot="1" x14ac:dyDescent="0.35"/>
    <row r="2" spans="1:5" ht="46.15" customHeight="1" x14ac:dyDescent="0.3">
      <c r="A2" s="202" t="s">
        <v>0</v>
      </c>
      <c r="B2" s="83" t="s">
        <v>1</v>
      </c>
      <c r="C2" s="205" t="s">
        <v>240</v>
      </c>
      <c r="D2" s="206"/>
      <c r="E2" s="207"/>
    </row>
    <row r="3" spans="1:5" x14ac:dyDescent="0.3">
      <c r="A3" s="203"/>
      <c r="B3" s="82" t="s">
        <v>2</v>
      </c>
      <c r="C3" s="220" t="s">
        <v>256</v>
      </c>
      <c r="D3" s="221"/>
      <c r="E3" s="222"/>
    </row>
    <row r="4" spans="1:5" ht="15" customHeight="1" x14ac:dyDescent="0.3">
      <c r="A4" s="203"/>
      <c r="B4" s="82" t="s">
        <v>219</v>
      </c>
      <c r="C4" s="211" t="s">
        <v>218</v>
      </c>
      <c r="D4" s="212"/>
      <c r="E4" s="213"/>
    </row>
    <row r="5" spans="1:5" ht="15" customHeight="1" thickBot="1" x14ac:dyDescent="0.35">
      <c r="A5" s="204"/>
      <c r="B5" s="84" t="s">
        <v>3</v>
      </c>
      <c r="C5" s="214"/>
      <c r="D5" s="215"/>
      <c r="E5" s="216"/>
    </row>
    <row r="6" spans="1:5" ht="15" customHeight="1" thickBot="1" x14ac:dyDescent="0.35">
      <c r="A6" s="5"/>
      <c r="B6" s="6"/>
      <c r="C6" s="99"/>
      <c r="D6" s="99"/>
      <c r="E6" s="99"/>
    </row>
    <row r="7" spans="1:5" ht="14.45" customHeight="1" thickBot="1" x14ac:dyDescent="0.35">
      <c r="A7" s="37"/>
      <c r="B7" s="57" t="s">
        <v>21</v>
      </c>
      <c r="C7" s="187" t="s">
        <v>22</v>
      </c>
      <c r="D7" s="188"/>
      <c r="E7" s="189"/>
    </row>
    <row r="8" spans="1:5" ht="16.5" customHeight="1" x14ac:dyDescent="0.3">
      <c r="B8" s="190" t="s">
        <v>236</v>
      </c>
      <c r="C8" s="191"/>
      <c r="D8" s="191"/>
      <c r="E8" s="192"/>
    </row>
    <row r="9" spans="1:5" ht="37.5" customHeight="1" x14ac:dyDescent="0.3">
      <c r="B9" s="153" t="s">
        <v>23</v>
      </c>
      <c r="C9" s="154"/>
      <c r="D9" s="154"/>
      <c r="E9" s="155"/>
    </row>
    <row r="10" spans="1:5" ht="31.5" customHeight="1" x14ac:dyDescent="0.3">
      <c r="B10" s="153" t="s">
        <v>262</v>
      </c>
      <c r="C10" s="154"/>
      <c r="D10" s="154"/>
      <c r="E10" s="155"/>
    </row>
    <row r="11" spans="1:5" ht="17.45" customHeight="1" x14ac:dyDescent="0.3">
      <c r="B11" s="193" t="s">
        <v>275</v>
      </c>
      <c r="C11" s="194"/>
      <c r="D11" s="194"/>
      <c r="E11" s="195"/>
    </row>
    <row r="12" spans="1:5" ht="48" customHeight="1" x14ac:dyDescent="0.3">
      <c r="B12" s="153" t="s">
        <v>263</v>
      </c>
      <c r="C12" s="154"/>
      <c r="D12" s="154"/>
      <c r="E12" s="155"/>
    </row>
    <row r="13" spans="1:5" ht="18" customHeight="1" x14ac:dyDescent="0.3">
      <c r="B13" s="153" t="s">
        <v>264</v>
      </c>
      <c r="C13" s="154"/>
      <c r="D13" s="154"/>
      <c r="E13" s="155"/>
    </row>
    <row r="14" spans="1:5" ht="21.6" customHeight="1" x14ac:dyDescent="0.3">
      <c r="B14" s="153" t="s">
        <v>273</v>
      </c>
      <c r="C14" s="154"/>
      <c r="D14" s="154"/>
      <c r="E14" s="155"/>
    </row>
    <row r="15" spans="1:5" ht="16.899999999999999" customHeight="1" x14ac:dyDescent="0.3">
      <c r="B15" s="153" t="s">
        <v>265</v>
      </c>
      <c r="C15" s="154"/>
      <c r="D15" s="154"/>
      <c r="E15" s="155"/>
    </row>
    <row r="16" spans="1:5" ht="16.149999999999999" customHeight="1" x14ac:dyDescent="0.3">
      <c r="B16" s="153" t="s">
        <v>266</v>
      </c>
      <c r="C16" s="154"/>
      <c r="D16" s="154"/>
      <c r="E16" s="155"/>
    </row>
    <row r="17" spans="2:8" x14ac:dyDescent="0.3">
      <c r="B17" s="153" t="s">
        <v>267</v>
      </c>
      <c r="C17" s="154"/>
      <c r="D17" s="154"/>
      <c r="E17" s="155"/>
    </row>
    <row r="18" spans="2:8" ht="16.5" customHeight="1" x14ac:dyDescent="0.3">
      <c r="B18" s="153" t="s">
        <v>268</v>
      </c>
      <c r="C18" s="154"/>
      <c r="D18" s="154"/>
      <c r="E18" s="155"/>
    </row>
    <row r="19" spans="2:8" ht="31.5" customHeight="1" x14ac:dyDescent="0.3">
      <c r="B19" s="153" t="s">
        <v>269</v>
      </c>
      <c r="C19" s="154"/>
      <c r="D19" s="154"/>
      <c r="E19" s="155"/>
    </row>
    <row r="20" spans="2:8" ht="36.75" customHeight="1" x14ac:dyDescent="0.3">
      <c r="B20" s="153" t="s">
        <v>270</v>
      </c>
      <c r="C20" s="154"/>
      <c r="D20" s="154"/>
      <c r="E20" s="155"/>
    </row>
    <row r="21" spans="2:8" ht="18.75" customHeight="1" x14ac:dyDescent="0.3">
      <c r="B21" s="153" t="s">
        <v>271</v>
      </c>
      <c r="C21" s="154"/>
      <c r="D21" s="154"/>
      <c r="E21" s="155"/>
    </row>
    <row r="22" spans="2:8" ht="36.75" customHeight="1" thickBot="1" x14ac:dyDescent="0.35">
      <c r="B22" s="150" t="s">
        <v>272</v>
      </c>
      <c r="C22" s="151"/>
      <c r="D22" s="151"/>
      <c r="E22" s="152"/>
    </row>
    <row r="23" spans="2:8" ht="16.5" customHeight="1" thickBot="1" x14ac:dyDescent="0.35"/>
    <row r="24" spans="2:8" ht="16.5" customHeight="1" thickBot="1" x14ac:dyDescent="0.35">
      <c r="B24" s="66" t="s">
        <v>242</v>
      </c>
      <c r="C24" s="61" t="s">
        <v>243</v>
      </c>
      <c r="D24" s="58"/>
      <c r="E24" s="58"/>
    </row>
    <row r="25" spans="2:8" ht="16.5" customHeight="1" thickBot="1" x14ac:dyDescent="0.35">
      <c r="B25" s="72" t="s">
        <v>241</v>
      </c>
      <c r="C25" s="74">
        <v>0.06</v>
      </c>
      <c r="D25" s="58"/>
      <c r="E25" s="58"/>
    </row>
    <row r="26" spans="2:8" ht="16.5" customHeight="1" x14ac:dyDescent="0.3">
      <c r="B26" s="58"/>
      <c r="C26" s="73"/>
      <c r="D26" s="58"/>
      <c r="E26" s="58"/>
    </row>
    <row r="27" spans="2:8" ht="50.25" thickBot="1" x14ac:dyDescent="0.35">
      <c r="B27" s="8" t="s">
        <v>235</v>
      </c>
      <c r="E27" s="9"/>
      <c r="H27" s="125" t="s">
        <v>259</v>
      </c>
    </row>
    <row r="28" spans="2:8" s="9" customFormat="1" ht="32.25" thickBot="1" x14ac:dyDescent="0.3">
      <c r="B28" s="78" t="s">
        <v>26</v>
      </c>
      <c r="C28" s="78" t="s">
        <v>27</v>
      </c>
      <c r="D28" s="119" t="s">
        <v>257</v>
      </c>
      <c r="E28" s="61" t="s">
        <v>274</v>
      </c>
      <c r="F28" s="81" t="s">
        <v>244</v>
      </c>
      <c r="G28" s="81" t="s">
        <v>245</v>
      </c>
      <c r="H28" s="124" t="s">
        <v>260</v>
      </c>
    </row>
    <row r="29" spans="2:8" x14ac:dyDescent="0.3">
      <c r="B29" s="10" t="s">
        <v>220</v>
      </c>
      <c r="C29" s="11" t="s">
        <v>221</v>
      </c>
      <c r="D29" s="105">
        <v>6564</v>
      </c>
      <c r="E29" s="12"/>
      <c r="F29" s="86">
        <f>E29*15%</f>
        <v>0</v>
      </c>
      <c r="G29" s="108">
        <f>E29+F29</f>
        <v>0</v>
      </c>
      <c r="H29" s="44"/>
    </row>
    <row r="30" spans="2:8" x14ac:dyDescent="0.3">
      <c r="B30" s="10" t="s">
        <v>220</v>
      </c>
      <c r="C30" s="11" t="s">
        <v>222</v>
      </c>
      <c r="D30" s="105">
        <v>1560</v>
      </c>
      <c r="E30" s="12"/>
      <c r="F30" s="86">
        <f t="shared" ref="F30:F35" si="0">E30*15%</f>
        <v>0</v>
      </c>
      <c r="G30" s="108">
        <f t="shared" ref="G30:G35" si="1">E30+F30</f>
        <v>0</v>
      </c>
      <c r="H30" s="44"/>
    </row>
    <row r="31" spans="2:8" ht="30" customHeight="1" x14ac:dyDescent="0.3">
      <c r="B31" s="10" t="s">
        <v>223</v>
      </c>
      <c r="C31" s="42" t="s">
        <v>224</v>
      </c>
      <c r="D31" s="105">
        <v>392</v>
      </c>
      <c r="E31" s="12"/>
      <c r="F31" s="86">
        <f t="shared" si="0"/>
        <v>0</v>
      </c>
      <c r="G31" s="108">
        <f t="shared" si="1"/>
        <v>0</v>
      </c>
      <c r="H31" s="44"/>
    </row>
    <row r="32" spans="2:8" x14ac:dyDescent="0.3">
      <c r="B32" s="10" t="s">
        <v>225</v>
      </c>
      <c r="C32" s="11" t="s">
        <v>226</v>
      </c>
      <c r="D32" s="105">
        <v>1410</v>
      </c>
      <c r="E32" s="12"/>
      <c r="F32" s="86">
        <f t="shared" si="0"/>
        <v>0</v>
      </c>
      <c r="G32" s="108">
        <f t="shared" si="1"/>
        <v>0</v>
      </c>
      <c r="H32" s="44"/>
    </row>
    <row r="33" spans="2:13" x14ac:dyDescent="0.3">
      <c r="B33" s="10" t="s">
        <v>220</v>
      </c>
      <c r="C33" s="11" t="s">
        <v>227</v>
      </c>
      <c r="D33" s="105">
        <v>4573</v>
      </c>
      <c r="E33" s="12"/>
      <c r="F33" s="86">
        <f t="shared" si="0"/>
        <v>0</v>
      </c>
      <c r="G33" s="108">
        <f t="shared" si="1"/>
        <v>0</v>
      </c>
      <c r="H33" s="44"/>
    </row>
    <row r="34" spans="2:13" x14ac:dyDescent="0.3">
      <c r="B34" s="10" t="s">
        <v>228</v>
      </c>
      <c r="C34" s="11" t="s">
        <v>229</v>
      </c>
      <c r="D34" s="105">
        <v>9067</v>
      </c>
      <c r="E34" s="12"/>
      <c r="F34" s="86">
        <f t="shared" si="0"/>
        <v>0</v>
      </c>
      <c r="G34" s="108">
        <f t="shared" si="1"/>
        <v>0</v>
      </c>
      <c r="H34" s="44"/>
    </row>
    <row r="35" spans="2:13" ht="17.25" thickBot="1" x14ac:dyDescent="0.35">
      <c r="B35" s="45" t="s">
        <v>220</v>
      </c>
      <c r="C35" s="46" t="s">
        <v>230</v>
      </c>
      <c r="D35" s="118">
        <v>1568</v>
      </c>
      <c r="E35" s="122"/>
      <c r="F35" s="109">
        <f t="shared" si="0"/>
        <v>0</v>
      </c>
      <c r="G35" s="110">
        <f t="shared" si="1"/>
        <v>0</v>
      </c>
      <c r="H35" s="47"/>
    </row>
    <row r="36" spans="2:13" ht="21.75" customHeight="1" thickBot="1" x14ac:dyDescent="0.35">
      <c r="B36" s="196" t="s">
        <v>4</v>
      </c>
      <c r="C36" s="197"/>
      <c r="D36" s="197"/>
      <c r="E36" s="197"/>
      <c r="F36" s="198"/>
      <c r="G36" s="136">
        <f>SUM(G29:G35)</f>
        <v>0</v>
      </c>
    </row>
    <row r="37" spans="2:13" x14ac:dyDescent="0.3">
      <c r="B37" s="54"/>
      <c r="C37" s="54"/>
      <c r="D37" s="49"/>
    </row>
    <row r="38" spans="2:13" ht="17.25" thickBot="1" x14ac:dyDescent="0.35">
      <c r="B38" s="8" t="s">
        <v>234</v>
      </c>
    </row>
    <row r="39" spans="2:13" s="9" customFormat="1" ht="32.25" thickBot="1" x14ac:dyDescent="0.3">
      <c r="B39" s="78" t="s">
        <v>26</v>
      </c>
      <c r="C39" s="78" t="s">
        <v>27</v>
      </c>
      <c r="D39" s="119" t="s">
        <v>257</v>
      </c>
      <c r="E39" s="62" t="s">
        <v>261</v>
      </c>
      <c r="F39" s="81" t="s">
        <v>244</v>
      </c>
      <c r="G39" s="81" t="s">
        <v>245</v>
      </c>
    </row>
    <row r="40" spans="2:13" x14ac:dyDescent="0.3">
      <c r="B40" s="10" t="s">
        <v>220</v>
      </c>
      <c r="C40" s="11" t="s">
        <v>221</v>
      </c>
      <c r="D40" s="105">
        <v>6564</v>
      </c>
      <c r="E40" s="12"/>
      <c r="F40" s="80">
        <f>E40*15%</f>
        <v>0</v>
      </c>
      <c r="G40" s="108">
        <f>E40+F40</f>
        <v>0</v>
      </c>
    </row>
    <row r="41" spans="2:13" x14ac:dyDescent="0.3">
      <c r="B41" s="10" t="s">
        <v>220</v>
      </c>
      <c r="C41" s="11" t="s">
        <v>222</v>
      </c>
      <c r="D41" s="105">
        <v>1560</v>
      </c>
      <c r="E41" s="12"/>
      <c r="F41" s="80">
        <f t="shared" ref="F41:F46" si="2">E41*15%</f>
        <v>0</v>
      </c>
      <c r="G41" s="108">
        <f t="shared" ref="G41:G46" si="3">E41+F41</f>
        <v>0</v>
      </c>
    </row>
    <row r="42" spans="2:13" ht="27.6" customHeight="1" x14ac:dyDescent="0.3">
      <c r="B42" s="10" t="s">
        <v>223</v>
      </c>
      <c r="C42" s="42" t="s">
        <v>224</v>
      </c>
      <c r="D42" s="105">
        <v>392</v>
      </c>
      <c r="E42" s="12"/>
      <c r="F42" s="80">
        <f t="shared" si="2"/>
        <v>0</v>
      </c>
      <c r="G42" s="108">
        <f t="shared" si="3"/>
        <v>0</v>
      </c>
    </row>
    <row r="43" spans="2:13" x14ac:dyDescent="0.3">
      <c r="B43" s="10" t="s">
        <v>225</v>
      </c>
      <c r="C43" s="11" t="s">
        <v>226</v>
      </c>
      <c r="D43" s="105">
        <v>1410</v>
      </c>
      <c r="E43" s="12"/>
      <c r="F43" s="80">
        <f t="shared" si="2"/>
        <v>0</v>
      </c>
      <c r="G43" s="108">
        <f t="shared" si="3"/>
        <v>0</v>
      </c>
    </row>
    <row r="44" spans="2:13" x14ac:dyDescent="0.3">
      <c r="B44" s="10" t="s">
        <v>220</v>
      </c>
      <c r="C44" s="11" t="s">
        <v>227</v>
      </c>
      <c r="D44" s="105">
        <v>4573</v>
      </c>
      <c r="E44" s="12"/>
      <c r="F44" s="80">
        <f t="shared" si="2"/>
        <v>0</v>
      </c>
      <c r="G44" s="108">
        <f t="shared" si="3"/>
        <v>0</v>
      </c>
    </row>
    <row r="45" spans="2:13" x14ac:dyDescent="0.3">
      <c r="B45" s="10" t="s">
        <v>228</v>
      </c>
      <c r="C45" s="11" t="s">
        <v>229</v>
      </c>
      <c r="D45" s="105">
        <v>9067</v>
      </c>
      <c r="E45" s="12"/>
      <c r="F45" s="80">
        <f t="shared" si="2"/>
        <v>0</v>
      </c>
      <c r="G45" s="108">
        <f t="shared" si="3"/>
        <v>0</v>
      </c>
    </row>
    <row r="46" spans="2:13" ht="17.25" thickBot="1" x14ac:dyDescent="0.35">
      <c r="B46" s="45" t="s">
        <v>220</v>
      </c>
      <c r="C46" s="46" t="s">
        <v>230</v>
      </c>
      <c r="D46" s="118">
        <v>1568</v>
      </c>
      <c r="E46" s="122"/>
      <c r="F46" s="121">
        <f t="shared" si="2"/>
        <v>0</v>
      </c>
      <c r="G46" s="110">
        <f t="shared" si="3"/>
        <v>0</v>
      </c>
    </row>
    <row r="47" spans="2:13" ht="19.5" customHeight="1" x14ac:dyDescent="0.3">
      <c r="B47" s="161" t="s">
        <v>246</v>
      </c>
      <c r="C47" s="162"/>
      <c r="D47" s="162"/>
      <c r="E47" s="162"/>
      <c r="F47" s="162"/>
      <c r="G47" s="101">
        <f>SUM(G40:G46)</f>
        <v>0</v>
      </c>
    </row>
    <row r="48" spans="2:13" ht="19.5" customHeight="1" x14ac:dyDescent="0.3">
      <c r="B48" s="163" t="s">
        <v>237</v>
      </c>
      <c r="C48" s="164"/>
      <c r="D48" s="164"/>
      <c r="E48" s="164"/>
      <c r="F48" s="164"/>
      <c r="G48" s="102">
        <f>G47*1.06</f>
        <v>0</v>
      </c>
      <c r="I48" s="54"/>
      <c r="J48" s="54"/>
      <c r="K48" s="54"/>
      <c r="L48" s="54"/>
      <c r="M48" s="49"/>
    </row>
    <row r="49" spans="2:15" ht="19.5" customHeight="1" x14ac:dyDescent="0.3">
      <c r="B49" s="163" t="s">
        <v>238</v>
      </c>
      <c r="C49" s="164"/>
      <c r="D49" s="164"/>
      <c r="E49" s="164"/>
      <c r="F49" s="164"/>
      <c r="G49" s="102">
        <f t="shared" ref="G49" si="4">G48*1.06</f>
        <v>0</v>
      </c>
      <c r="I49" s="54"/>
      <c r="J49" s="54"/>
      <c r="K49" s="54"/>
      <c r="L49" s="54"/>
      <c r="M49" s="49"/>
    </row>
    <row r="50" spans="2:15" ht="19.5" customHeight="1" thickBot="1" x14ac:dyDescent="0.35">
      <c r="B50" s="156" t="s">
        <v>80</v>
      </c>
      <c r="C50" s="157"/>
      <c r="D50" s="157"/>
      <c r="E50" s="157"/>
      <c r="F50" s="157"/>
      <c r="G50" s="103">
        <f>G47+G48+G49</f>
        <v>0</v>
      </c>
      <c r="I50" s="54"/>
      <c r="J50" s="54"/>
      <c r="K50" s="54"/>
      <c r="L50" s="54"/>
      <c r="M50" s="49"/>
    </row>
    <row r="51" spans="2:15" x14ac:dyDescent="0.3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4"/>
    </row>
    <row r="52" spans="2:15" ht="17.25" thickBot="1" x14ac:dyDescent="0.35">
      <c r="B52" s="8" t="s">
        <v>231</v>
      </c>
    </row>
    <row r="53" spans="2:15" s="9" customFormat="1" ht="25.15" customHeight="1" thickBot="1" x14ac:dyDescent="0.3">
      <c r="B53" s="50" t="s">
        <v>26</v>
      </c>
      <c r="C53" s="50" t="s">
        <v>27</v>
      </c>
      <c r="D53" s="119" t="s">
        <v>257</v>
      </c>
      <c r="E53" s="62" t="s">
        <v>261</v>
      </c>
      <c r="F53" s="81" t="s">
        <v>244</v>
      </c>
      <c r="G53" s="81" t="s">
        <v>245</v>
      </c>
    </row>
    <row r="54" spans="2:15" x14ac:dyDescent="0.3">
      <c r="B54" s="39" t="s">
        <v>220</v>
      </c>
      <c r="C54" s="40" t="s">
        <v>221</v>
      </c>
      <c r="D54" s="105">
        <v>6564</v>
      </c>
      <c r="E54" s="12"/>
      <c r="F54" s="80">
        <f>E54*15%</f>
        <v>0</v>
      </c>
      <c r="G54" s="108">
        <f>E54+F54</f>
        <v>0</v>
      </c>
    </row>
    <row r="55" spans="2:15" x14ac:dyDescent="0.3">
      <c r="B55" s="10" t="s">
        <v>220</v>
      </c>
      <c r="C55" s="11" t="s">
        <v>222</v>
      </c>
      <c r="D55" s="105">
        <v>1560</v>
      </c>
      <c r="E55" s="12"/>
      <c r="F55" s="80">
        <f t="shared" ref="F55:F60" si="5">E55*15%</f>
        <v>0</v>
      </c>
      <c r="G55" s="108">
        <f t="shared" ref="G55:G60" si="6">E55+F55</f>
        <v>0</v>
      </c>
    </row>
    <row r="56" spans="2:15" ht="31.15" customHeight="1" x14ac:dyDescent="0.3">
      <c r="B56" s="10" t="s">
        <v>223</v>
      </c>
      <c r="C56" s="42" t="s">
        <v>224</v>
      </c>
      <c r="D56" s="105">
        <v>392</v>
      </c>
      <c r="E56" s="12"/>
      <c r="F56" s="80">
        <f t="shared" si="5"/>
        <v>0</v>
      </c>
      <c r="G56" s="108">
        <f t="shared" si="6"/>
        <v>0</v>
      </c>
    </row>
    <row r="57" spans="2:15" x14ac:dyDescent="0.3">
      <c r="B57" s="10" t="s">
        <v>225</v>
      </c>
      <c r="C57" s="11" t="s">
        <v>226</v>
      </c>
      <c r="D57" s="105">
        <v>1410</v>
      </c>
      <c r="E57" s="12"/>
      <c r="F57" s="80">
        <f t="shared" si="5"/>
        <v>0</v>
      </c>
      <c r="G57" s="108">
        <f t="shared" si="6"/>
        <v>0</v>
      </c>
    </row>
    <row r="58" spans="2:15" x14ac:dyDescent="0.3">
      <c r="B58" s="10" t="s">
        <v>220</v>
      </c>
      <c r="C58" s="11" t="s">
        <v>227</v>
      </c>
      <c r="D58" s="105">
        <v>4573</v>
      </c>
      <c r="E58" s="12"/>
      <c r="F58" s="80">
        <f t="shared" si="5"/>
        <v>0</v>
      </c>
      <c r="G58" s="108">
        <f t="shared" si="6"/>
        <v>0</v>
      </c>
    </row>
    <row r="59" spans="2:15" x14ac:dyDescent="0.3">
      <c r="B59" s="10" t="s">
        <v>228</v>
      </c>
      <c r="C59" s="11" t="s">
        <v>229</v>
      </c>
      <c r="D59" s="105">
        <v>9067</v>
      </c>
      <c r="E59" s="12"/>
      <c r="F59" s="80">
        <f t="shared" si="5"/>
        <v>0</v>
      </c>
      <c r="G59" s="108">
        <f t="shared" si="6"/>
        <v>0</v>
      </c>
    </row>
    <row r="60" spans="2:15" ht="17.25" thickBot="1" x14ac:dyDescent="0.35">
      <c r="B60" s="100" t="s">
        <v>220</v>
      </c>
      <c r="C60" s="87" t="s">
        <v>230</v>
      </c>
      <c r="D60" s="118">
        <v>1568</v>
      </c>
      <c r="E60" s="88"/>
      <c r="F60" s="90">
        <f t="shared" si="5"/>
        <v>0</v>
      </c>
      <c r="G60" s="112">
        <f t="shared" si="6"/>
        <v>0</v>
      </c>
    </row>
    <row r="61" spans="2:15" ht="19.5" customHeight="1" x14ac:dyDescent="0.3">
      <c r="B61" s="161" t="s">
        <v>246</v>
      </c>
      <c r="C61" s="162"/>
      <c r="D61" s="162"/>
      <c r="E61" s="162"/>
      <c r="F61" s="162"/>
      <c r="G61" s="101">
        <f>SUM(G54:G60)</f>
        <v>0</v>
      </c>
    </row>
    <row r="62" spans="2:15" ht="19.5" customHeight="1" x14ac:dyDescent="0.3">
      <c r="B62" s="163" t="s">
        <v>237</v>
      </c>
      <c r="C62" s="164"/>
      <c r="D62" s="164"/>
      <c r="E62" s="164"/>
      <c r="F62" s="164"/>
      <c r="G62" s="102">
        <f>G61*1.06</f>
        <v>0</v>
      </c>
      <c r="I62" s="54"/>
      <c r="J62" s="54"/>
      <c r="K62" s="54"/>
      <c r="L62" s="54"/>
      <c r="M62" s="49"/>
    </row>
    <row r="63" spans="2:15" ht="19.5" customHeight="1" x14ac:dyDescent="0.3">
      <c r="B63" s="163" t="s">
        <v>238</v>
      </c>
      <c r="C63" s="164"/>
      <c r="D63" s="164"/>
      <c r="E63" s="164"/>
      <c r="F63" s="164"/>
      <c r="G63" s="102">
        <f t="shared" ref="G63" si="7">G62*1.06</f>
        <v>0</v>
      </c>
      <c r="I63" s="54"/>
      <c r="J63" s="54"/>
      <c r="K63" s="54"/>
      <c r="L63" s="54"/>
      <c r="M63" s="49"/>
    </row>
    <row r="64" spans="2:15" ht="19.5" customHeight="1" thickBot="1" x14ac:dyDescent="0.35">
      <c r="B64" s="156" t="s">
        <v>80</v>
      </c>
      <c r="C64" s="157"/>
      <c r="D64" s="157"/>
      <c r="E64" s="157"/>
      <c r="F64" s="157"/>
      <c r="G64" s="103">
        <f>G61+G62+G63</f>
        <v>0</v>
      </c>
      <c r="I64" s="54"/>
      <c r="J64" s="54"/>
      <c r="K64" s="54"/>
      <c r="L64" s="54"/>
      <c r="M64" s="49"/>
    </row>
    <row r="65" spans="2:15" x14ac:dyDescent="0.3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4"/>
    </row>
    <row r="66" spans="2:15" ht="17.25" thickBot="1" x14ac:dyDescent="0.35">
      <c r="B66" s="8" t="s">
        <v>232</v>
      </c>
    </row>
    <row r="67" spans="2:15" s="9" customFormat="1" ht="25.15" customHeight="1" thickBot="1" x14ac:dyDescent="0.3">
      <c r="B67" s="50" t="s">
        <v>26</v>
      </c>
      <c r="C67" s="50" t="s">
        <v>27</v>
      </c>
      <c r="D67" s="119" t="s">
        <v>257</v>
      </c>
      <c r="E67" s="62" t="s">
        <v>261</v>
      </c>
      <c r="F67" s="81" t="s">
        <v>244</v>
      </c>
      <c r="G67" s="81" t="s">
        <v>245</v>
      </c>
    </row>
    <row r="68" spans="2:15" x14ac:dyDescent="0.3">
      <c r="B68" s="39" t="s">
        <v>220</v>
      </c>
      <c r="C68" s="40" t="s">
        <v>221</v>
      </c>
      <c r="D68" s="105">
        <v>6564</v>
      </c>
      <c r="E68" s="12"/>
      <c r="F68" s="80">
        <f>E68*15%</f>
        <v>0</v>
      </c>
      <c r="G68" s="108">
        <f t="shared" ref="G68:G74" si="8">E68+F68</f>
        <v>0</v>
      </c>
    </row>
    <row r="69" spans="2:15" x14ac:dyDescent="0.3">
      <c r="B69" s="10" t="s">
        <v>220</v>
      </c>
      <c r="C69" s="11" t="s">
        <v>222</v>
      </c>
      <c r="D69" s="105">
        <v>1560</v>
      </c>
      <c r="E69" s="44"/>
      <c r="F69" s="80">
        <f t="shared" ref="F69:F74" si="9">E69*15%</f>
        <v>0</v>
      </c>
      <c r="G69" s="108">
        <f t="shared" si="8"/>
        <v>0</v>
      </c>
    </row>
    <row r="70" spans="2:15" ht="27" customHeight="1" x14ac:dyDescent="0.3">
      <c r="B70" s="10" t="s">
        <v>223</v>
      </c>
      <c r="C70" s="42" t="s">
        <v>224</v>
      </c>
      <c r="D70" s="105">
        <v>392</v>
      </c>
      <c r="E70" s="44"/>
      <c r="F70" s="80">
        <f t="shared" si="9"/>
        <v>0</v>
      </c>
      <c r="G70" s="108">
        <f t="shared" si="8"/>
        <v>0</v>
      </c>
    </row>
    <row r="71" spans="2:15" x14ac:dyDescent="0.3">
      <c r="B71" s="10" t="s">
        <v>225</v>
      </c>
      <c r="C71" s="11" t="s">
        <v>226</v>
      </c>
      <c r="D71" s="105">
        <v>1410</v>
      </c>
      <c r="E71" s="44"/>
      <c r="F71" s="80">
        <f t="shared" si="9"/>
        <v>0</v>
      </c>
      <c r="G71" s="108">
        <f t="shared" si="8"/>
        <v>0</v>
      </c>
    </row>
    <row r="72" spans="2:15" x14ac:dyDescent="0.3">
      <c r="B72" s="10" t="s">
        <v>220</v>
      </c>
      <c r="C72" s="11" t="s">
        <v>227</v>
      </c>
      <c r="D72" s="105">
        <v>4573</v>
      </c>
      <c r="E72" s="44"/>
      <c r="F72" s="80">
        <f t="shared" si="9"/>
        <v>0</v>
      </c>
      <c r="G72" s="108">
        <f t="shared" si="8"/>
        <v>0</v>
      </c>
    </row>
    <row r="73" spans="2:15" x14ac:dyDescent="0.3">
      <c r="B73" s="10" t="s">
        <v>228</v>
      </c>
      <c r="C73" s="11" t="s">
        <v>229</v>
      </c>
      <c r="D73" s="105">
        <v>9067</v>
      </c>
      <c r="E73" s="44"/>
      <c r="F73" s="80">
        <f t="shared" si="9"/>
        <v>0</v>
      </c>
      <c r="G73" s="108">
        <f t="shared" si="8"/>
        <v>0</v>
      </c>
    </row>
    <row r="74" spans="2:15" ht="17.25" thickBot="1" x14ac:dyDescent="0.35">
      <c r="B74" s="45" t="s">
        <v>220</v>
      </c>
      <c r="C74" s="46" t="s">
        <v>230</v>
      </c>
      <c r="D74" s="118">
        <v>1568</v>
      </c>
      <c r="E74" s="47"/>
      <c r="F74" s="121">
        <f t="shared" si="9"/>
        <v>0</v>
      </c>
      <c r="G74" s="110">
        <f t="shared" si="8"/>
        <v>0</v>
      </c>
    </row>
    <row r="75" spans="2:15" ht="21" customHeight="1" x14ac:dyDescent="0.3">
      <c r="B75" s="161" t="s">
        <v>246</v>
      </c>
      <c r="C75" s="162"/>
      <c r="D75" s="162"/>
      <c r="E75" s="162"/>
      <c r="F75" s="162"/>
      <c r="G75" s="101">
        <f>SUM(G68:G74)</f>
        <v>0</v>
      </c>
    </row>
    <row r="76" spans="2:15" ht="21" customHeight="1" x14ac:dyDescent="0.3">
      <c r="B76" s="163" t="s">
        <v>237</v>
      </c>
      <c r="C76" s="164"/>
      <c r="D76" s="164"/>
      <c r="E76" s="164"/>
      <c r="F76" s="164"/>
      <c r="G76" s="102">
        <f>G75*1.06</f>
        <v>0</v>
      </c>
      <c r="I76" s="54"/>
      <c r="J76" s="54"/>
      <c r="K76" s="54"/>
      <c r="L76" s="54"/>
      <c r="M76" s="49"/>
    </row>
    <row r="77" spans="2:15" ht="21" customHeight="1" x14ac:dyDescent="0.3">
      <c r="B77" s="163" t="s">
        <v>238</v>
      </c>
      <c r="C77" s="164"/>
      <c r="D77" s="164"/>
      <c r="E77" s="164"/>
      <c r="F77" s="164"/>
      <c r="G77" s="102">
        <f>G76*1.06</f>
        <v>0</v>
      </c>
      <c r="I77" s="54"/>
      <c r="J77" s="54"/>
      <c r="K77" s="54"/>
      <c r="L77" s="54"/>
      <c r="M77" s="49"/>
    </row>
    <row r="78" spans="2:15" ht="21" customHeight="1" thickBot="1" x14ac:dyDescent="0.35">
      <c r="B78" s="156" t="s">
        <v>80</v>
      </c>
      <c r="C78" s="157"/>
      <c r="D78" s="157"/>
      <c r="E78" s="157"/>
      <c r="F78" s="157"/>
      <c r="G78" s="103">
        <f>G75+G76+G77</f>
        <v>0</v>
      </c>
      <c r="I78" s="54"/>
      <c r="J78" s="54"/>
      <c r="K78" s="54"/>
      <c r="L78" s="54"/>
      <c r="M78" s="49"/>
    </row>
    <row r="79" spans="2:15" ht="17.25" thickBot="1" x14ac:dyDescent="0.3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4"/>
    </row>
    <row r="80" spans="2:15" ht="19.5" customHeight="1" thickBot="1" x14ac:dyDescent="0.35">
      <c r="B80" s="158" t="s">
        <v>233</v>
      </c>
      <c r="C80" s="159"/>
      <c r="D80" s="159"/>
      <c r="E80" s="160"/>
      <c r="F80" s="69">
        <f>G36+G50+G64+G78</f>
        <v>0</v>
      </c>
    </row>
    <row r="81" spans="2:15" x14ac:dyDescent="0.3">
      <c r="B81" s="33"/>
      <c r="C81" s="34"/>
      <c r="D81" s="34"/>
    </row>
    <row r="82" spans="2:15" x14ac:dyDescent="0.3">
      <c r="B82" s="8" t="s">
        <v>248</v>
      </c>
      <c r="C82" s="13"/>
      <c r="D82" s="13"/>
      <c r="E82" s="13"/>
      <c r="F82" s="13"/>
      <c r="G82" s="13"/>
      <c r="I82" s="13"/>
      <c r="J82" s="13"/>
      <c r="K82" s="13"/>
      <c r="L82" s="13"/>
      <c r="M82" s="13"/>
      <c r="N82" s="13"/>
      <c r="O82" s="14"/>
    </row>
    <row r="83" spans="2:15" ht="17.25" thickBot="1" x14ac:dyDescent="0.35">
      <c r="B83" s="8"/>
      <c r="C83" s="13"/>
      <c r="D83" s="13"/>
      <c r="E83" s="13"/>
      <c r="F83" s="13"/>
      <c r="G83" s="13"/>
      <c r="I83" s="13"/>
      <c r="J83" s="13"/>
      <c r="K83" s="13"/>
      <c r="L83" s="13"/>
      <c r="M83" s="13"/>
      <c r="N83" s="13"/>
      <c r="O83" s="14"/>
    </row>
    <row r="84" spans="2:15" ht="17.25" thickBot="1" x14ac:dyDescent="0.35">
      <c r="B84" s="54" t="s">
        <v>249</v>
      </c>
      <c r="C84" s="166" t="s">
        <v>5</v>
      </c>
      <c r="D84" s="167"/>
      <c r="E84" s="166" t="s">
        <v>19</v>
      </c>
      <c r="F84" s="167"/>
      <c r="G84" s="75" t="s">
        <v>247</v>
      </c>
      <c r="K84" s="13"/>
      <c r="L84" s="13"/>
      <c r="M84" s="13"/>
      <c r="N84" s="13"/>
      <c r="O84" s="14"/>
    </row>
    <row r="85" spans="2:15" ht="33.75" thickBot="1" x14ac:dyDescent="0.35">
      <c r="B85" s="36" t="s">
        <v>7</v>
      </c>
      <c r="C85" s="63" t="s">
        <v>253</v>
      </c>
      <c r="D85" s="63" t="s">
        <v>254</v>
      </c>
      <c r="E85" s="63" t="s">
        <v>255</v>
      </c>
      <c r="F85" s="63" t="s">
        <v>254</v>
      </c>
      <c r="G85" s="63" t="s">
        <v>253</v>
      </c>
      <c r="L85" s="13"/>
      <c r="M85" s="13"/>
      <c r="N85" s="13"/>
      <c r="O85" s="14"/>
    </row>
    <row r="86" spans="2:15" x14ac:dyDescent="0.3">
      <c r="B86" s="38" t="s">
        <v>20</v>
      </c>
      <c r="C86" s="18"/>
      <c r="D86" s="18"/>
      <c r="E86" s="18"/>
      <c r="F86" s="18"/>
      <c r="G86" s="18"/>
      <c r="L86" s="13"/>
      <c r="M86" s="13"/>
      <c r="N86" s="13"/>
      <c r="O86" s="14"/>
    </row>
    <row r="87" spans="2:15" x14ac:dyDescent="0.3">
      <c r="B87" s="30" t="s">
        <v>8</v>
      </c>
      <c r="C87" s="19"/>
      <c r="D87" s="19"/>
      <c r="E87" s="19"/>
      <c r="F87" s="19"/>
      <c r="G87" s="19"/>
      <c r="L87" s="13"/>
      <c r="M87" s="13"/>
      <c r="N87" s="13"/>
      <c r="O87" s="14"/>
    </row>
    <row r="88" spans="2:15" x14ac:dyDescent="0.3">
      <c r="B88" s="30" t="s">
        <v>9</v>
      </c>
      <c r="C88" s="19"/>
      <c r="D88" s="19"/>
      <c r="E88" s="19"/>
      <c r="F88" s="19"/>
      <c r="G88" s="19"/>
      <c r="L88" s="13"/>
      <c r="M88" s="13"/>
      <c r="N88" s="13"/>
      <c r="O88" s="14"/>
    </row>
    <row r="89" spans="2:15" ht="17.25" thickBot="1" x14ac:dyDescent="0.35">
      <c r="B89" s="31" t="s">
        <v>10</v>
      </c>
      <c r="C89" s="20"/>
      <c r="D89" s="20"/>
      <c r="E89" s="20"/>
      <c r="F89" s="20"/>
      <c r="G89" s="20"/>
      <c r="L89" s="13"/>
      <c r="M89" s="13"/>
      <c r="N89" s="13"/>
      <c r="O89" s="14"/>
    </row>
    <row r="90" spans="2:15" x14ac:dyDescent="0.3">
      <c r="B90" s="13"/>
      <c r="C90" s="13"/>
      <c r="D90" s="13"/>
      <c r="E90" s="13"/>
      <c r="F90" s="13"/>
      <c r="G90" s="13"/>
      <c r="I90" s="13"/>
      <c r="L90" s="13"/>
      <c r="M90" s="13"/>
      <c r="N90" s="13"/>
      <c r="O90" s="14"/>
    </row>
    <row r="91" spans="2:15" ht="17.25" thickBot="1" x14ac:dyDescent="0.35">
      <c r="B91" s="35" t="s">
        <v>239</v>
      </c>
      <c r="C91" s="15"/>
      <c r="D91" s="15"/>
      <c r="E91" s="21"/>
      <c r="F91" s="13"/>
      <c r="G91" s="13"/>
      <c r="I91" s="13"/>
      <c r="J91" s="13"/>
      <c r="K91" s="13"/>
      <c r="L91" s="13"/>
      <c r="M91" s="13"/>
      <c r="N91" s="13"/>
      <c r="O91" s="14"/>
    </row>
    <row r="92" spans="2:15" ht="17.25" thickBot="1" x14ac:dyDescent="0.35">
      <c r="B92" s="170" t="s">
        <v>11</v>
      </c>
      <c r="C92" s="171"/>
      <c r="D92" s="13"/>
      <c r="E92" s="13"/>
      <c r="F92" s="13"/>
      <c r="G92" s="13"/>
      <c r="I92" s="13"/>
      <c r="J92" s="13"/>
      <c r="K92" s="13"/>
      <c r="L92" s="13"/>
      <c r="M92" s="14"/>
    </row>
    <row r="93" spans="2:15" x14ac:dyDescent="0.3">
      <c r="B93" s="16" t="s">
        <v>24</v>
      </c>
      <c r="C93" s="17" t="s">
        <v>12</v>
      </c>
      <c r="D93" s="13"/>
      <c r="E93" s="13"/>
      <c r="F93" s="13"/>
      <c r="G93" s="13"/>
      <c r="H93" s="13"/>
      <c r="I93" s="13"/>
      <c r="K93" s="13"/>
      <c r="L93" s="13"/>
      <c r="M93" s="14"/>
    </row>
    <row r="94" spans="2:15" x14ac:dyDescent="0.3">
      <c r="B94" s="28" t="s">
        <v>13</v>
      </c>
      <c r="C94" s="29"/>
      <c r="D94" s="13"/>
      <c r="E94" s="13"/>
      <c r="F94" s="13"/>
      <c r="G94" s="13"/>
      <c r="H94" s="13"/>
      <c r="I94" s="13"/>
      <c r="K94" s="13"/>
      <c r="L94" s="13"/>
      <c r="M94" s="14"/>
    </row>
    <row r="95" spans="2:15" x14ac:dyDescent="0.3">
      <c r="B95" s="30" t="s">
        <v>14</v>
      </c>
      <c r="C95" s="29"/>
      <c r="D95" s="13"/>
      <c r="E95" s="13"/>
      <c r="F95" s="13"/>
      <c r="G95" s="13"/>
      <c r="H95" s="13"/>
      <c r="I95" s="13"/>
      <c r="J95" s="13"/>
      <c r="K95" s="13"/>
      <c r="L95" s="13"/>
      <c r="M95" s="14"/>
    </row>
    <row r="96" spans="2:15" x14ac:dyDescent="0.3">
      <c r="B96" s="30" t="s">
        <v>15</v>
      </c>
      <c r="C96" s="29"/>
      <c r="D96" s="13"/>
      <c r="E96" s="13"/>
      <c r="F96" s="13"/>
      <c r="G96" s="13"/>
      <c r="H96" s="13"/>
      <c r="I96" s="13"/>
      <c r="J96" s="13"/>
      <c r="K96" s="13"/>
      <c r="L96" s="13"/>
      <c r="M96" s="14"/>
    </row>
    <row r="97" spans="1:15" ht="17.25" thickBot="1" x14ac:dyDescent="0.35">
      <c r="B97" s="31" t="s">
        <v>16</v>
      </c>
      <c r="C97" s="32"/>
      <c r="D97" s="13"/>
      <c r="E97" s="13"/>
      <c r="F97" s="13"/>
      <c r="G97" s="13"/>
      <c r="H97" s="13"/>
      <c r="I97" s="13"/>
      <c r="J97" s="13"/>
      <c r="K97" s="13"/>
      <c r="L97" s="13"/>
      <c r="M97" s="14"/>
    </row>
    <row r="98" spans="1:15" x14ac:dyDescent="0.3">
      <c r="B98" s="231"/>
      <c r="C98" s="232"/>
      <c r="D98" s="2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4"/>
    </row>
    <row r="99" spans="1:15" ht="17.25" thickBot="1" x14ac:dyDescent="0.35">
      <c r="B99" s="233" t="s">
        <v>281</v>
      </c>
      <c r="C99" s="233"/>
      <c r="D99" s="2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4"/>
    </row>
    <row r="100" spans="1:15" ht="17.25" thickBot="1" x14ac:dyDescent="0.35">
      <c r="B100" s="170" t="s">
        <v>276</v>
      </c>
      <c r="C100" s="171"/>
      <c r="D100" s="2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4"/>
    </row>
    <row r="101" spans="1:15" ht="17.25" thickBot="1" x14ac:dyDescent="0.35">
      <c r="B101" s="16" t="s">
        <v>277</v>
      </c>
      <c r="C101" s="17" t="s">
        <v>278</v>
      </c>
      <c r="D101" s="2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4"/>
    </row>
    <row r="102" spans="1:15" ht="17.25" thickBot="1" x14ac:dyDescent="0.35">
      <c r="B102" s="223" t="s">
        <v>279</v>
      </c>
      <c r="C102" s="224"/>
      <c r="F102" s="24"/>
    </row>
    <row r="103" spans="1:15" ht="35.25" customHeight="1" x14ac:dyDescent="0.3">
      <c r="A103" s="230"/>
      <c r="B103" s="234" t="s">
        <v>282</v>
      </c>
      <c r="C103" s="234"/>
      <c r="F103" s="227"/>
      <c r="G103" s="229"/>
    </row>
    <row r="104" spans="1:15" x14ac:dyDescent="0.3">
      <c r="A104" s="230"/>
      <c r="B104" s="235"/>
      <c r="C104" s="235"/>
      <c r="F104" s="227"/>
      <c r="G104" s="229"/>
    </row>
    <row r="105" spans="1:15" x14ac:dyDescent="0.3">
      <c r="A105" s="230"/>
      <c r="B105" s="227"/>
      <c r="C105" s="228"/>
      <c r="F105" s="227"/>
      <c r="G105" s="229"/>
    </row>
    <row r="106" spans="1:15" x14ac:dyDescent="0.3">
      <c r="B106" s="25"/>
      <c r="C106" s="26"/>
      <c r="F106" s="25"/>
      <c r="G106" s="27"/>
    </row>
    <row r="107" spans="1:15" x14ac:dyDescent="0.3">
      <c r="B107" s="165" t="s">
        <v>17</v>
      </c>
      <c r="C107" s="165"/>
      <c r="F107" s="165" t="s">
        <v>18</v>
      </c>
      <c r="G107" s="165"/>
    </row>
  </sheetData>
  <protectedRanges>
    <protectedRange sqref="C5:C6" name="Range1_14_2_1_2_1_2_2_2_2_1_2_1_2_2_3_1"/>
    <protectedRange sqref="C24:C26" name="Range1_14_2_1_2_1_2_2_2_2_1_2_1_2_2_3_1_1_1_3"/>
    <protectedRange sqref="C7:C10 C12" name="Range1_14_2_1_2_1_2_2_2_2_1_2_1_2_2_3_1_1_1_2_1_1"/>
    <protectedRange sqref="C13:C22" name="Range1_14_2_1_2_1_2_2_2_2_1_2_1_2_2_3_1_1_1_3_1"/>
    <protectedRange sqref="C11" name="Range1_14_2_1_2_1_2_2_2_2_1_2_1_2_2_3_1_1_1_2_1"/>
  </protectedRanges>
  <mergeCells count="43">
    <mergeCell ref="B100:C100"/>
    <mergeCell ref="B99:C99"/>
    <mergeCell ref="B76:F76"/>
    <mergeCell ref="B77:F77"/>
    <mergeCell ref="B78:F78"/>
    <mergeCell ref="B80:E80"/>
    <mergeCell ref="B49:F49"/>
    <mergeCell ref="B50:F50"/>
    <mergeCell ref="B61:F61"/>
    <mergeCell ref="B62:F62"/>
    <mergeCell ref="B63:F63"/>
    <mergeCell ref="B64:F64"/>
    <mergeCell ref="B107:C107"/>
    <mergeCell ref="F107:G107"/>
    <mergeCell ref="C84:D84"/>
    <mergeCell ref="E84:F84"/>
    <mergeCell ref="B92:C92"/>
    <mergeCell ref="B103:C103"/>
    <mergeCell ref="A2:A5"/>
    <mergeCell ref="C2:E2"/>
    <mergeCell ref="C3:E3"/>
    <mergeCell ref="C4:E4"/>
    <mergeCell ref="C5:E5"/>
    <mergeCell ref="C7:E7"/>
    <mergeCell ref="B8:E8"/>
    <mergeCell ref="B9:E9"/>
    <mergeCell ref="B10:E10"/>
    <mergeCell ref="B11:E11"/>
    <mergeCell ref="B12:E12"/>
    <mergeCell ref="B13:E13"/>
    <mergeCell ref="B36:F36"/>
    <mergeCell ref="B47:F47"/>
    <mergeCell ref="B48:F48"/>
    <mergeCell ref="B14:E14"/>
    <mergeCell ref="B75:F75"/>
    <mergeCell ref="B20:E20"/>
    <mergeCell ref="B21:E21"/>
    <mergeCell ref="B22:E22"/>
    <mergeCell ref="B15:E15"/>
    <mergeCell ref="B16:E16"/>
    <mergeCell ref="B17:E17"/>
    <mergeCell ref="B18:E18"/>
    <mergeCell ref="B19:E19"/>
  </mergeCells>
  <pageMargins left="0.25" right="0.25" top="0.75" bottom="0.75" header="0.3" footer="0.3"/>
  <pageSetup paperSize="8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Region 1 </vt:lpstr>
      <vt:lpstr>Region 2</vt:lpstr>
      <vt:lpstr>Region 3</vt:lpstr>
      <vt:lpstr>Region 4</vt:lpstr>
      <vt:lpstr>Region 5</vt:lpstr>
      <vt:lpstr>Region 6</vt:lpstr>
      <vt:lpstr>Region 7</vt:lpstr>
      <vt:lpstr>Region 8</vt:lpstr>
      <vt:lpstr>Region 9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Madala Sikhavhakhavha</dc:creator>
  <cp:lastModifiedBy>Madala Sikhavhakhavha</cp:lastModifiedBy>
  <cp:lastPrinted>2025-02-17T08:01:43Z</cp:lastPrinted>
  <dcterms:created xsi:type="dcterms:W3CDTF">2024-11-22T11:51:35Z</dcterms:created>
  <dcterms:modified xsi:type="dcterms:W3CDTF">2025-05-05T10:15:58Z</dcterms:modified>
</cp:coreProperties>
</file>