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24226"/>
  <mc:AlternateContent xmlns:mc="http://schemas.openxmlformats.org/markup-compatibility/2006">
    <mc:Choice Requires="x15">
      <x15ac:absPath xmlns:x15ac="http://schemas.microsoft.com/office/spreadsheetml/2010/11/ac" url="C:\Users\stana\Desktop\"/>
    </mc:Choice>
  </mc:AlternateContent>
  <xr:revisionPtr revIDLastSave="0" documentId="13_ncr:1_{CD281294-D506-4F6A-AE73-C64D9E83ECAA}" xr6:coauthVersionLast="47" xr6:coauthVersionMax="47" xr10:uidLastSave="{00000000-0000-0000-0000-000000000000}"/>
  <bookViews>
    <workbookView xWindow="28680" yWindow="-120" windowWidth="29040" windowHeight="15840" tabRatio="911" xr2:uid="{00000000-000D-0000-FFFF-FFFF00000000}"/>
  </bookViews>
  <sheets>
    <sheet name="12801-Summary" sheetId="149" r:id="rId1"/>
    <sheet name="12801-BOQ1(P&amp;G)" sheetId="125" r:id="rId2"/>
    <sheet name="12801-BOQ2(CoC)" sheetId="161" r:id="rId3"/>
    <sheet name="12801-BOQ3DB)" sheetId="141" r:id="rId4"/>
    <sheet name="12801-BOQ4(SP)" sheetId="142" r:id="rId5"/>
    <sheet name="12801-BOQ5(L)" sheetId="143" r:id="rId6"/>
    <sheet name="12801-BOQ6(NCS)" sheetId="147" r:id="rId7"/>
    <sheet name="12801-BOQ7(SLP)" sheetId="144" r:id="rId8"/>
    <sheet name="12801-BOQ8(SGen)" sheetId="146" r:id="rId9"/>
    <sheet name="12801-BOQ9(HVAC)" sheetId="165" r:id="rId10"/>
    <sheet name="12801-BOQ10(FirePump)" sheetId="167" r:id="rId11"/>
    <sheet name="12801-Summary Electronic" sheetId="160" r:id="rId12"/>
    <sheet name="12801-BOQE1(UPS)" sheetId="156" r:id="rId13"/>
    <sheet name="12801-BOQE2(CCTV)" sheetId="162" r:id="rId14"/>
    <sheet name="12801-BOQE3(AC)" sheetId="158" r:id="rId15"/>
    <sheet name="12801-BOQE4(FD)" sheetId="159" r:id="rId16"/>
  </sheets>
  <externalReferences>
    <externalReference r:id="rId17"/>
    <externalReference r:id="rId18"/>
    <externalReference r:id="rId19"/>
    <externalReference r:id="rId20"/>
    <externalReference r:id="rId21"/>
    <externalReference r:id="rId22"/>
    <externalReference r:id="rId23"/>
    <externalReference r:id="rId24"/>
  </externalReferences>
  <definedNames>
    <definedName name="a" localSheetId="1">'[1]KW Vlookup'!#REF!</definedName>
    <definedName name="a" localSheetId="10">'[1]KW Vlookup'!#REF!</definedName>
    <definedName name="a" localSheetId="2">'[1]KW Vlookup'!#REF!</definedName>
    <definedName name="a" localSheetId="3">'[1]KW Vlookup'!#REF!</definedName>
    <definedName name="a" localSheetId="4">'[1]KW Vlookup'!#REF!</definedName>
    <definedName name="a" localSheetId="5">'[1]KW Vlookup'!#REF!</definedName>
    <definedName name="a" localSheetId="6">'[1]KW Vlookup'!#REF!</definedName>
    <definedName name="a" localSheetId="7">'[1]KW Vlookup'!#REF!</definedName>
    <definedName name="a" localSheetId="8">'[1]KW Vlookup'!#REF!</definedName>
    <definedName name="a" localSheetId="9">'[1]KW Vlookup'!#REF!</definedName>
    <definedName name="a" localSheetId="12">'[1]KW Vlookup'!#REF!</definedName>
    <definedName name="a" localSheetId="13">'[1]KW Vlookup'!#REF!</definedName>
    <definedName name="a" localSheetId="14">'[1]KW Vlookup'!#REF!</definedName>
    <definedName name="a" localSheetId="15">'[1]KW Vlookup'!#REF!</definedName>
    <definedName name="a" localSheetId="0">'[1]KW Vlookup'!#REF!</definedName>
    <definedName name="a" localSheetId="11">'[1]KW Vlookup'!#REF!</definedName>
    <definedName name="a">'[1]KW Vlookup'!#REF!</definedName>
    <definedName name="Alida" localSheetId="2" hidden="1">{#N/A,#N/A,FALSE,"BILL No.1";#N/A,#N/A,FALSE,"BILL No.2"}</definedName>
    <definedName name="Alida" localSheetId="13" hidden="1">{#N/A,#N/A,FALSE,"BILL No.1";#N/A,#N/A,FALSE,"BILL No.2"}</definedName>
    <definedName name="Alida" hidden="1">{#N/A,#N/A,FALSE,"BILL No.1";#N/A,#N/A,FALSE,"BILL No.2"}</definedName>
    <definedName name="Battery">[2]Sheet2!$A$4:$A$5</definedName>
    <definedName name="BU" localSheetId="1">'[3]KW Vlookup'!$O$4:$O$8</definedName>
    <definedName name="BU" localSheetId="10">'[3]KW Vlookup'!$O$4:$O$8</definedName>
    <definedName name="BU" localSheetId="2">'[3]KW Vlookup'!$O$4:$O$8</definedName>
    <definedName name="BU" localSheetId="3">'[3]KW Vlookup'!$O$4:$O$8</definedName>
    <definedName name="BU" localSheetId="4">'[3]KW Vlookup'!$O$4:$O$8</definedName>
    <definedName name="BU" localSheetId="5">'[3]KW Vlookup'!$O$4:$O$8</definedName>
    <definedName name="BU" localSheetId="6">'[3]KW Vlookup'!$O$4:$O$8</definedName>
    <definedName name="BU" localSheetId="7">'[3]KW Vlookup'!$O$4:$O$8</definedName>
    <definedName name="BU" localSheetId="8">'[3]KW Vlookup'!$O$4:$O$8</definedName>
    <definedName name="BU" localSheetId="9">'[3]KW Vlookup'!$O$4:$O$8</definedName>
    <definedName name="BU" localSheetId="12">'[3]KW Vlookup'!$O$4:$O$8</definedName>
    <definedName name="BU" localSheetId="13">'[3]KW Vlookup'!$O$4:$O$8</definedName>
    <definedName name="BU" localSheetId="14">'[3]KW Vlookup'!$O$4:$O$8</definedName>
    <definedName name="BU" localSheetId="15">'[3]KW Vlookup'!$O$4:$O$8</definedName>
    <definedName name="BU" localSheetId="0">'[3]KW Vlookup'!$O$4:$O$8</definedName>
    <definedName name="BU" localSheetId="11">'[3]KW Vlookup'!$O$4:$O$8</definedName>
    <definedName name="BU">'[1]KW Vlookup'!$O$4:$O$8</definedName>
    <definedName name="CT" localSheetId="1">'[3]KW Vlookup'!$R$4:$R$8</definedName>
    <definedName name="CT" localSheetId="10">'[3]KW Vlookup'!$R$4:$R$8</definedName>
    <definedName name="CT" localSheetId="2">'[3]KW Vlookup'!$R$4:$R$8</definedName>
    <definedName name="CT" localSheetId="3">'[3]KW Vlookup'!$R$4:$R$8</definedName>
    <definedName name="CT" localSheetId="4">'[3]KW Vlookup'!$R$4:$R$8</definedName>
    <definedName name="CT" localSheetId="5">'[3]KW Vlookup'!$R$4:$R$8</definedName>
    <definedName name="CT" localSheetId="6">'[3]KW Vlookup'!$R$4:$R$8</definedName>
    <definedName name="CT" localSheetId="7">'[3]KW Vlookup'!$R$4:$R$8</definedName>
    <definedName name="CT" localSheetId="8">'[3]KW Vlookup'!$R$4:$R$8</definedName>
    <definedName name="CT" localSheetId="9">'[3]KW Vlookup'!$R$4:$R$8</definedName>
    <definedName name="CT" localSheetId="12">'[3]KW Vlookup'!$R$4:$R$8</definedName>
    <definedName name="CT" localSheetId="13">'[3]KW Vlookup'!$R$4:$R$8</definedName>
    <definedName name="CT" localSheetId="14">'[3]KW Vlookup'!$R$4:$R$8</definedName>
    <definedName name="CT" localSheetId="15">'[3]KW Vlookup'!$R$4:$R$8</definedName>
    <definedName name="CT" localSheetId="0">'[3]KW Vlookup'!$R$4:$R$8</definedName>
    <definedName name="CT" localSheetId="11">'[3]KW Vlookup'!$R$4:$R$8</definedName>
    <definedName name="CT">'[1]KW Vlookup'!$R$4:$R$8</definedName>
    <definedName name="D" localSheetId="1">'[3]KW Vlookup'!$P$4:$P$8</definedName>
    <definedName name="D" localSheetId="10">'[3]KW Vlookup'!$P$4:$P$8</definedName>
    <definedName name="D" localSheetId="2">'[3]KW Vlookup'!$P$4:$P$8</definedName>
    <definedName name="D" localSheetId="3">'[3]KW Vlookup'!$P$4:$P$8</definedName>
    <definedName name="D" localSheetId="4">'[3]KW Vlookup'!$P$4:$P$8</definedName>
    <definedName name="D" localSheetId="5">'[3]KW Vlookup'!$P$4:$P$8</definedName>
    <definedName name="D" localSheetId="6">'[3]KW Vlookup'!$P$4:$P$8</definedName>
    <definedName name="D" localSheetId="7">'[3]KW Vlookup'!$P$4:$P$8</definedName>
    <definedName name="D" localSheetId="8">'[3]KW Vlookup'!$P$4:$P$8</definedName>
    <definedName name="D" localSheetId="9">'[3]KW Vlookup'!$P$4:$P$8</definedName>
    <definedName name="D" localSheetId="12">'[3]KW Vlookup'!$P$4:$P$8</definedName>
    <definedName name="D" localSheetId="13">'[3]KW Vlookup'!$P$4:$P$8</definedName>
    <definedName name="D" localSheetId="14">'[3]KW Vlookup'!$P$4:$P$8</definedName>
    <definedName name="D" localSheetId="15">'[3]KW Vlookup'!$P$4:$P$8</definedName>
    <definedName name="D" localSheetId="0">'[3]KW Vlookup'!$P$4:$P$8</definedName>
    <definedName name="D" localSheetId="11">'[3]KW Vlookup'!$P$4:$P$8</definedName>
    <definedName name="D">'[1]KW Vlookup'!$P$4:$P$8</definedName>
    <definedName name="date" localSheetId="1">'[3]KW Vlookup'!$AB$4:$AB$41</definedName>
    <definedName name="date" localSheetId="10">'[3]KW Vlookup'!$AB$4:$AB$41</definedName>
    <definedName name="date" localSheetId="2">'[3]KW Vlookup'!$AB$4:$AB$41</definedName>
    <definedName name="date" localSheetId="3">'[3]KW Vlookup'!$AB$4:$AB$41</definedName>
    <definedName name="date" localSheetId="4">'[3]KW Vlookup'!$AB$4:$AB$41</definedName>
    <definedName name="date" localSheetId="5">'[3]KW Vlookup'!$AB$4:$AB$41</definedName>
    <definedName name="date" localSheetId="6">'[3]KW Vlookup'!$AB$4:$AB$41</definedName>
    <definedName name="date" localSheetId="7">'[3]KW Vlookup'!$AB$4:$AB$41</definedName>
    <definedName name="date" localSheetId="8">'[3]KW Vlookup'!$AB$4:$AB$41</definedName>
    <definedName name="date" localSheetId="9">'[3]KW Vlookup'!$AB$4:$AB$41</definedName>
    <definedName name="date" localSheetId="12">'[3]KW Vlookup'!$AB$4:$AB$41</definedName>
    <definedName name="date" localSheetId="13">'[3]KW Vlookup'!$AB$4:$AB$41</definedName>
    <definedName name="date" localSheetId="14">'[3]KW Vlookup'!$AB$4:$AB$41</definedName>
    <definedName name="date" localSheetId="15">'[3]KW Vlookup'!$AB$4:$AB$41</definedName>
    <definedName name="date" localSheetId="0">'[3]KW Vlookup'!$AB$4:$AB$41</definedName>
    <definedName name="date" localSheetId="11">'[3]KW Vlookup'!$AB$4:$AB$41</definedName>
    <definedName name="date">'[1]KW Vlookup'!$AB$4:$AB$41</definedName>
    <definedName name="Dismatle" localSheetId="2">#REF!</definedName>
    <definedName name="Dismatle">#REF!</definedName>
    <definedName name="DR" localSheetId="1">'[3]Rates Vlookup'!$K$3:$K$7</definedName>
    <definedName name="DR" localSheetId="10">'[3]Rates Vlookup'!$K$3:$K$7</definedName>
    <definedName name="DR" localSheetId="2">'[3]Rates Vlookup'!$K$3:$K$7</definedName>
    <definedName name="DR" localSheetId="3">'[3]Rates Vlookup'!$K$3:$K$7</definedName>
    <definedName name="DR" localSheetId="4">'[3]Rates Vlookup'!$K$3:$K$7</definedName>
    <definedName name="DR" localSheetId="5">'[3]Rates Vlookup'!$K$3:$K$7</definedName>
    <definedName name="DR" localSheetId="6">'[3]Rates Vlookup'!$K$3:$K$7</definedName>
    <definedName name="DR" localSheetId="7">'[3]Rates Vlookup'!$K$3:$K$7</definedName>
    <definedName name="DR" localSheetId="8">'[3]Rates Vlookup'!$K$3:$K$7</definedName>
    <definedName name="DR" localSheetId="9">'[3]Rates Vlookup'!$K$3:$K$7</definedName>
    <definedName name="DR" localSheetId="12">'[3]Rates Vlookup'!$K$3:$K$7</definedName>
    <definedName name="DR" localSheetId="13">'[3]Rates Vlookup'!$K$3:$K$7</definedName>
    <definedName name="DR" localSheetId="14">'[3]Rates Vlookup'!$K$3:$K$7</definedName>
    <definedName name="DR" localSheetId="15">'[3]Rates Vlookup'!$K$3:$K$7</definedName>
    <definedName name="DR" localSheetId="0">'[3]Rates Vlookup'!$K$3:$K$7</definedName>
    <definedName name="DR" localSheetId="11">'[3]Rates Vlookup'!$K$3:$K$7</definedName>
    <definedName name="DR">'[1]Rates Vlookup'!$K$3:$K$7</definedName>
    <definedName name="DrainPipesAbove" localSheetId="2">#REF!</definedName>
    <definedName name="DrainPipesAbove">#REF!</definedName>
    <definedName name="DrainPipeUnder" localSheetId="2">#REF!</definedName>
    <definedName name="DrainPipeUnder">#REF!</definedName>
    <definedName name="eeer" localSheetId="2">#REF!</definedName>
    <definedName name="eeer">#REF!</definedName>
    <definedName name="FirePipes" localSheetId="2">#REF!</definedName>
    <definedName name="FirePipes">#REF!</definedName>
    <definedName name="GEN" localSheetId="2">'[4]KW Vlookup'!#REF!</definedName>
    <definedName name="GEN">'[4]KW Vlookup'!#REF!</definedName>
    <definedName name="Geyser" localSheetId="2">#REF!</definedName>
    <definedName name="Geyser">#REF!</definedName>
    <definedName name="Geyser2" localSheetId="2">'[5]2.2'!#REF!</definedName>
    <definedName name="Geyser2">'[5]2.2'!#REF!</definedName>
    <definedName name="gg" localSheetId="2" hidden="1">{#N/A,#N/A,FALSE,"BILL No.1";#N/A,#N/A,FALSE,"BILL No.2"}</definedName>
    <definedName name="gg" localSheetId="13" hidden="1">{#N/A,#N/A,FALSE,"BILL No.1";#N/A,#N/A,FALSE,"BILL No.2"}</definedName>
    <definedName name="gg" hidden="1">{#N/A,#N/A,FALSE,"BILL No.1";#N/A,#N/A,FALSE,"BILL No.2"}</definedName>
    <definedName name="GP" localSheetId="1">'[3]KW Vlookup'!$T$4:$T$14</definedName>
    <definedName name="GP" localSheetId="10">'[3]KW Vlookup'!$T$4:$T$14</definedName>
    <definedName name="GP" localSheetId="2">'[3]KW Vlookup'!$T$4:$T$14</definedName>
    <definedName name="GP" localSheetId="3">'[3]KW Vlookup'!$T$4:$T$14</definedName>
    <definedName name="GP" localSheetId="4">'[3]KW Vlookup'!$T$4:$T$14</definedName>
    <definedName name="GP" localSheetId="5">'[3]KW Vlookup'!$T$4:$T$14</definedName>
    <definedName name="GP" localSheetId="6">'[3]KW Vlookup'!$T$4:$T$14</definedName>
    <definedName name="GP" localSheetId="7">'[3]KW Vlookup'!$T$4:$T$14</definedName>
    <definedName name="GP" localSheetId="8">'[3]KW Vlookup'!$T$4:$T$14</definedName>
    <definedName name="GP" localSheetId="9">'[3]KW Vlookup'!$T$4:$T$14</definedName>
    <definedName name="GP" localSheetId="12">'[3]KW Vlookup'!$T$4:$T$14</definedName>
    <definedName name="GP" localSheetId="13">'[3]KW Vlookup'!$T$4:$T$14</definedName>
    <definedName name="GP" localSheetId="14">'[3]KW Vlookup'!$T$4:$T$14</definedName>
    <definedName name="GP" localSheetId="15">'[3]KW Vlookup'!$T$4:$T$14</definedName>
    <definedName name="GP" localSheetId="0">'[3]KW Vlookup'!$T$4:$T$14</definedName>
    <definedName name="GP" localSheetId="11">'[3]KW Vlookup'!$T$4:$T$14</definedName>
    <definedName name="GP">'[1]KW Vlookup'!$T$4:$T$14</definedName>
    <definedName name="KWb" localSheetId="1">'[3]KW Vlookup'!$W$4:$W$9</definedName>
    <definedName name="KWb" localSheetId="10">'[3]KW Vlookup'!$W$4:$W$9</definedName>
    <definedName name="KWb" localSheetId="2">'[3]KW Vlookup'!$W$4:$W$9</definedName>
    <definedName name="KWb" localSheetId="3">'[3]KW Vlookup'!$W$4:$W$9</definedName>
    <definedName name="KWb" localSheetId="4">'[3]KW Vlookup'!$W$4:$W$9</definedName>
    <definedName name="KWb" localSheetId="5">'[3]KW Vlookup'!$W$4:$W$9</definedName>
    <definedName name="KWb" localSheetId="6">'[3]KW Vlookup'!$W$4:$W$9</definedName>
    <definedName name="KWb" localSheetId="7">'[3]KW Vlookup'!$W$4:$W$9</definedName>
    <definedName name="KWb" localSheetId="8">'[3]KW Vlookup'!$W$4:$W$9</definedName>
    <definedName name="KWb" localSheetId="9">'[3]KW Vlookup'!$W$4:$W$9</definedName>
    <definedName name="KWb" localSheetId="12">'[3]KW Vlookup'!$W$4:$W$9</definedName>
    <definedName name="KWb" localSheetId="13">'[3]KW Vlookup'!$W$4:$W$9</definedName>
    <definedName name="KWb" localSheetId="14">'[3]KW Vlookup'!$W$4:$W$9</definedName>
    <definedName name="KWb" localSheetId="15">'[3]KW Vlookup'!$W$4:$W$9</definedName>
    <definedName name="KWb" localSheetId="0">'[3]KW Vlookup'!$W$4:$W$9</definedName>
    <definedName name="KWb" localSheetId="11">'[3]KW Vlookup'!$W$4:$W$9</definedName>
    <definedName name="KWb">'[1]KW Vlookup'!$W$4:$W$9</definedName>
    <definedName name="KWc" localSheetId="1">'[3]KW Vlookup'!$X$4:$X$88</definedName>
    <definedName name="KWc" localSheetId="10">'[3]KW Vlookup'!$X$4:$X$88</definedName>
    <definedName name="KWc" localSheetId="2">'[3]KW Vlookup'!$X$4:$X$88</definedName>
    <definedName name="KWc" localSheetId="3">'[3]KW Vlookup'!$X$4:$X$88</definedName>
    <definedName name="KWc" localSheetId="4">'[3]KW Vlookup'!$X$4:$X$88</definedName>
    <definedName name="KWc" localSheetId="5">'[3]KW Vlookup'!$X$4:$X$88</definedName>
    <definedName name="KWc" localSheetId="6">'[3]KW Vlookup'!$X$4:$X$88</definedName>
    <definedName name="KWc" localSheetId="7">'[3]KW Vlookup'!$X$4:$X$88</definedName>
    <definedName name="KWc" localSheetId="8">'[3]KW Vlookup'!$X$4:$X$88</definedName>
    <definedName name="KWc" localSheetId="9">'[3]KW Vlookup'!$X$4:$X$88</definedName>
    <definedName name="KWc" localSheetId="12">'[3]KW Vlookup'!$X$4:$X$88</definedName>
    <definedName name="KWc" localSheetId="13">'[3]KW Vlookup'!$X$4:$X$88</definedName>
    <definedName name="KWc" localSheetId="14">'[3]KW Vlookup'!$X$4:$X$88</definedName>
    <definedName name="KWc" localSheetId="15">'[3]KW Vlookup'!$X$4:$X$88</definedName>
    <definedName name="KWc" localSheetId="0">'[3]KW Vlookup'!$X$4:$X$88</definedName>
    <definedName name="KWc" localSheetId="11">'[3]KW Vlookup'!$X$4:$X$88</definedName>
    <definedName name="KWc">'[1]KW Vlookup'!$X$4:$X$88</definedName>
    <definedName name="KWd" localSheetId="1">'[3]KW Vlookup'!$Y$4:$Y$9</definedName>
    <definedName name="KWd" localSheetId="10">'[3]KW Vlookup'!$Y$4:$Y$9</definedName>
    <definedName name="KWd" localSheetId="2">'[3]KW Vlookup'!$Y$4:$Y$9</definedName>
    <definedName name="KWd" localSheetId="3">'[3]KW Vlookup'!$Y$4:$Y$9</definedName>
    <definedName name="KWd" localSheetId="4">'[3]KW Vlookup'!$Y$4:$Y$9</definedName>
    <definedName name="KWd" localSheetId="5">'[3]KW Vlookup'!$Y$4:$Y$9</definedName>
    <definedName name="KWd" localSheetId="6">'[3]KW Vlookup'!$Y$4:$Y$9</definedName>
    <definedName name="KWd" localSheetId="7">'[3]KW Vlookup'!$Y$4:$Y$9</definedName>
    <definedName name="KWd" localSheetId="8">'[3]KW Vlookup'!$Y$4:$Y$9</definedName>
    <definedName name="KWd" localSheetId="9">'[3]KW Vlookup'!$Y$4:$Y$9</definedName>
    <definedName name="KWd" localSheetId="12">'[3]KW Vlookup'!$Y$4:$Y$9</definedName>
    <definedName name="KWd" localSheetId="13">'[3]KW Vlookup'!$Y$4:$Y$9</definedName>
    <definedName name="KWd" localSheetId="14">'[3]KW Vlookup'!$Y$4:$Y$9</definedName>
    <definedName name="KWd" localSheetId="15">'[3]KW Vlookup'!$Y$4:$Y$9</definedName>
    <definedName name="KWd" localSheetId="0">'[3]KW Vlookup'!$Y$4:$Y$9</definedName>
    <definedName name="KWd" localSheetId="11">'[3]KW Vlookup'!$Y$4:$Y$9</definedName>
    <definedName name="KWd">'[1]KW Vlookup'!$Y$4:$Y$9</definedName>
    <definedName name="KWe" localSheetId="1">'[3]KW Vlookup'!$Z$4:$Z$9</definedName>
    <definedName name="KWe" localSheetId="10">'[3]KW Vlookup'!$Z$4:$Z$9</definedName>
    <definedName name="KWe" localSheetId="2">'[3]KW Vlookup'!$Z$4:$Z$9</definedName>
    <definedName name="KWe" localSheetId="3">'[3]KW Vlookup'!$Z$4:$Z$9</definedName>
    <definedName name="KWe" localSheetId="4">'[3]KW Vlookup'!$Z$4:$Z$9</definedName>
    <definedName name="KWe" localSheetId="5">'[3]KW Vlookup'!$Z$4:$Z$9</definedName>
    <definedName name="KWe" localSheetId="6">'[3]KW Vlookup'!$Z$4:$Z$9</definedName>
    <definedName name="KWe" localSheetId="7">'[3]KW Vlookup'!$Z$4:$Z$9</definedName>
    <definedName name="KWe" localSheetId="8">'[3]KW Vlookup'!$Z$4:$Z$9</definedName>
    <definedName name="KWe" localSheetId="9">'[3]KW Vlookup'!$Z$4:$Z$9</definedName>
    <definedName name="KWe" localSheetId="12">'[3]KW Vlookup'!$Z$4:$Z$9</definedName>
    <definedName name="KWe" localSheetId="13">'[3]KW Vlookup'!$Z$4:$Z$9</definedName>
    <definedName name="KWe" localSheetId="14">'[3]KW Vlookup'!$Z$4:$Z$9</definedName>
    <definedName name="KWe" localSheetId="15">'[3]KW Vlookup'!$Z$4:$Z$9</definedName>
    <definedName name="KWe" localSheetId="0">'[3]KW Vlookup'!$Z$4:$Z$9</definedName>
    <definedName name="KWe" localSheetId="11">'[3]KW Vlookup'!$Z$4:$Z$9</definedName>
    <definedName name="KWe">'[1]KW Vlookup'!$Z$4:$Z$9</definedName>
    <definedName name="l" localSheetId="2">#REF!</definedName>
    <definedName name="l">#REF!</definedName>
    <definedName name="Labour" localSheetId="1">[6]Lookup!$B$3:$B$46</definedName>
    <definedName name="Labour" localSheetId="10">[6]Lookup!$B$3:$B$46</definedName>
    <definedName name="Labour" localSheetId="2">[6]Lookup!$B$3:$B$46</definedName>
    <definedName name="Labour" localSheetId="3">[6]Lookup!$B$3:$B$46</definedName>
    <definedName name="Labour" localSheetId="4">[6]Lookup!$B$3:$B$46</definedName>
    <definedName name="Labour" localSheetId="5">[6]Lookup!$B$3:$B$46</definedName>
    <definedName name="Labour" localSheetId="6">[6]Lookup!$B$3:$B$46</definedName>
    <definedName name="Labour" localSheetId="7">[6]Lookup!$B$3:$B$46</definedName>
    <definedName name="Labour" localSheetId="8">[6]Lookup!$B$3:$B$46</definedName>
    <definedName name="Labour" localSheetId="9">[6]Lookup!$B$3:$B$46</definedName>
    <definedName name="Labour" localSheetId="12">[6]Lookup!$B$3:$B$46</definedName>
    <definedName name="Labour" localSheetId="13">[6]Lookup!$B$3:$B$46</definedName>
    <definedName name="Labour" localSheetId="14">[6]Lookup!$B$3:$B$46</definedName>
    <definedName name="Labour" localSheetId="15">[6]Lookup!$B$3:$B$46</definedName>
    <definedName name="Labour" localSheetId="0">[6]Lookup!$B$3:$B$46</definedName>
    <definedName name="Labour" localSheetId="11">[6]Lookup!$B$3:$B$46</definedName>
    <definedName name="Labour">[7]Lookup!$B$3:$B$46</definedName>
    <definedName name="LR" localSheetId="1">'[3]Rates Vlookup'!$L$3:$L$7</definedName>
    <definedName name="LR" localSheetId="10">'[3]Rates Vlookup'!$L$3:$L$7</definedName>
    <definedName name="LR" localSheetId="2">'[3]Rates Vlookup'!$L$3:$L$7</definedName>
    <definedName name="LR" localSheetId="3">'[3]Rates Vlookup'!$L$3:$L$7</definedName>
    <definedName name="LR" localSheetId="4">'[3]Rates Vlookup'!$L$3:$L$7</definedName>
    <definedName name="LR" localSheetId="5">'[3]Rates Vlookup'!$L$3:$L$7</definedName>
    <definedName name="LR" localSheetId="6">'[3]Rates Vlookup'!$L$3:$L$7</definedName>
    <definedName name="LR" localSheetId="7">'[3]Rates Vlookup'!$L$3:$L$7</definedName>
    <definedName name="LR" localSheetId="8">'[3]Rates Vlookup'!$L$3:$L$7</definedName>
    <definedName name="LR" localSheetId="9">'[3]Rates Vlookup'!$L$3:$L$7</definedName>
    <definedName name="LR" localSheetId="12">'[3]Rates Vlookup'!$L$3:$L$7</definedName>
    <definedName name="LR" localSheetId="13">'[3]Rates Vlookup'!$L$3:$L$7</definedName>
    <definedName name="LR" localSheetId="14">'[3]Rates Vlookup'!$L$3:$L$7</definedName>
    <definedName name="LR" localSheetId="15">'[3]Rates Vlookup'!$L$3:$L$7</definedName>
    <definedName name="LR" localSheetId="0">'[3]Rates Vlookup'!$L$3:$L$7</definedName>
    <definedName name="LR" localSheetId="11">'[3]Rates Vlookup'!$L$3:$L$7</definedName>
    <definedName name="LR">'[1]Rates Vlookup'!$L$3:$L$7</definedName>
    <definedName name="LRD" localSheetId="1">'[3]Rates Vlookup'!$D$5:$D$12</definedName>
    <definedName name="LRD" localSheetId="10">'[3]Rates Vlookup'!$D$5:$D$12</definedName>
    <definedName name="LRD" localSheetId="2">'[3]Rates Vlookup'!$D$5:$D$12</definedName>
    <definedName name="LRD" localSheetId="3">'[3]Rates Vlookup'!$D$5:$D$12</definedName>
    <definedName name="LRD" localSheetId="4">'[3]Rates Vlookup'!$D$5:$D$12</definedName>
    <definedName name="LRD" localSheetId="5">'[3]Rates Vlookup'!$D$5:$D$12</definedName>
    <definedName name="LRD" localSheetId="6">'[3]Rates Vlookup'!$D$5:$D$12</definedName>
    <definedName name="LRD" localSheetId="7">'[3]Rates Vlookup'!$D$5:$D$12</definedName>
    <definedName name="LRD" localSheetId="8">'[3]Rates Vlookup'!$D$5:$D$12</definedName>
    <definedName name="LRD" localSheetId="9">'[3]Rates Vlookup'!$D$5:$D$12</definedName>
    <definedName name="LRD" localSheetId="12">'[3]Rates Vlookup'!$D$5:$D$12</definedName>
    <definedName name="LRD" localSheetId="13">'[3]Rates Vlookup'!$D$5:$D$12</definedName>
    <definedName name="LRD" localSheetId="14">'[3]Rates Vlookup'!$D$5:$D$12</definedName>
    <definedName name="LRD" localSheetId="15">'[3]Rates Vlookup'!$D$5:$D$12</definedName>
    <definedName name="LRD" localSheetId="0">'[3]Rates Vlookup'!$D$5:$D$12</definedName>
    <definedName name="LRD" localSheetId="11">'[3]Rates Vlookup'!$D$5:$D$12</definedName>
    <definedName name="LRD">'[1]Rates Vlookup'!$D$5:$D$12</definedName>
    <definedName name="LRDD">'[4]Rates Vlookup'!$D$5:$D$12</definedName>
    <definedName name="LRR">'[4]Rates Vlookup'!$L$3:$L$7</definedName>
    <definedName name="MS" localSheetId="1">'[3]KW Vlookup'!$S$4:$S$18</definedName>
    <definedName name="MS" localSheetId="10">'[3]KW Vlookup'!$S$4:$S$18</definedName>
    <definedName name="MS" localSheetId="2">'[3]KW Vlookup'!$S$4:$S$18</definedName>
    <definedName name="MS" localSheetId="3">'[3]KW Vlookup'!$S$4:$S$18</definedName>
    <definedName name="MS" localSheetId="4">'[3]KW Vlookup'!$S$4:$S$18</definedName>
    <definedName name="MS" localSheetId="5">'[3]KW Vlookup'!$S$4:$S$18</definedName>
    <definedName name="MS" localSheetId="6">'[3]KW Vlookup'!$S$4:$S$18</definedName>
    <definedName name="MS" localSheetId="7">'[3]KW Vlookup'!$S$4:$S$18</definedName>
    <definedName name="MS" localSheetId="8">'[3]KW Vlookup'!$S$4:$S$18</definedName>
    <definedName name="MS" localSheetId="9">'[3]KW Vlookup'!$S$4:$S$18</definedName>
    <definedName name="MS" localSheetId="12">'[3]KW Vlookup'!$S$4:$S$18</definedName>
    <definedName name="MS" localSheetId="13">'[3]KW Vlookup'!$S$4:$S$18</definedName>
    <definedName name="MS" localSheetId="14">'[3]KW Vlookup'!$S$4:$S$18</definedName>
    <definedName name="MS" localSheetId="15">'[3]KW Vlookup'!$S$4:$S$18</definedName>
    <definedName name="MS" localSheetId="0">'[3]KW Vlookup'!$S$4:$S$18</definedName>
    <definedName name="MS" localSheetId="11">'[3]KW Vlookup'!$S$4:$S$18</definedName>
    <definedName name="MS">'[1]KW Vlookup'!$S$4:$S$18</definedName>
    <definedName name="NewSanitaryWare" localSheetId="2">#REF!</definedName>
    <definedName name="NewSanitaryWare">#REF!</definedName>
    <definedName name="o" localSheetId="2">#REF!</definedName>
    <definedName name="o">#REF!</definedName>
    <definedName name="p" localSheetId="2">#REF!</definedName>
    <definedName name="p">#REF!</definedName>
    <definedName name="po" localSheetId="2">#REF!</definedName>
    <definedName name="po">#REF!</definedName>
    <definedName name="pool" localSheetId="2">#REF!</definedName>
    <definedName name="pool">#REF!</definedName>
    <definedName name="_xlnm.Print_Area" localSheetId="1">'12801-BOQ1(P&amp;G)'!$A$1:$F$42</definedName>
    <definedName name="_xlnm.Print_Area" localSheetId="10">'12801-BOQ10(FirePump)'!$A$1:$F$38</definedName>
    <definedName name="_xlnm.Print_Area" localSheetId="2">'12801-BOQ2(CoC)'!$A$1:$F$30</definedName>
    <definedName name="_xlnm.Print_Area" localSheetId="3">'12801-BOQ3DB)'!$A$1:$F$474</definedName>
    <definedName name="_xlnm.Print_Area" localSheetId="4">'12801-BOQ4(SP)'!$A$1:$F$329</definedName>
    <definedName name="_xlnm.Print_Area" localSheetId="5">'12801-BOQ5(L)'!$A$1:$F$283</definedName>
    <definedName name="_xlnm.Print_Area" localSheetId="6">'12801-BOQ6(NCS)'!$A$1:$F$113</definedName>
    <definedName name="_xlnm.Print_Area" localSheetId="7">'12801-BOQ7(SLP)'!$A$1:$F$114</definedName>
    <definedName name="_xlnm.Print_Area" localSheetId="8">'12801-BOQ8(SGen)'!$A$1:$F$39</definedName>
    <definedName name="_xlnm.Print_Area" localSheetId="9">'12801-BOQ9(HVAC)'!$A$1:$F$225</definedName>
    <definedName name="_xlnm.Print_Area" localSheetId="12">'12801-BOQE1(UPS)'!$A$1:$F$34</definedName>
    <definedName name="_xlnm.Print_Area" localSheetId="13">'12801-BOQE2(CCTV)'!$A$1:$F$148</definedName>
    <definedName name="_xlnm.Print_Area" localSheetId="14">'12801-BOQE3(AC)'!$A$1:$F$116</definedName>
    <definedName name="_xlnm.Print_Area" localSheetId="15">'12801-BOQE4(FD)'!$A$1:$F$273</definedName>
    <definedName name="_xlnm.Print_Area" localSheetId="0">'12801-Summary'!$A$1:$C$21</definedName>
    <definedName name="_xlnm.Print_Area" localSheetId="11">'12801-Summary Electronic'!$A$1:$C$18</definedName>
    <definedName name="_xlnm.Print_Titles" localSheetId="1">'12801-BOQ1(P&amp;G)'!$1:$8</definedName>
    <definedName name="_xlnm.Print_Titles" localSheetId="10">'12801-BOQ10(FirePump)'!$1:$7</definedName>
    <definedName name="_xlnm.Print_Titles" localSheetId="2">'12801-BOQ2(CoC)'!$1:$7</definedName>
    <definedName name="_xlnm.Print_Titles" localSheetId="3">'12801-BOQ3DB)'!$1:$7</definedName>
    <definedName name="_xlnm.Print_Titles" localSheetId="4">'12801-BOQ4(SP)'!$1:$7</definedName>
    <definedName name="_xlnm.Print_Titles" localSheetId="5">'12801-BOQ5(L)'!$1:$7</definedName>
    <definedName name="_xlnm.Print_Titles" localSheetId="6">'12801-BOQ6(NCS)'!$1:$7</definedName>
    <definedName name="_xlnm.Print_Titles" localSheetId="7">'12801-BOQ7(SLP)'!$1:$7</definedName>
    <definedName name="_xlnm.Print_Titles" localSheetId="8">'12801-BOQ8(SGen)'!$1:$7</definedName>
    <definedName name="_xlnm.Print_Titles" localSheetId="9">'12801-BOQ9(HVAC)'!$1:$7</definedName>
    <definedName name="_xlnm.Print_Titles" localSheetId="12">'12801-BOQE1(UPS)'!$1:$7</definedName>
    <definedName name="_xlnm.Print_Titles" localSheetId="13">'12801-BOQE2(CCTV)'!$1:$7</definedName>
    <definedName name="_xlnm.Print_Titles" localSheetId="14">'12801-BOQE3(AC)'!$1:$7</definedName>
    <definedName name="_xlnm.Print_Titles" localSheetId="15">'12801-BOQE4(FD)'!$1:$7</definedName>
    <definedName name="_xlnm.Print_Titles" localSheetId="0">'12801-Summary'!$1:$7</definedName>
    <definedName name="_xlnm.Print_Titles" localSheetId="11">'12801-Summary Electronic'!$1:$5</definedName>
    <definedName name="PT" localSheetId="1">'[3]KW Vlookup'!$V$4:$V$7</definedName>
    <definedName name="PT" localSheetId="10">'[3]KW Vlookup'!$V$4:$V$7</definedName>
    <definedName name="PT" localSheetId="2">'[3]KW Vlookup'!$V$4:$V$7</definedName>
    <definedName name="PT" localSheetId="3">'[3]KW Vlookup'!$V$4:$V$7</definedName>
    <definedName name="PT" localSheetId="4">'[3]KW Vlookup'!$V$4:$V$7</definedName>
    <definedName name="PT" localSheetId="5">'[3]KW Vlookup'!$V$4:$V$7</definedName>
    <definedName name="PT" localSheetId="6">'[3]KW Vlookup'!$V$4:$V$7</definedName>
    <definedName name="PT" localSheetId="7">'[3]KW Vlookup'!$V$4:$V$7</definedName>
    <definedName name="PT" localSheetId="8">'[3]KW Vlookup'!$V$4:$V$7</definedName>
    <definedName name="PT" localSheetId="9">'[3]KW Vlookup'!$V$4:$V$7</definedName>
    <definedName name="PT" localSheetId="12">'[3]KW Vlookup'!$V$4:$V$7</definedName>
    <definedName name="PT" localSheetId="13">'[3]KW Vlookup'!$V$4:$V$7</definedName>
    <definedName name="PT" localSheetId="14">'[3]KW Vlookup'!$V$4:$V$7</definedName>
    <definedName name="PT" localSheetId="15">'[3]KW Vlookup'!$V$4:$V$7</definedName>
    <definedName name="PT" localSheetId="0">'[3]KW Vlookup'!$V$4:$V$7</definedName>
    <definedName name="PT" localSheetId="11">'[3]KW Vlookup'!$V$4:$V$7</definedName>
    <definedName name="PT">'[1]KW Vlookup'!$V$4:$V$7</definedName>
    <definedName name="q" localSheetId="2">#REF!</definedName>
    <definedName name="q">#REF!</definedName>
    <definedName name="qqqw" localSheetId="2">#REF!</definedName>
    <definedName name="qqqw">#REF!</definedName>
    <definedName name="quotetype" localSheetId="2">#REF!</definedName>
    <definedName name="quotetype">#REF!</definedName>
    <definedName name="RemoveGeyser" localSheetId="2">#REF!</definedName>
    <definedName name="RemoveGeyser">#REF!</definedName>
    <definedName name="s" localSheetId="2">#REF!</definedName>
    <definedName name="s">#REF!</definedName>
    <definedName name="ServiceBrassware" localSheetId="2">#REF!</definedName>
    <definedName name="ServiceBrassware">#REF!</definedName>
    <definedName name="ServiceClean" localSheetId="2">#REF!</definedName>
    <definedName name="ServiceClean">#REF!</definedName>
    <definedName name="Stan1" localSheetId="2">#REF!</definedName>
    <definedName name="Stan1">#REF!</definedName>
    <definedName name="Sundries" localSheetId="2">#REF!</definedName>
    <definedName name="Sundries">#REF!</definedName>
    <definedName name="t" localSheetId="2">#REF!</definedName>
    <definedName name="t">#REF!</definedName>
    <definedName name="TCC">'[4]KW Vlookup'!$X$4:$X$88</definedName>
    <definedName name="Type" localSheetId="1">'[3]KW Vlookup'!#REF!</definedName>
    <definedName name="Type" localSheetId="10">'[3]KW Vlookup'!#REF!</definedName>
    <definedName name="Type" localSheetId="2">'[3]KW Vlookup'!#REF!</definedName>
    <definedName name="Type" localSheetId="3">'[3]KW Vlookup'!#REF!</definedName>
    <definedName name="Type" localSheetId="4">'[3]KW Vlookup'!#REF!</definedName>
    <definedName name="Type" localSheetId="5">'[3]KW Vlookup'!#REF!</definedName>
    <definedName name="Type" localSheetId="6">'[3]KW Vlookup'!#REF!</definedName>
    <definedName name="Type" localSheetId="7">'[3]KW Vlookup'!#REF!</definedName>
    <definedName name="Type" localSheetId="8">'[3]KW Vlookup'!#REF!</definedName>
    <definedName name="Type" localSheetId="9">'[3]KW Vlookup'!#REF!</definedName>
    <definedName name="Type" localSheetId="12">'[3]KW Vlookup'!#REF!</definedName>
    <definedName name="Type" localSheetId="13">'[3]KW Vlookup'!#REF!</definedName>
    <definedName name="Type" localSheetId="14">'[3]KW Vlookup'!#REF!</definedName>
    <definedName name="Type" localSheetId="15">'[3]KW Vlookup'!#REF!</definedName>
    <definedName name="Type" localSheetId="0">'[3]KW Vlookup'!#REF!</definedName>
    <definedName name="Type" localSheetId="11">'[3]KW Vlookup'!#REF!</definedName>
    <definedName name="Type">'[1]KW Vlookup'!#REF!</definedName>
    <definedName name="w" localSheetId="2">#REF!</definedName>
    <definedName name="w">#REF!</definedName>
    <definedName name="WaterPipes" localSheetId="2">#REF!</definedName>
    <definedName name="WaterPipes">#REF!</definedName>
    <definedName name="wrn.STAN." localSheetId="1" hidden="1">{#N/A,#N/A,FALSE,"BILL No.1";#N/A,#N/A,FALSE,"BILL No.2"}</definedName>
    <definedName name="wrn.STAN." localSheetId="10" hidden="1">{#N/A,#N/A,FALSE,"BILL No.1";#N/A,#N/A,FALSE,"BILL No.2"}</definedName>
    <definedName name="wrn.STAN." localSheetId="2" hidden="1">{#N/A,#N/A,FALSE,"BILL No.1";#N/A,#N/A,FALSE,"BILL No.2"}</definedName>
    <definedName name="wrn.STAN." localSheetId="3" hidden="1">{#N/A,#N/A,FALSE,"BILL No.1";#N/A,#N/A,FALSE,"BILL No.2"}</definedName>
    <definedName name="wrn.STAN." localSheetId="4" hidden="1">{#N/A,#N/A,FALSE,"BILL No.1";#N/A,#N/A,FALSE,"BILL No.2"}</definedName>
    <definedName name="wrn.STAN." localSheetId="5" hidden="1">{#N/A,#N/A,FALSE,"BILL No.1";#N/A,#N/A,FALSE,"BILL No.2"}</definedName>
    <definedName name="wrn.STAN." localSheetId="6" hidden="1">{#N/A,#N/A,FALSE,"BILL No.1";#N/A,#N/A,FALSE,"BILL No.2"}</definedName>
    <definedName name="wrn.STAN." localSheetId="7" hidden="1">{#N/A,#N/A,FALSE,"BILL No.1";#N/A,#N/A,FALSE,"BILL No.2"}</definedName>
    <definedName name="wrn.STAN." localSheetId="8" hidden="1">{#N/A,#N/A,FALSE,"BILL No.1";#N/A,#N/A,FALSE,"BILL No.2"}</definedName>
    <definedName name="wrn.STAN." localSheetId="9" hidden="1">{#N/A,#N/A,FALSE,"BILL No.1";#N/A,#N/A,FALSE,"BILL No.2"}</definedName>
    <definedName name="wrn.STAN." localSheetId="12" hidden="1">{#N/A,#N/A,FALSE,"BILL No.1";#N/A,#N/A,FALSE,"BILL No.2"}</definedName>
    <definedName name="wrn.STAN." localSheetId="13" hidden="1">{#N/A,#N/A,FALSE,"BILL No.1";#N/A,#N/A,FALSE,"BILL No.2"}</definedName>
    <definedName name="wrn.STAN." localSheetId="14" hidden="1">{#N/A,#N/A,FALSE,"BILL No.1";#N/A,#N/A,FALSE,"BILL No.2"}</definedName>
    <definedName name="wrn.STAN." localSheetId="15" hidden="1">{#N/A,#N/A,FALSE,"BILL No.1";#N/A,#N/A,FALSE,"BILL No.2"}</definedName>
    <definedName name="wrn.STAN." localSheetId="0" hidden="1">{#N/A,#N/A,FALSE,"BILL No.1";#N/A,#N/A,FALSE,"BILL No.2"}</definedName>
    <definedName name="wrn.STAN." localSheetId="11" hidden="1">{#N/A,#N/A,FALSE,"BILL No.1";#N/A,#N/A,FALSE,"BILL No.2"}</definedName>
    <definedName name="wrn.STAN." hidden="1">{#N/A,#N/A,FALSE,"BILL No.1";#N/A,#N/A,FALSE,"BILL No.2"}</definedName>
    <definedName name="ww">#REF!</definedName>
    <definedName name="z" localSheetId="2">'[4]KW Vlookup'!#REF!</definedName>
    <definedName name="z">'[4]KW Vlookup'!#REF!</definedName>
    <definedName name="zz" localSheetId="2">'[8]KW Vlookup'!#REF!</definedName>
    <definedName name="zz">'[8]KW Vlookup'!#REF!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8" i="149" l="1"/>
  <c r="C17" i="149"/>
  <c r="C16" i="149"/>
  <c r="C15" i="149"/>
  <c r="C14" i="149"/>
  <c r="C13" i="149"/>
  <c r="C12" i="149"/>
  <c r="C11" i="149"/>
  <c r="C10" i="149"/>
  <c r="C9" i="149"/>
  <c r="F106" i="162"/>
  <c r="F107" i="162"/>
  <c r="F108" i="162"/>
  <c r="F109" i="162"/>
  <c r="E283" i="143"/>
  <c r="E243" i="141"/>
  <c r="F11" i="125"/>
  <c r="F12" i="125"/>
  <c r="F13" i="125"/>
  <c r="F14" i="125"/>
  <c r="F15" i="125"/>
  <c r="F16" i="125"/>
  <c r="F17" i="125"/>
  <c r="F18" i="125"/>
  <c r="F19" i="125"/>
  <c r="F20" i="125"/>
  <c r="F21" i="125"/>
  <c r="F22" i="125"/>
  <c r="F23" i="125"/>
  <c r="F24" i="125"/>
  <c r="F25" i="125"/>
  <c r="F26" i="125"/>
  <c r="F27" i="125"/>
  <c r="F28" i="125"/>
  <c r="F29" i="125"/>
  <c r="F30" i="125"/>
  <c r="F31" i="125"/>
  <c r="F32" i="125"/>
  <c r="F33" i="125"/>
  <c r="F34" i="125"/>
  <c r="F35" i="125"/>
  <c r="F36" i="125"/>
  <c r="F37" i="125"/>
  <c r="F38" i="125"/>
  <c r="F39" i="125"/>
  <c r="F40" i="125"/>
  <c r="F23" i="167"/>
  <c r="F22" i="167"/>
  <c r="F21" i="167"/>
  <c r="F16" i="167"/>
  <c r="F15" i="167"/>
  <c r="F11" i="167"/>
  <c r="F10" i="167"/>
  <c r="F188" i="165"/>
  <c r="F119" i="165"/>
  <c r="F118" i="165"/>
  <c r="F117" i="165"/>
  <c r="F116" i="165"/>
  <c r="F115" i="165"/>
  <c r="F202" i="165"/>
  <c r="F203" i="165"/>
  <c r="F204" i="165"/>
  <c r="F205" i="165"/>
  <c r="F208" i="165"/>
  <c r="F209" i="165"/>
  <c r="F210" i="165"/>
  <c r="F212" i="165"/>
  <c r="F213" i="165"/>
  <c r="F214" i="165"/>
  <c r="F215" i="165"/>
  <c r="F216" i="165"/>
  <c r="F153" i="165"/>
  <c r="F154" i="165"/>
  <c r="F156" i="165"/>
  <c r="F157" i="165"/>
  <c r="F159" i="165"/>
  <c r="F160" i="165"/>
  <c r="F162" i="165"/>
  <c r="F163" i="165"/>
  <c r="F164" i="165"/>
  <c r="F166" i="165"/>
  <c r="F167" i="165"/>
  <c r="F169" i="165"/>
  <c r="F170" i="165"/>
  <c r="F172" i="165"/>
  <c r="F173" i="165"/>
  <c r="F175" i="165"/>
  <c r="F176" i="165"/>
  <c r="F178" i="165"/>
  <c r="F179" i="165"/>
  <c r="F180" i="165"/>
  <c r="F181" i="165"/>
  <c r="F182" i="165"/>
  <c r="F184" i="165"/>
  <c r="F185" i="165"/>
  <c r="F193" i="165"/>
  <c r="F194" i="165"/>
  <c r="F195" i="165"/>
  <c r="F196" i="165"/>
  <c r="F44" i="165"/>
  <c r="F45" i="165"/>
  <c r="F46" i="165"/>
  <c r="F47" i="165"/>
  <c r="F48" i="165"/>
  <c r="F53" i="165"/>
  <c r="F54" i="165"/>
  <c r="F55" i="165"/>
  <c r="F56" i="165"/>
  <c r="F57" i="165"/>
  <c r="F58" i="165"/>
  <c r="F59" i="165"/>
  <c r="F60" i="165"/>
  <c r="F65" i="165"/>
  <c r="F66" i="165"/>
  <c r="F67" i="165"/>
  <c r="F68" i="165"/>
  <c r="F69" i="165"/>
  <c r="F70" i="165"/>
  <c r="F71" i="165"/>
  <c r="F72" i="165"/>
  <c r="F82" i="165"/>
  <c r="F83" i="165"/>
  <c r="F84" i="165"/>
  <c r="F85" i="165"/>
  <c r="F86" i="165"/>
  <c r="F87" i="165"/>
  <c r="F88" i="165"/>
  <c r="F93" i="165"/>
  <c r="F94" i="165"/>
  <c r="F95" i="165"/>
  <c r="F96" i="165"/>
  <c r="F97" i="165"/>
  <c r="F98" i="165"/>
  <c r="F99" i="165"/>
  <c r="F100" i="165"/>
  <c r="F105" i="165"/>
  <c r="F106" i="165"/>
  <c r="F107" i="165"/>
  <c r="F108" i="165"/>
  <c r="F109" i="165"/>
  <c r="F120" i="165"/>
  <c r="F121" i="165"/>
  <c r="F122" i="165"/>
  <c r="F123" i="165"/>
  <c r="F126" i="165"/>
  <c r="F127" i="165"/>
  <c r="F128" i="165"/>
  <c r="F129" i="165"/>
  <c r="F131" i="165"/>
  <c r="F132" i="165"/>
  <c r="F134" i="165"/>
  <c r="F135" i="165"/>
  <c r="F137" i="165"/>
  <c r="F138" i="165"/>
  <c r="F140" i="165"/>
  <c r="F141" i="165"/>
  <c r="F142" i="165"/>
  <c r="F143" i="165"/>
  <c r="F148" i="165"/>
  <c r="F24" i="165"/>
  <c r="F25" i="165"/>
  <c r="F26" i="165"/>
  <c r="F27" i="165"/>
  <c r="F28" i="165"/>
  <c r="F33" i="165"/>
  <c r="F34" i="165"/>
  <c r="D174" i="165"/>
  <c r="F174" i="165" s="1"/>
  <c r="C174" i="165"/>
  <c r="D158" i="165"/>
  <c r="F158" i="165" s="1"/>
  <c r="C158" i="165"/>
  <c r="D124" i="165"/>
  <c r="F124" i="165" s="1"/>
  <c r="D104" i="165"/>
  <c r="F104" i="165" s="1"/>
  <c r="D103" i="165"/>
  <c r="F103" i="165" s="1"/>
  <c r="D102" i="165"/>
  <c r="F102" i="165" s="1"/>
  <c r="D101" i="165"/>
  <c r="F101" i="165" s="1"/>
  <c r="D92" i="165"/>
  <c r="F92" i="165" s="1"/>
  <c r="D91" i="165"/>
  <c r="F91" i="165" s="1"/>
  <c r="D90" i="165"/>
  <c r="F90" i="165" s="1"/>
  <c r="D89" i="165"/>
  <c r="F89" i="165" s="1"/>
  <c r="D81" i="165"/>
  <c r="F81" i="165" s="1"/>
  <c r="D80" i="165"/>
  <c r="F80" i="165" s="1"/>
  <c r="D79" i="165"/>
  <c r="F79" i="165" s="1"/>
  <c r="D73" i="165"/>
  <c r="F73" i="165" s="1"/>
  <c r="D64" i="165"/>
  <c r="F64" i="165" s="1"/>
  <c r="D63" i="165"/>
  <c r="F63" i="165" s="1"/>
  <c r="D62" i="165"/>
  <c r="F62" i="165" s="1"/>
  <c r="D61" i="165"/>
  <c r="F61" i="165" s="1"/>
  <c r="D139" i="165"/>
  <c r="F139" i="165" s="1"/>
  <c r="C139" i="165"/>
  <c r="D136" i="165"/>
  <c r="F136" i="165" s="1"/>
  <c r="C136" i="165"/>
  <c r="E38" i="167" l="1"/>
  <c r="F224" i="165" l="1"/>
  <c r="F223" i="165"/>
  <c r="F222" i="165"/>
  <c r="F221" i="165"/>
  <c r="F220" i="165"/>
  <c r="F219" i="165"/>
  <c r="F218" i="165"/>
  <c r="F217" i="165"/>
  <c r="D211" i="165"/>
  <c r="F211" i="165" s="1"/>
  <c r="C211" i="165"/>
  <c r="C207" i="165"/>
  <c r="D206" i="165"/>
  <c r="F206" i="165" s="1"/>
  <c r="F201" i="165"/>
  <c r="F200" i="165"/>
  <c r="F199" i="165"/>
  <c r="F198" i="165"/>
  <c r="D197" i="165"/>
  <c r="F197" i="165" s="1"/>
  <c r="C197" i="165"/>
  <c r="D186" i="165"/>
  <c r="F186" i="165" s="1"/>
  <c r="C186" i="165"/>
  <c r="D183" i="165"/>
  <c r="F183" i="165" s="1"/>
  <c r="C183" i="165"/>
  <c r="D177" i="165"/>
  <c r="F177" i="165" s="1"/>
  <c r="C177" i="165"/>
  <c r="D171" i="165"/>
  <c r="F171" i="165" s="1"/>
  <c r="C171" i="165"/>
  <c r="D168" i="165"/>
  <c r="F168" i="165" s="1"/>
  <c r="C168" i="165"/>
  <c r="D165" i="165"/>
  <c r="F165" i="165" s="1"/>
  <c r="C165" i="165"/>
  <c r="D161" i="165"/>
  <c r="F161" i="165" s="1"/>
  <c r="C161" i="165"/>
  <c r="D155" i="165"/>
  <c r="F155" i="165" s="1"/>
  <c r="C155" i="165"/>
  <c r="D147" i="165"/>
  <c r="F147" i="165" s="1"/>
  <c r="C147" i="165"/>
  <c r="F146" i="165"/>
  <c r="F145" i="165"/>
  <c r="D144" i="165"/>
  <c r="F144" i="165" s="1"/>
  <c r="C144" i="165"/>
  <c r="D133" i="165"/>
  <c r="F133" i="165" s="1"/>
  <c r="C133" i="165"/>
  <c r="D130" i="165"/>
  <c r="F130" i="165" s="1"/>
  <c r="C130" i="165"/>
  <c r="D125" i="165"/>
  <c r="F125" i="165" s="1"/>
  <c r="D52" i="165"/>
  <c r="F52" i="165" s="1"/>
  <c r="D51" i="165"/>
  <c r="F51" i="165" s="1"/>
  <c r="D50" i="165"/>
  <c r="F50" i="165" s="1"/>
  <c r="D49" i="165"/>
  <c r="F49" i="165" s="1"/>
  <c r="F43" i="165"/>
  <c r="F42" i="165"/>
  <c r="F41" i="165"/>
  <c r="D32" i="165"/>
  <c r="F32" i="165" s="1"/>
  <c r="D31" i="165"/>
  <c r="F31" i="165" s="1"/>
  <c r="D30" i="165"/>
  <c r="F30" i="165" s="1"/>
  <c r="D29" i="165"/>
  <c r="F29" i="165" s="1"/>
  <c r="F23" i="165"/>
  <c r="F22" i="165"/>
  <c r="F21" i="165"/>
  <c r="F16" i="165"/>
  <c r="F15" i="165"/>
  <c r="F11" i="165"/>
  <c r="F10" i="165"/>
  <c r="F436" i="141"/>
  <c r="F432" i="141"/>
  <c r="D419" i="141"/>
  <c r="F419" i="141" s="1"/>
  <c r="C419" i="141"/>
  <c r="F418" i="141"/>
  <c r="F417" i="141"/>
  <c r="D403" i="141"/>
  <c r="F403" i="141" s="1"/>
  <c r="C403" i="141"/>
  <c r="F402" i="141"/>
  <c r="F401" i="141"/>
  <c r="F437" i="141"/>
  <c r="F399" i="141"/>
  <c r="F398" i="141"/>
  <c r="F11" i="141"/>
  <c r="F206" i="142"/>
  <c r="F205" i="142"/>
  <c r="F204" i="142"/>
  <c r="F203" i="142"/>
  <c r="F202" i="142"/>
  <c r="F201" i="142"/>
  <c r="F179" i="142"/>
  <c r="F178" i="142"/>
  <c r="F177" i="142"/>
  <c r="F176" i="142"/>
  <c r="F171" i="142"/>
  <c r="F48" i="142"/>
  <c r="F47" i="142"/>
  <c r="F46" i="142"/>
  <c r="F328" i="142"/>
  <c r="C328" i="142"/>
  <c r="F327" i="142"/>
  <c r="F326" i="142"/>
  <c r="C261" i="142"/>
  <c r="F258" i="142"/>
  <c r="F58" i="143"/>
  <c r="F59" i="143"/>
  <c r="F60" i="143"/>
  <c r="F61" i="143"/>
  <c r="F63" i="143"/>
  <c r="F64" i="143"/>
  <c r="F65" i="143"/>
  <c r="F66" i="143"/>
  <c r="F67" i="143"/>
  <c r="F69" i="143"/>
  <c r="F49" i="143"/>
  <c r="F50" i="143"/>
  <c r="F52" i="143"/>
  <c r="F53" i="143"/>
  <c r="F54" i="143"/>
  <c r="F55" i="143"/>
  <c r="F57" i="143"/>
  <c r="C241" i="143"/>
  <c r="F241" i="143"/>
  <c r="F239" i="143"/>
  <c r="F238" i="143"/>
  <c r="C238" i="143"/>
  <c r="F237" i="143"/>
  <c r="F236" i="143"/>
  <c r="F235" i="143"/>
  <c r="F234" i="143"/>
  <c r="F11" i="147"/>
  <c r="F10" i="147"/>
  <c r="F47" i="162"/>
  <c r="C47" i="162"/>
  <c r="F46" i="162"/>
  <c r="F44" i="162"/>
  <c r="F11" i="162"/>
  <c r="F10" i="162"/>
  <c r="F11" i="156"/>
  <c r="F205" i="159"/>
  <c r="F204" i="159"/>
  <c r="F203" i="159"/>
  <c r="F137" i="159"/>
  <c r="F136" i="159"/>
  <c r="F135" i="159"/>
  <c r="F11" i="159"/>
  <c r="F59" i="162"/>
  <c r="C59" i="162"/>
  <c r="F58" i="162"/>
  <c r="F52" i="162"/>
  <c r="C52" i="162"/>
  <c r="F51" i="162"/>
  <c r="F48" i="162"/>
  <c r="E37" i="165" l="1"/>
  <c r="E39" i="165" s="1"/>
  <c r="E75" i="165" s="1"/>
  <c r="E77" i="165" s="1"/>
  <c r="E111" i="165" s="1"/>
  <c r="E113" i="165" s="1"/>
  <c r="E149" i="165" s="1"/>
  <c r="E151" i="165" s="1"/>
  <c r="E189" i="165" s="1"/>
  <c r="E191" i="165" s="1"/>
  <c r="D207" i="165"/>
  <c r="F207" i="165" s="1"/>
  <c r="F240" i="143"/>
  <c r="F38" i="146"/>
  <c r="F37" i="146"/>
  <c r="F36" i="146"/>
  <c r="F35" i="146"/>
  <c r="F34" i="146"/>
  <c r="F33" i="146"/>
  <c r="F24" i="146"/>
  <c r="F23" i="146"/>
  <c r="F22" i="146"/>
  <c r="F21" i="146"/>
  <c r="F20" i="146"/>
  <c r="F19" i="146"/>
  <c r="F18" i="146"/>
  <c r="F17" i="146"/>
  <c r="F16" i="146"/>
  <c r="F15" i="146"/>
  <c r="F11" i="146"/>
  <c r="F10" i="146"/>
  <c r="E225" i="165" l="1"/>
  <c r="E39" i="146"/>
  <c r="F29" i="161" l="1"/>
  <c r="F27" i="161"/>
  <c r="F83" i="147"/>
  <c r="F52" i="147"/>
  <c r="E190" i="159" l="1"/>
  <c r="F246" i="159"/>
  <c r="E122" i="159"/>
  <c r="F38" i="159"/>
  <c r="E109" i="159"/>
  <c r="E183" i="159" l="1"/>
  <c r="E107" i="159"/>
  <c r="E178" i="159"/>
  <c r="F39" i="159"/>
  <c r="E108" i="159"/>
  <c r="E180" i="159"/>
  <c r="E192" i="159"/>
  <c r="E111" i="159"/>
  <c r="E119" i="159"/>
  <c r="F26" i="156"/>
  <c r="F104" i="158"/>
  <c r="F105" i="158"/>
  <c r="F106" i="158"/>
  <c r="F119" i="162" l="1"/>
  <c r="F120" i="162"/>
  <c r="F121" i="162"/>
  <c r="F147" i="162" l="1"/>
  <c r="F127" i="162"/>
  <c r="F126" i="162"/>
  <c r="F125" i="162"/>
  <c r="F124" i="162"/>
  <c r="F123" i="162"/>
  <c r="F122" i="162"/>
  <c r="F118" i="162"/>
  <c r="F117" i="162"/>
  <c r="C102" i="162"/>
  <c r="F97" i="162"/>
  <c r="F74" i="162"/>
  <c r="F96" i="162"/>
  <c r="C96" i="162"/>
  <c r="F95" i="162"/>
  <c r="F93" i="162"/>
  <c r="C93" i="162"/>
  <c r="F92" i="162"/>
  <c r="F90" i="162"/>
  <c r="C90" i="162"/>
  <c r="F89" i="162"/>
  <c r="F87" i="162"/>
  <c r="C87" i="162"/>
  <c r="F86" i="162"/>
  <c r="F84" i="162"/>
  <c r="C84" i="162"/>
  <c r="F83" i="162"/>
  <c r="F81" i="162"/>
  <c r="C81" i="162"/>
  <c r="F80" i="162"/>
  <c r="F73" i="162"/>
  <c r="C73" i="162"/>
  <c r="F72" i="162"/>
  <c r="F70" i="162"/>
  <c r="C70" i="162"/>
  <c r="F69" i="162"/>
  <c r="F67" i="162"/>
  <c r="F66" i="162"/>
  <c r="C66" i="162"/>
  <c r="F65" i="162"/>
  <c r="F62" i="162"/>
  <c r="C62" i="162"/>
  <c r="F61" i="162"/>
  <c r="F56" i="162"/>
  <c r="C56" i="162"/>
  <c r="F55" i="162"/>
  <c r="F53" i="162"/>
  <c r="F39" i="162"/>
  <c r="F38" i="162"/>
  <c r="F36" i="162"/>
  <c r="C36" i="162"/>
  <c r="F35" i="162"/>
  <c r="F33" i="162"/>
  <c r="F32" i="162"/>
  <c r="C32" i="162"/>
  <c r="F31" i="162"/>
  <c r="F29" i="162"/>
  <c r="F28" i="162"/>
  <c r="C28" i="162"/>
  <c r="F27" i="162"/>
  <c r="F25" i="162"/>
  <c r="F24" i="162"/>
  <c r="C24" i="162"/>
  <c r="F23" i="162"/>
  <c r="F22" i="162"/>
  <c r="F21" i="162"/>
  <c r="C21" i="162"/>
  <c r="F20" i="162"/>
  <c r="F19" i="162"/>
  <c r="F18" i="162"/>
  <c r="F16" i="162"/>
  <c r="F15" i="162"/>
  <c r="F9" i="162"/>
  <c r="F102" i="162" l="1"/>
  <c r="F101" i="162"/>
  <c r="F105" i="162"/>
  <c r="E40" i="162"/>
  <c r="E42" i="162" s="1"/>
  <c r="E75" i="162" s="1"/>
  <c r="E77" i="162" s="1"/>
  <c r="E112" i="162" l="1"/>
  <c r="E114" i="162" s="1"/>
  <c r="E148" i="162"/>
  <c r="C10" i="160" s="1"/>
  <c r="F39" i="143"/>
  <c r="F40" i="143"/>
  <c r="F48" i="143"/>
  <c r="F56" i="143"/>
  <c r="C42" i="143" l="1"/>
  <c r="C51" i="143"/>
  <c r="F51" i="143"/>
  <c r="F76" i="143"/>
  <c r="F113" i="158" l="1"/>
  <c r="F89" i="158"/>
  <c r="C89" i="158"/>
  <c r="F88" i="158"/>
  <c r="F81" i="158"/>
  <c r="F80" i="158"/>
  <c r="F79" i="158"/>
  <c r="C79" i="158"/>
  <c r="F78" i="158"/>
  <c r="C89" i="147"/>
  <c r="C86" i="147"/>
  <c r="F84" i="147"/>
  <c r="F82" i="147"/>
  <c r="F51" i="147"/>
  <c r="F287" i="142"/>
  <c r="F283" i="142"/>
  <c r="F248" i="142"/>
  <c r="F212" i="142"/>
  <c r="F175" i="142"/>
  <c r="F131" i="142"/>
  <c r="F88" i="142"/>
  <c r="F45" i="142"/>
  <c r="F296" i="142"/>
  <c r="F22" i="142"/>
  <c r="F23" i="142"/>
  <c r="F24" i="142"/>
  <c r="F25" i="142"/>
  <c r="F26" i="142"/>
  <c r="F27" i="142"/>
  <c r="F28" i="142"/>
  <c r="F29" i="142"/>
  <c r="F30" i="142"/>
  <c r="F31" i="142"/>
  <c r="F32" i="142"/>
  <c r="F33" i="142"/>
  <c r="F34" i="142"/>
  <c r="F35" i="142"/>
  <c r="F36" i="142"/>
  <c r="F37" i="142"/>
  <c r="F38" i="142"/>
  <c r="F39" i="142"/>
  <c r="F40" i="142"/>
  <c r="F41" i="142"/>
  <c r="F49" i="142"/>
  <c r="F50" i="142"/>
  <c r="F51" i="142"/>
  <c r="F52" i="142"/>
  <c r="F53" i="142"/>
  <c r="F54" i="142"/>
  <c r="F55" i="142"/>
  <c r="F56" i="142"/>
  <c r="F57" i="142"/>
  <c r="F58" i="142"/>
  <c r="F59" i="142"/>
  <c r="F60" i="142"/>
  <c r="F61" i="142"/>
  <c r="F62" i="142"/>
  <c r="F63" i="142"/>
  <c r="F64" i="142"/>
  <c r="F65" i="142"/>
  <c r="F66" i="142"/>
  <c r="F67" i="142"/>
  <c r="F68" i="142"/>
  <c r="F69" i="142"/>
  <c r="F70" i="142"/>
  <c r="F71" i="142"/>
  <c r="F72" i="142"/>
  <c r="F73" i="142"/>
  <c r="F74" i="142"/>
  <c r="F75" i="142"/>
  <c r="F76" i="142"/>
  <c r="F77" i="142"/>
  <c r="F78" i="142"/>
  <c r="F79" i="142"/>
  <c r="F80" i="142"/>
  <c r="F81" i="142"/>
  <c r="F82" i="142"/>
  <c r="F83" i="142"/>
  <c r="F89" i="142"/>
  <c r="F90" i="142"/>
  <c r="F91" i="142"/>
  <c r="F92" i="142"/>
  <c r="F93" i="142"/>
  <c r="F94" i="142"/>
  <c r="F95" i="142"/>
  <c r="F96" i="142"/>
  <c r="F97" i="142"/>
  <c r="F98" i="142"/>
  <c r="F99" i="142"/>
  <c r="F100" i="142"/>
  <c r="F101" i="142"/>
  <c r="F102" i="142"/>
  <c r="F103" i="142"/>
  <c r="F104" i="142"/>
  <c r="F105" i="142"/>
  <c r="F106" i="142"/>
  <c r="F107" i="142"/>
  <c r="F108" i="142"/>
  <c r="F109" i="142"/>
  <c r="F110" i="142"/>
  <c r="F111" i="142"/>
  <c r="F112" i="142"/>
  <c r="F113" i="142"/>
  <c r="F114" i="142"/>
  <c r="F115" i="142"/>
  <c r="F116" i="142"/>
  <c r="F117" i="142"/>
  <c r="F118" i="142"/>
  <c r="F119" i="142"/>
  <c r="F120" i="142"/>
  <c r="F121" i="142"/>
  <c r="F122" i="142"/>
  <c r="F123" i="142"/>
  <c r="F124" i="142"/>
  <c r="F125" i="142"/>
  <c r="F126" i="142"/>
  <c r="F127" i="142"/>
  <c r="F132" i="142"/>
  <c r="F133" i="142"/>
  <c r="F134" i="142"/>
  <c r="F135" i="142"/>
  <c r="F136" i="142"/>
  <c r="F137" i="142"/>
  <c r="F138" i="142"/>
  <c r="F139" i="142"/>
  <c r="F140" i="142"/>
  <c r="F141" i="142"/>
  <c r="F142" i="142"/>
  <c r="F143" i="142"/>
  <c r="F144" i="142"/>
  <c r="F145" i="142"/>
  <c r="F146" i="142"/>
  <c r="F147" i="142"/>
  <c r="F148" i="142"/>
  <c r="F149" i="142"/>
  <c r="F150" i="142"/>
  <c r="F151" i="142"/>
  <c r="F152" i="142"/>
  <c r="F153" i="142"/>
  <c r="F154" i="142"/>
  <c r="F155" i="142"/>
  <c r="F156" i="142"/>
  <c r="F157" i="142"/>
  <c r="F158" i="142"/>
  <c r="F159" i="142"/>
  <c r="F160" i="142"/>
  <c r="F161" i="142"/>
  <c r="F162" i="142"/>
  <c r="F163" i="142"/>
  <c r="F164" i="142"/>
  <c r="F165" i="142"/>
  <c r="F166" i="142"/>
  <c r="F167" i="142"/>
  <c r="F168" i="142"/>
  <c r="F169" i="142"/>
  <c r="F170" i="142"/>
  <c r="F180" i="142"/>
  <c r="F181" i="142"/>
  <c r="F182" i="142"/>
  <c r="F183" i="142"/>
  <c r="F184" i="142"/>
  <c r="F185" i="142"/>
  <c r="F186" i="142"/>
  <c r="F187" i="142"/>
  <c r="F188" i="142"/>
  <c r="F189" i="142"/>
  <c r="F190" i="142"/>
  <c r="F191" i="142"/>
  <c r="F192" i="142"/>
  <c r="F193" i="142"/>
  <c r="F194" i="142"/>
  <c r="F195" i="142"/>
  <c r="F196" i="142"/>
  <c r="F197" i="142"/>
  <c r="F198" i="142"/>
  <c r="F199" i="142"/>
  <c r="F200" i="142"/>
  <c r="F213" i="142"/>
  <c r="F214" i="142"/>
  <c r="F215" i="142"/>
  <c r="F216" i="142"/>
  <c r="F218" i="142"/>
  <c r="F219" i="142"/>
  <c r="F221" i="142"/>
  <c r="F222" i="142"/>
  <c r="F224" i="142"/>
  <c r="F225" i="142"/>
  <c r="F227" i="142"/>
  <c r="F228" i="142"/>
  <c r="F230" i="142"/>
  <c r="F231" i="142"/>
  <c r="F232" i="142"/>
  <c r="F236" i="142"/>
  <c r="F240" i="142"/>
  <c r="F249" i="142"/>
  <c r="F254" i="142"/>
  <c r="F250" i="142"/>
  <c r="F262" i="142"/>
  <c r="F263" i="142"/>
  <c r="F264" i="142"/>
  <c r="F265" i="142"/>
  <c r="F266" i="142"/>
  <c r="F268" i="142"/>
  <c r="F269" i="142"/>
  <c r="F271" i="142"/>
  <c r="F272" i="142"/>
  <c r="F273" i="142"/>
  <c r="F274" i="142"/>
  <c r="F277" i="142"/>
  <c r="F278" i="142"/>
  <c r="F280" i="142"/>
  <c r="F281" i="142"/>
  <c r="F288" i="142"/>
  <c r="F289" i="142"/>
  <c r="F290" i="142"/>
  <c r="F292" i="142"/>
  <c r="F295" i="142"/>
  <c r="F298" i="142"/>
  <c r="F299" i="142"/>
  <c r="F302" i="142"/>
  <c r="F305" i="142"/>
  <c r="F308" i="142"/>
  <c r="F309" i="142"/>
  <c r="F311" i="142"/>
  <c r="F312" i="142"/>
  <c r="F313" i="142"/>
  <c r="F315" i="142"/>
  <c r="F316" i="142"/>
  <c r="F317" i="142"/>
  <c r="F318" i="142"/>
  <c r="F320" i="142"/>
  <c r="F321" i="142"/>
  <c r="F323" i="142"/>
  <c r="F324" i="142"/>
  <c r="F9" i="142"/>
  <c r="F10" i="142"/>
  <c r="F11" i="142"/>
  <c r="F12" i="142"/>
  <c r="F13" i="142"/>
  <c r="F14" i="142"/>
  <c r="F15" i="142"/>
  <c r="F16" i="142"/>
  <c r="F17" i="142"/>
  <c r="F18" i="142"/>
  <c r="F19" i="142"/>
  <c r="F20" i="142"/>
  <c r="F21" i="142"/>
  <c r="F473" i="141"/>
  <c r="F443" i="141"/>
  <c r="F442" i="141"/>
  <c r="F441" i="141"/>
  <c r="F440" i="141"/>
  <c r="F439" i="141"/>
  <c r="F438" i="141"/>
  <c r="F430" i="141"/>
  <c r="F429" i="141"/>
  <c r="F427" i="141"/>
  <c r="F426" i="141"/>
  <c r="F424" i="141"/>
  <c r="F423" i="141"/>
  <c r="F421" i="141"/>
  <c r="F420" i="141"/>
  <c r="F416" i="141"/>
  <c r="F414" i="141"/>
  <c r="F413" i="141"/>
  <c r="F411" i="141"/>
  <c r="F410" i="141"/>
  <c r="F408" i="141"/>
  <c r="F407" i="141"/>
  <c r="F405" i="141"/>
  <c r="F404" i="141"/>
  <c r="F400" i="141"/>
  <c r="F397" i="141"/>
  <c r="F396" i="141"/>
  <c r="F395" i="141"/>
  <c r="F394" i="141"/>
  <c r="F390" i="141"/>
  <c r="F389" i="141"/>
  <c r="F362" i="141"/>
  <c r="F361" i="141"/>
  <c r="F360" i="141"/>
  <c r="F359" i="141"/>
  <c r="F358" i="141"/>
  <c r="F357" i="141"/>
  <c r="F356" i="141"/>
  <c r="F355" i="141"/>
  <c r="F354" i="141"/>
  <c r="D385" i="141"/>
  <c r="F385" i="141" s="1"/>
  <c r="H385" i="141"/>
  <c r="J387" i="141" s="1"/>
  <c r="D387" i="141" s="1"/>
  <c r="F387" i="141" s="1"/>
  <c r="H362" i="141"/>
  <c r="J367" i="141" s="1"/>
  <c r="D367" i="141" s="1"/>
  <c r="F367" i="141" s="1"/>
  <c r="F350" i="141"/>
  <c r="F349" i="141"/>
  <c r="F348" i="141"/>
  <c r="F347" i="141"/>
  <c r="F346" i="141"/>
  <c r="F345" i="141"/>
  <c r="F344" i="141"/>
  <c r="F343" i="141"/>
  <c r="F342" i="141"/>
  <c r="F341" i="141"/>
  <c r="F340" i="141"/>
  <c r="F339" i="141"/>
  <c r="F338" i="141"/>
  <c r="F337" i="141"/>
  <c r="F336" i="141"/>
  <c r="F335" i="141"/>
  <c r="F334" i="141"/>
  <c r="F333" i="141"/>
  <c r="F332" i="141"/>
  <c r="F331" i="141"/>
  <c r="F330" i="141"/>
  <c r="F329" i="141"/>
  <c r="F328" i="141"/>
  <c r="F327" i="141"/>
  <c r="F326" i="141"/>
  <c r="F325" i="141"/>
  <c r="F324" i="141"/>
  <c r="F323" i="141"/>
  <c r="F322" i="141"/>
  <c r="F321" i="141"/>
  <c r="F320" i="141"/>
  <c r="F319" i="141"/>
  <c r="F318" i="141"/>
  <c r="F314" i="141"/>
  <c r="F313" i="141"/>
  <c r="F312" i="141"/>
  <c r="F311" i="141"/>
  <c r="F310" i="141"/>
  <c r="F309" i="141"/>
  <c r="F308" i="141"/>
  <c r="F307" i="141"/>
  <c r="F306" i="141"/>
  <c r="F305" i="141"/>
  <c r="F304" i="141"/>
  <c r="F303" i="141"/>
  <c r="F302" i="141"/>
  <c r="F301" i="141"/>
  <c r="F300" i="141"/>
  <c r="F299" i="141"/>
  <c r="F298" i="141"/>
  <c r="F297" i="141"/>
  <c r="F296" i="141"/>
  <c r="F295" i="141"/>
  <c r="F294" i="141"/>
  <c r="F293" i="141"/>
  <c r="F292" i="141"/>
  <c r="F291" i="141"/>
  <c r="F290" i="141"/>
  <c r="F289" i="141"/>
  <c r="F288" i="141"/>
  <c r="F287" i="141"/>
  <c r="F286" i="141"/>
  <c r="F285" i="141"/>
  <c r="F284" i="141"/>
  <c r="F283" i="141"/>
  <c r="F282" i="141"/>
  <c r="F281" i="141"/>
  <c r="F277" i="141"/>
  <c r="F276" i="141"/>
  <c r="F275" i="141"/>
  <c r="F274" i="141"/>
  <c r="F273" i="141"/>
  <c r="F272" i="141"/>
  <c r="F271" i="141"/>
  <c r="F270" i="141"/>
  <c r="F269" i="141"/>
  <c r="F268" i="141"/>
  <c r="F267" i="141"/>
  <c r="F266" i="141"/>
  <c r="F265" i="141"/>
  <c r="F264" i="141"/>
  <c r="F263" i="141"/>
  <c r="F262" i="141"/>
  <c r="F261" i="141"/>
  <c r="F260" i="141"/>
  <c r="F259" i="141"/>
  <c r="F258" i="141"/>
  <c r="F257" i="141"/>
  <c r="F256" i="141"/>
  <c r="F255" i="141"/>
  <c r="F254" i="141"/>
  <c r="F253" i="141"/>
  <c r="F252" i="141"/>
  <c r="F251" i="141"/>
  <c r="F250" i="141"/>
  <c r="F249" i="141"/>
  <c r="F248" i="141"/>
  <c r="F247" i="141"/>
  <c r="F246" i="141"/>
  <c r="F242" i="141"/>
  <c r="F241" i="141"/>
  <c r="F240" i="141"/>
  <c r="F239" i="141"/>
  <c r="F238" i="141"/>
  <c r="F237" i="141"/>
  <c r="F236" i="141"/>
  <c r="F235" i="141"/>
  <c r="F234" i="141"/>
  <c r="F233" i="141"/>
  <c r="F232" i="141"/>
  <c r="F231" i="141"/>
  <c r="F230" i="141"/>
  <c r="F229" i="141"/>
  <c r="F228" i="141"/>
  <c r="F227" i="141"/>
  <c r="F226" i="141"/>
  <c r="F225" i="141"/>
  <c r="F224" i="141"/>
  <c r="F223" i="141"/>
  <c r="F222" i="141"/>
  <c r="F221" i="141"/>
  <c r="F220" i="141"/>
  <c r="F219" i="141"/>
  <c r="F218" i="141"/>
  <c r="F217" i="141"/>
  <c r="F216" i="141"/>
  <c r="F215" i="141"/>
  <c r="F214" i="141"/>
  <c r="F213" i="141"/>
  <c r="F212" i="141"/>
  <c r="F211" i="141"/>
  <c r="F210" i="141"/>
  <c r="F209" i="141"/>
  <c r="F205" i="141"/>
  <c r="F204" i="141"/>
  <c r="F203" i="141"/>
  <c r="F202" i="141"/>
  <c r="F201" i="141"/>
  <c r="F200" i="141"/>
  <c r="F199" i="141"/>
  <c r="F198" i="141"/>
  <c r="F197" i="141"/>
  <c r="F196" i="141"/>
  <c r="F195" i="141"/>
  <c r="F194" i="141"/>
  <c r="F193" i="141"/>
  <c r="F192" i="141"/>
  <c r="F191" i="141"/>
  <c r="F190" i="141"/>
  <c r="F189" i="141"/>
  <c r="F188" i="141"/>
  <c r="F187" i="141"/>
  <c r="F186" i="141"/>
  <c r="F185" i="141"/>
  <c r="F184" i="141"/>
  <c r="F183" i="141"/>
  <c r="F182" i="141"/>
  <c r="F181" i="141"/>
  <c r="F180" i="141"/>
  <c r="F179" i="141"/>
  <c r="F178" i="141"/>
  <c r="F177" i="141"/>
  <c r="F176" i="141"/>
  <c r="F175" i="141"/>
  <c r="F174" i="141"/>
  <c r="F173" i="141"/>
  <c r="F169" i="141"/>
  <c r="F168" i="141"/>
  <c r="F167" i="141"/>
  <c r="F166" i="141"/>
  <c r="F165" i="141"/>
  <c r="F164" i="141"/>
  <c r="F163" i="141"/>
  <c r="F162" i="141"/>
  <c r="F161" i="141"/>
  <c r="F160" i="141"/>
  <c r="F159" i="141"/>
  <c r="F158" i="141"/>
  <c r="F157" i="141"/>
  <c r="F156" i="141"/>
  <c r="F155" i="141"/>
  <c r="F154" i="141"/>
  <c r="F153" i="141"/>
  <c r="F152" i="141"/>
  <c r="F151" i="141"/>
  <c r="F150" i="141"/>
  <c r="F149" i="141"/>
  <c r="F148" i="141"/>
  <c r="F147" i="141"/>
  <c r="F146" i="141"/>
  <c r="F145" i="141"/>
  <c r="F144" i="141"/>
  <c r="F143" i="141"/>
  <c r="F142" i="141"/>
  <c r="F141" i="141"/>
  <c r="F140" i="141"/>
  <c r="F139" i="141"/>
  <c r="F138" i="141"/>
  <c r="F137" i="141"/>
  <c r="F136" i="141"/>
  <c r="F132" i="141"/>
  <c r="F131" i="141"/>
  <c r="F130" i="141"/>
  <c r="F129" i="141"/>
  <c r="F128" i="141"/>
  <c r="F127" i="141"/>
  <c r="F126" i="141"/>
  <c r="F125" i="141"/>
  <c r="F124" i="141"/>
  <c r="F123" i="141"/>
  <c r="F122" i="141"/>
  <c r="F121" i="141"/>
  <c r="F120" i="141"/>
  <c r="F119" i="141"/>
  <c r="F118" i="141"/>
  <c r="F117" i="141"/>
  <c r="F116" i="141"/>
  <c r="F115" i="141"/>
  <c r="F114" i="141"/>
  <c r="F113" i="141"/>
  <c r="F112" i="141"/>
  <c r="F111" i="141"/>
  <c r="F110" i="141"/>
  <c r="F109" i="141"/>
  <c r="F108" i="141"/>
  <c r="F107" i="141"/>
  <c r="F106" i="141"/>
  <c r="F105" i="141"/>
  <c r="F104" i="141"/>
  <c r="F103" i="141"/>
  <c r="F102" i="141"/>
  <c r="F101" i="141"/>
  <c r="F97" i="141"/>
  <c r="F96" i="141"/>
  <c r="F95" i="141"/>
  <c r="F94" i="141"/>
  <c r="F93" i="141"/>
  <c r="F92" i="141"/>
  <c r="F91" i="141"/>
  <c r="F90" i="141"/>
  <c r="F89" i="141"/>
  <c r="F88" i="141"/>
  <c r="F87" i="141"/>
  <c r="F86" i="141"/>
  <c r="F85" i="141"/>
  <c r="F84" i="141"/>
  <c r="F83" i="141"/>
  <c r="F82" i="141"/>
  <c r="F81" i="141"/>
  <c r="F80" i="141"/>
  <c r="F79" i="141"/>
  <c r="F78" i="141"/>
  <c r="F77" i="141"/>
  <c r="F76" i="141"/>
  <c r="F75" i="141"/>
  <c r="F74" i="141"/>
  <c r="F73" i="141"/>
  <c r="F72" i="141"/>
  <c r="F71" i="141"/>
  <c r="F70" i="141"/>
  <c r="F69" i="141"/>
  <c r="F68" i="141"/>
  <c r="F39" i="141"/>
  <c r="F40" i="141"/>
  <c r="F41" i="141"/>
  <c r="F42" i="141"/>
  <c r="F43" i="141"/>
  <c r="F44" i="141"/>
  <c r="F45" i="141"/>
  <c r="F46" i="141"/>
  <c r="F47" i="141"/>
  <c r="F48" i="141"/>
  <c r="F49" i="141"/>
  <c r="F50" i="141"/>
  <c r="F51" i="141"/>
  <c r="F52" i="141"/>
  <c r="F53" i="141"/>
  <c r="F54" i="141"/>
  <c r="F55" i="141"/>
  <c r="F56" i="141"/>
  <c r="F57" i="141"/>
  <c r="F58" i="141"/>
  <c r="F59" i="141"/>
  <c r="F60" i="141"/>
  <c r="F61" i="141"/>
  <c r="F62" i="141"/>
  <c r="F63" i="141"/>
  <c r="F64" i="141"/>
  <c r="F38" i="141"/>
  <c r="E42" i="142" l="1"/>
  <c r="E44" i="142" s="1"/>
  <c r="E85" i="142" s="1"/>
  <c r="E87" i="142" s="1"/>
  <c r="E128" i="142" s="1"/>
  <c r="E130" i="142" s="1"/>
  <c r="E172" i="142" s="1"/>
  <c r="E174" i="142" s="1"/>
  <c r="E209" i="142" s="1"/>
  <c r="E211" i="142" s="1"/>
  <c r="J386" i="141"/>
  <c r="D386" i="141" s="1"/>
  <c r="F386" i="141" s="1"/>
  <c r="E65" i="141"/>
  <c r="E67" i="141" s="1"/>
  <c r="E98" i="141" s="1"/>
  <c r="J388" i="141"/>
  <c r="D388" i="141" s="1"/>
  <c r="F388" i="141" s="1"/>
  <c r="F275" i="142"/>
  <c r="J382" i="141"/>
  <c r="D382" i="141" s="1"/>
  <c r="F382" i="141" s="1"/>
  <c r="J381" i="141"/>
  <c r="D381" i="141" s="1"/>
  <c r="F381" i="141" s="1"/>
  <c r="J374" i="141"/>
  <c r="D374" i="141" s="1"/>
  <c r="F374" i="141" s="1"/>
  <c r="J373" i="141"/>
  <c r="D373" i="141" s="1"/>
  <c r="F373" i="141" s="1"/>
  <c r="J366" i="141"/>
  <c r="D366" i="141" s="1"/>
  <c r="F366" i="141" s="1"/>
  <c r="J365" i="141"/>
  <c r="D365" i="141" s="1"/>
  <c r="F365" i="141" s="1"/>
  <c r="J380" i="141"/>
  <c r="D380" i="141" s="1"/>
  <c r="F380" i="141" s="1"/>
  <c r="J372" i="141"/>
  <c r="D372" i="141" s="1"/>
  <c r="F372" i="141" s="1"/>
  <c r="J363" i="141"/>
  <c r="D363" i="141" s="1"/>
  <c r="F363" i="141" s="1"/>
  <c r="J378" i="141"/>
  <c r="D378" i="141" s="1"/>
  <c r="F378" i="141" s="1"/>
  <c r="J370" i="141"/>
  <c r="D370" i="141" s="1"/>
  <c r="F370" i="141" s="1"/>
  <c r="J371" i="141"/>
  <c r="D371" i="141" s="1"/>
  <c r="F371" i="141" s="1"/>
  <c r="J364" i="141"/>
  <c r="D364" i="141" s="1"/>
  <c r="F364" i="141" s="1"/>
  <c r="J377" i="141"/>
  <c r="D377" i="141" s="1"/>
  <c r="F377" i="141" s="1"/>
  <c r="J369" i="141"/>
  <c r="D369" i="141" s="1"/>
  <c r="F369" i="141" s="1"/>
  <c r="J379" i="141"/>
  <c r="D379" i="141" s="1"/>
  <c r="F379" i="141" s="1"/>
  <c r="J384" i="141"/>
  <c r="D384" i="141" s="1"/>
  <c r="F384" i="141" s="1"/>
  <c r="J376" i="141"/>
  <c r="D376" i="141" s="1"/>
  <c r="F376" i="141" s="1"/>
  <c r="J368" i="141"/>
  <c r="D368" i="141" s="1"/>
  <c r="F368" i="141" s="1"/>
  <c r="J383" i="141"/>
  <c r="D383" i="141" s="1"/>
  <c r="F383" i="141" s="1"/>
  <c r="J375" i="141"/>
  <c r="D375" i="141" s="1"/>
  <c r="F375" i="141" s="1"/>
  <c r="F238" i="142"/>
  <c r="F255" i="142"/>
  <c r="F293" i="142"/>
  <c r="F233" i="142"/>
  <c r="F300" i="142"/>
  <c r="F234" i="142"/>
  <c r="F306" i="142"/>
  <c r="F241" i="142"/>
  <c r="F242" i="142"/>
  <c r="F303" i="142"/>
  <c r="F256" i="142"/>
  <c r="F237" i="142"/>
  <c r="E100" i="141"/>
  <c r="E133" i="141" s="1"/>
  <c r="E135" i="141" s="1"/>
  <c r="E170" i="141" s="1"/>
  <c r="E172" i="141" s="1"/>
  <c r="E206" i="141" s="1"/>
  <c r="E208" i="141" s="1"/>
  <c r="E245" i="141" s="1"/>
  <c r="E278" i="141" s="1"/>
  <c r="E280" i="141" s="1"/>
  <c r="E315" i="141" s="1"/>
  <c r="E317" i="141" s="1"/>
  <c r="F100" i="158"/>
  <c r="F99" i="158"/>
  <c r="C310" i="142"/>
  <c r="E351" i="141" l="1"/>
  <c r="E353" i="141" s="1"/>
  <c r="E391" i="141" s="1"/>
  <c r="E393" i="141" s="1"/>
  <c r="F251" i="142"/>
  <c r="F259" i="142"/>
  <c r="F252" i="142"/>
  <c r="F260" i="142"/>
  <c r="C291" i="142"/>
  <c r="C314" i="142"/>
  <c r="D444" i="141"/>
  <c r="F444" i="141" s="1"/>
  <c r="D428" i="141"/>
  <c r="F428" i="141" s="1"/>
  <c r="C428" i="141"/>
  <c r="D412" i="141"/>
  <c r="F412" i="141" s="1"/>
  <c r="C412" i="141"/>
  <c r="D431" i="141"/>
  <c r="F431" i="141" s="1"/>
  <c r="C431" i="141"/>
  <c r="D415" i="141"/>
  <c r="F415" i="141" s="1"/>
  <c r="C415" i="141"/>
  <c r="F105" i="143"/>
  <c r="F106" i="143"/>
  <c r="F107" i="143"/>
  <c r="C107" i="143"/>
  <c r="F108" i="143"/>
  <c r="F109" i="143"/>
  <c r="F111" i="143"/>
  <c r="F112" i="143"/>
  <c r="F125" i="143"/>
  <c r="C125" i="143"/>
  <c r="F124" i="143"/>
  <c r="F123" i="143"/>
  <c r="F104" i="143"/>
  <c r="C104" i="143"/>
  <c r="F103" i="143"/>
  <c r="F102" i="143"/>
  <c r="F122" i="159"/>
  <c r="F68" i="159"/>
  <c r="F196" i="159"/>
  <c r="C83" i="143"/>
  <c r="F165" i="143"/>
  <c r="C165" i="143"/>
  <c r="F164" i="143"/>
  <c r="F163" i="143"/>
  <c r="F161" i="143"/>
  <c r="C161" i="143"/>
  <c r="F157" i="143"/>
  <c r="C31" i="143"/>
  <c r="F29" i="143"/>
  <c r="F261" i="142" l="1"/>
  <c r="F160" i="143"/>
  <c r="C36" i="143"/>
  <c r="F36" i="143"/>
  <c r="F34" i="143"/>
  <c r="F62" i="143"/>
  <c r="C62" i="143"/>
  <c r="F35" i="143" l="1"/>
  <c r="D425" i="141"/>
  <c r="F425" i="141" s="1"/>
  <c r="C425" i="141"/>
  <c r="D409" i="141"/>
  <c r="F409" i="141" s="1"/>
  <c r="C409" i="141"/>
  <c r="D406" i="141"/>
  <c r="F406" i="141" s="1"/>
  <c r="C406" i="141"/>
  <c r="D422" i="141"/>
  <c r="F422" i="141" s="1"/>
  <c r="C422" i="141"/>
  <c r="E433" i="141" l="1"/>
  <c r="E435" i="141" s="1"/>
  <c r="E474" i="141" s="1"/>
  <c r="F16" i="141"/>
  <c r="F31" i="141"/>
  <c r="F17" i="141"/>
  <c r="F253" i="143" l="1"/>
  <c r="F254" i="143"/>
  <c r="F255" i="143"/>
  <c r="C255" i="143"/>
  <c r="F249" i="143"/>
  <c r="C104" i="147" l="1"/>
  <c r="C101" i="147"/>
  <c r="C98" i="147"/>
  <c r="C95" i="147"/>
  <c r="C92" i="147"/>
  <c r="C73" i="147"/>
  <c r="C70" i="147"/>
  <c r="C67" i="147"/>
  <c r="C64" i="147"/>
  <c r="C61" i="147"/>
  <c r="C58" i="147"/>
  <c r="C55" i="147"/>
  <c r="C46" i="147"/>
  <c r="C37" i="147"/>
  <c r="C34" i="147"/>
  <c r="C28" i="147"/>
  <c r="C31" i="147"/>
  <c r="C25" i="147"/>
  <c r="C325" i="142"/>
  <c r="C322" i="142"/>
  <c r="C319" i="142"/>
  <c r="C307" i="142"/>
  <c r="C304" i="142"/>
  <c r="C301" i="142"/>
  <c r="C297" i="142"/>
  <c r="C294" i="142"/>
  <c r="C282" i="142"/>
  <c r="C279" i="142"/>
  <c r="C276" i="142"/>
  <c r="C270" i="142"/>
  <c r="C252" i="143"/>
  <c r="C233" i="143"/>
  <c r="C229" i="143"/>
  <c r="C221" i="143"/>
  <c r="C206" i="143"/>
  <c r="C203" i="143"/>
  <c r="C200" i="143"/>
  <c r="C197" i="143"/>
  <c r="C192" i="143"/>
  <c r="C187" i="143"/>
  <c r="C182" i="143"/>
  <c r="C177" i="143"/>
  <c r="C154" i="143"/>
  <c r="C151" i="143"/>
  <c r="C148" i="143"/>
  <c r="C142" i="143"/>
  <c r="C139" i="143"/>
  <c r="C136" i="143"/>
  <c r="C128" i="143"/>
  <c r="C122" i="143"/>
  <c r="C119" i="143"/>
  <c r="C116" i="143"/>
  <c r="C113" i="143"/>
  <c r="C110" i="143"/>
  <c r="F99" i="143"/>
  <c r="C99" i="143"/>
  <c r="F98" i="143"/>
  <c r="F97" i="143"/>
  <c r="C98" i="158" l="1"/>
  <c r="C95" i="158"/>
  <c r="C92" i="158"/>
  <c r="C76" i="158"/>
  <c r="C72" i="158"/>
  <c r="C68" i="158"/>
  <c r="C65" i="158"/>
  <c r="C60" i="158"/>
  <c r="C57" i="158"/>
  <c r="C53" i="158"/>
  <c r="C50" i="158"/>
  <c r="C42" i="158"/>
  <c r="C39" i="158"/>
  <c r="C35" i="158"/>
  <c r="C32" i="158"/>
  <c r="C29" i="158"/>
  <c r="C26" i="158"/>
  <c r="C22" i="158"/>
  <c r="C20" i="156"/>
  <c r="F310" i="142" l="1"/>
  <c r="F291" i="142"/>
  <c r="F41" i="125"/>
  <c r="F314" i="142" l="1"/>
  <c r="F19" i="141"/>
  <c r="F18" i="141"/>
  <c r="F24" i="161"/>
  <c r="F23" i="161"/>
  <c r="F22" i="161"/>
  <c r="F26" i="161"/>
  <c r="F25" i="161"/>
  <c r="F16" i="161"/>
  <c r="F15" i="161"/>
  <c r="F14" i="161"/>
  <c r="F28" i="161" l="1"/>
  <c r="F21" i="161"/>
  <c r="F20" i="161"/>
  <c r="F19" i="161"/>
  <c r="F18" i="161"/>
  <c r="F12" i="161"/>
  <c r="F10" i="161"/>
  <c r="E30" i="161" s="1"/>
  <c r="F22" i="156" l="1"/>
  <c r="F31" i="156"/>
  <c r="F251" i="159"/>
  <c r="F109" i="158"/>
  <c r="F108" i="158"/>
  <c r="F110" i="158"/>
  <c r="F27" i="156"/>
  <c r="F25" i="156"/>
  <c r="F23" i="156"/>
  <c r="F102" i="158"/>
  <c r="F30" i="156"/>
  <c r="F29" i="156"/>
  <c r="F253" i="159"/>
  <c r="F252" i="159"/>
  <c r="F250" i="159" l="1"/>
  <c r="F249" i="159"/>
  <c r="F248" i="159"/>
  <c r="F247" i="159"/>
  <c r="F245" i="159"/>
  <c r="F243" i="159"/>
  <c r="F242" i="159"/>
  <c r="F241" i="159"/>
  <c r="E273" i="159" s="1"/>
  <c r="F197" i="159"/>
  <c r="F174" i="159"/>
  <c r="F195" i="159"/>
  <c r="F193" i="159"/>
  <c r="F192" i="159"/>
  <c r="F191" i="159"/>
  <c r="F190" i="159"/>
  <c r="F188" i="159"/>
  <c r="F186" i="159"/>
  <c r="F183" i="159"/>
  <c r="F182" i="159"/>
  <c r="F181" i="159"/>
  <c r="F180" i="159"/>
  <c r="F179" i="159"/>
  <c r="F177" i="159"/>
  <c r="F176" i="159"/>
  <c r="F175" i="159"/>
  <c r="F173" i="159"/>
  <c r="F104" i="159"/>
  <c r="F117" i="159"/>
  <c r="F112" i="159"/>
  <c r="F119" i="159"/>
  <c r="F118" i="159"/>
  <c r="F116" i="159"/>
  <c r="F115" i="159"/>
  <c r="F114" i="159"/>
  <c r="F113" i="159"/>
  <c r="F111" i="159"/>
  <c r="F110" i="159"/>
  <c r="F109" i="159"/>
  <c r="F108" i="159"/>
  <c r="F107" i="159"/>
  <c r="F106" i="159"/>
  <c r="F105" i="159"/>
  <c r="F103" i="159"/>
  <c r="F59" i="159"/>
  <c r="F58" i="159"/>
  <c r="F57" i="159"/>
  <c r="F56" i="159"/>
  <c r="F55" i="159"/>
  <c r="F54" i="159"/>
  <c r="F53" i="159"/>
  <c r="F52" i="159"/>
  <c r="F51" i="159"/>
  <c r="F50" i="159"/>
  <c r="F45" i="159"/>
  <c r="F46" i="159"/>
  <c r="F47" i="159"/>
  <c r="F48" i="159"/>
  <c r="F49" i="159"/>
  <c r="F44" i="159"/>
  <c r="F43" i="159"/>
  <c r="F42" i="159"/>
  <c r="F41" i="159"/>
  <c r="F40" i="159"/>
  <c r="F37" i="159"/>
  <c r="F30" i="159"/>
  <c r="F35" i="159"/>
  <c r="F28" i="159"/>
  <c r="F26" i="159"/>
  <c r="F24" i="159"/>
  <c r="F23" i="159"/>
  <c r="F20" i="159"/>
  <c r="E199" i="159" l="1"/>
  <c r="E201" i="159" s="1"/>
  <c r="E239" i="159" s="1"/>
  <c r="C14" i="160" s="1"/>
  <c r="E131" i="159"/>
  <c r="E133" i="159" s="1"/>
  <c r="E171" i="159" s="1"/>
  <c r="C13" i="160" s="1"/>
  <c r="C15" i="160" l="1"/>
  <c r="F27" i="159"/>
  <c r="F21" i="159"/>
  <c r="F17" i="159"/>
  <c r="F15" i="159"/>
  <c r="F16" i="159"/>
  <c r="F36" i="159"/>
  <c r="F19" i="159"/>
  <c r="F18" i="159"/>
  <c r="F10" i="159"/>
  <c r="F9" i="159"/>
  <c r="E62" i="159" l="1"/>
  <c r="E64" i="159" s="1"/>
  <c r="F20" i="156"/>
  <c r="F95" i="158"/>
  <c r="F94" i="158"/>
  <c r="F68" i="158"/>
  <c r="F67" i="158"/>
  <c r="F60" i="158"/>
  <c r="F59" i="158"/>
  <c r="F58" i="158"/>
  <c r="F57" i="158"/>
  <c r="F56" i="158"/>
  <c r="F55" i="158"/>
  <c r="F54" i="158"/>
  <c r="F35" i="158"/>
  <c r="F34" i="158"/>
  <c r="F33" i="158"/>
  <c r="F29" i="158"/>
  <c r="F28" i="158"/>
  <c r="F27" i="158"/>
  <c r="F23" i="158"/>
  <c r="F32" i="158"/>
  <c r="F31" i="158"/>
  <c r="F30" i="158"/>
  <c r="F26" i="158"/>
  <c r="F25" i="158"/>
  <c r="F24" i="158"/>
  <c r="F53" i="158"/>
  <c r="F52" i="158"/>
  <c r="F51" i="158"/>
  <c r="F50" i="158"/>
  <c r="F49" i="158"/>
  <c r="F48" i="158"/>
  <c r="F42" i="158"/>
  <c r="F41" i="158"/>
  <c r="F40" i="158"/>
  <c r="F39" i="158"/>
  <c r="F38" i="158"/>
  <c r="F37" i="158"/>
  <c r="F36" i="158"/>
  <c r="F115" i="158"/>
  <c r="F112" i="158"/>
  <c r="F111" i="158"/>
  <c r="F107" i="158"/>
  <c r="F103" i="158"/>
  <c r="F98" i="158"/>
  <c r="F97" i="158"/>
  <c r="F92" i="158"/>
  <c r="F91" i="158"/>
  <c r="F76" i="158"/>
  <c r="F75" i="158"/>
  <c r="F73" i="158"/>
  <c r="F72" i="158"/>
  <c r="F71" i="158"/>
  <c r="F69" i="158"/>
  <c r="F65" i="158"/>
  <c r="F64" i="158"/>
  <c r="F61" i="158"/>
  <c r="F22" i="158"/>
  <c r="F21" i="158"/>
  <c r="F20" i="158"/>
  <c r="F19" i="158"/>
  <c r="F16" i="158"/>
  <c r="F15" i="158"/>
  <c r="F11" i="158"/>
  <c r="F10" i="158"/>
  <c r="F9" i="158"/>
  <c r="E101" i="159" l="1"/>
  <c r="C12" i="160" s="1"/>
  <c r="E44" i="158"/>
  <c r="E46" i="158" s="1"/>
  <c r="E83" i="158" s="1"/>
  <c r="E85" i="158" s="1"/>
  <c r="E116" i="158" s="1"/>
  <c r="C11" i="160" s="1"/>
  <c r="F10" i="156"/>
  <c r="F33" i="156"/>
  <c r="F32" i="156"/>
  <c r="F28" i="156"/>
  <c r="F24" i="156"/>
  <c r="F19" i="156"/>
  <c r="F18" i="156"/>
  <c r="F16" i="156"/>
  <c r="F15" i="156"/>
  <c r="F9" i="156"/>
  <c r="E34" i="156" l="1"/>
  <c r="C9" i="160" s="1"/>
  <c r="C16" i="160" s="1"/>
  <c r="C17" i="160" l="1"/>
  <c r="C18" i="160" s="1"/>
  <c r="F112" i="147" l="1"/>
  <c r="F111" i="147"/>
  <c r="F235" i="142"/>
  <c r="C235" i="142"/>
  <c r="F49" i="147" l="1"/>
  <c r="F48" i="147"/>
  <c r="F76" i="147"/>
  <c r="F75" i="147"/>
  <c r="C107" i="147"/>
  <c r="C49" i="147"/>
  <c r="F233" i="143" l="1"/>
  <c r="F230" i="143"/>
  <c r="F232" i="143"/>
  <c r="F231" i="143"/>
  <c r="F142" i="143"/>
  <c r="F141" i="143"/>
  <c r="F140" i="143"/>
  <c r="F139" i="143"/>
  <c r="F138" i="143"/>
  <c r="F137" i="143"/>
  <c r="F24" i="143"/>
  <c r="F68" i="143"/>
  <c r="C57" i="143"/>
  <c r="C78" i="143"/>
  <c r="C73" i="143"/>
  <c r="C26" i="143"/>
  <c r="F325" i="142"/>
  <c r="F322" i="142"/>
  <c r="F319" i="142"/>
  <c r="F307" i="142"/>
  <c r="F304" i="142"/>
  <c r="F301" i="142"/>
  <c r="F297" i="142"/>
  <c r="F294" i="142"/>
  <c r="F282" i="142"/>
  <c r="F279" i="142"/>
  <c r="F276" i="142"/>
  <c r="F267" i="142"/>
  <c r="F270" i="142"/>
  <c r="C267" i="142"/>
  <c r="F229" i="142"/>
  <c r="C229" i="142"/>
  <c r="F226" i="142"/>
  <c r="C226" i="142"/>
  <c r="F223" i="142"/>
  <c r="C223" i="142"/>
  <c r="F220" i="142"/>
  <c r="C220" i="142"/>
  <c r="C217" i="142"/>
  <c r="F217" i="142"/>
  <c r="E60" i="147" l="1"/>
  <c r="E91" i="147" s="1"/>
  <c r="E61" i="147"/>
  <c r="E92" i="147" s="1"/>
  <c r="E62" i="147"/>
  <c r="E93" i="147" s="1"/>
  <c r="E63" i="147"/>
  <c r="E94" i="147" s="1"/>
  <c r="E64" i="147"/>
  <c r="E95" i="147" s="1"/>
  <c r="E65" i="147"/>
  <c r="E96" i="147" s="1"/>
  <c r="E66" i="147"/>
  <c r="E97" i="147" s="1"/>
  <c r="E67" i="147"/>
  <c r="E68" i="147"/>
  <c r="E69" i="147"/>
  <c r="E70" i="147"/>
  <c r="E71" i="147"/>
  <c r="E72" i="147"/>
  <c r="E103" i="147" s="1"/>
  <c r="E73" i="147"/>
  <c r="E104" i="147" s="1"/>
  <c r="E55" i="147"/>
  <c r="E56" i="147"/>
  <c r="E57" i="147"/>
  <c r="E58" i="147"/>
  <c r="E59" i="147"/>
  <c r="E90" i="147" s="1"/>
  <c r="E54" i="147"/>
  <c r="F91" i="144"/>
  <c r="F94" i="144"/>
  <c r="F93" i="144"/>
  <c r="F92" i="144"/>
  <c r="F29" i="144"/>
  <c r="F30" i="144"/>
  <c r="F31" i="144"/>
  <c r="F32" i="144"/>
  <c r="F33" i="144"/>
  <c r="F34" i="144"/>
  <c r="F35" i="144"/>
  <c r="F36" i="144"/>
  <c r="F37" i="144"/>
  <c r="F38" i="144"/>
  <c r="F45" i="144"/>
  <c r="F46" i="144"/>
  <c r="F47" i="144"/>
  <c r="F48" i="144"/>
  <c r="F49" i="144"/>
  <c r="F50" i="144"/>
  <c r="F51" i="144"/>
  <c r="F52" i="144"/>
  <c r="F53" i="144"/>
  <c r="F54" i="144"/>
  <c r="F55" i="144"/>
  <c r="F56" i="144"/>
  <c r="F57" i="144"/>
  <c r="F58" i="144"/>
  <c r="F59" i="144"/>
  <c r="F60" i="144"/>
  <c r="F61" i="144"/>
  <c r="F62" i="144"/>
  <c r="F63" i="144"/>
  <c r="F64" i="144"/>
  <c r="F65" i="144"/>
  <c r="F66" i="144"/>
  <c r="F67" i="144"/>
  <c r="F68" i="144"/>
  <c r="F69" i="144"/>
  <c r="F70" i="144"/>
  <c r="F71" i="144"/>
  <c r="F72" i="144"/>
  <c r="F73" i="144"/>
  <c r="F74" i="144"/>
  <c r="F75" i="144"/>
  <c r="F81" i="144"/>
  <c r="F82" i="144"/>
  <c r="F83" i="144"/>
  <c r="F84" i="144"/>
  <c r="F85" i="144"/>
  <c r="F86" i="144"/>
  <c r="F87" i="144"/>
  <c r="F88" i="144"/>
  <c r="F89" i="144"/>
  <c r="F90" i="144"/>
  <c r="F95" i="144"/>
  <c r="E98" i="147" l="1"/>
  <c r="E85" i="147"/>
  <c r="F85" i="147" s="1"/>
  <c r="E102" i="147"/>
  <c r="E89" i="147"/>
  <c r="F89" i="147" s="1"/>
  <c r="E101" i="147"/>
  <c r="E88" i="147"/>
  <c r="F88" i="147" s="1"/>
  <c r="E100" i="147"/>
  <c r="E87" i="147"/>
  <c r="F87" i="147" s="1"/>
  <c r="E99" i="147"/>
  <c r="E86" i="147"/>
  <c r="F86" i="147" s="1"/>
  <c r="F15" i="141" l="1"/>
  <c r="F10" i="141"/>
  <c r="F259" i="143"/>
  <c r="F258" i="143"/>
  <c r="F252" i="143"/>
  <c r="F251" i="143"/>
  <c r="F225" i="143"/>
  <c r="C225" i="143"/>
  <c r="F224" i="143"/>
  <c r="F262" i="143"/>
  <c r="C262" i="143"/>
  <c r="F261" i="143"/>
  <c r="F282" i="143" l="1"/>
  <c r="F221" i="143" l="1"/>
  <c r="F220" i="143"/>
  <c r="F218" i="143"/>
  <c r="F212" i="143"/>
  <c r="F206" i="143"/>
  <c r="F205" i="143"/>
  <c r="F180" i="143"/>
  <c r="F190" i="143"/>
  <c r="F187" i="143"/>
  <c r="F186" i="143"/>
  <c r="F185" i="143"/>
  <c r="F203" i="143"/>
  <c r="F202" i="143"/>
  <c r="F151" i="143" l="1"/>
  <c r="F150" i="143"/>
  <c r="F149" i="143"/>
  <c r="F154" i="143"/>
  <c r="F153" i="143"/>
  <c r="F152" i="143"/>
  <c r="F148" i="143"/>
  <c r="F147" i="143"/>
  <c r="F146" i="143"/>
  <c r="F114" i="143"/>
  <c r="F115" i="143"/>
  <c r="F117" i="143"/>
  <c r="F118" i="143"/>
  <c r="F120" i="143"/>
  <c r="F121" i="143"/>
  <c r="F126" i="143"/>
  <c r="F127" i="143"/>
  <c r="F134" i="143"/>
  <c r="F135" i="143"/>
  <c r="F116" i="143"/>
  <c r="F136" i="143"/>
  <c r="F128" i="143"/>
  <c r="F122" i="143"/>
  <c r="F119" i="143"/>
  <c r="F113" i="143"/>
  <c r="F110" i="143"/>
  <c r="F177" i="143" l="1"/>
  <c r="F176" i="143"/>
  <c r="F175" i="143"/>
  <c r="F78" i="143"/>
  <c r="F77" i="143"/>
  <c r="C68" i="143"/>
  <c r="F42" i="143"/>
  <c r="F41" i="143"/>
  <c r="F26" i="143"/>
  <c r="F25" i="143"/>
  <c r="F16" i="143" l="1"/>
  <c r="F15" i="143"/>
  <c r="F11" i="143"/>
  <c r="F10" i="143"/>
  <c r="E43" i="143" s="1"/>
  <c r="E45" i="143" s="1"/>
  <c r="E89" i="143" s="1"/>
  <c r="E91" i="143" s="1"/>
  <c r="E130" i="143" s="1"/>
  <c r="E132" i="143" s="1"/>
  <c r="E167" i="143" s="1"/>
  <c r="E169" i="143" s="1"/>
  <c r="E208" i="143" s="1"/>
  <c r="E210" i="143" s="1"/>
  <c r="F253" i="142"/>
  <c r="F257" i="142"/>
  <c r="F243" i="142"/>
  <c r="F239" i="142"/>
  <c r="E245" i="142" s="1"/>
  <c r="E247" i="142" s="1"/>
  <c r="E284" i="142" s="1"/>
  <c r="E286" i="142" s="1"/>
  <c r="E329" i="142" s="1"/>
  <c r="C253" i="142"/>
  <c r="C257" i="142"/>
  <c r="C239" i="142"/>
  <c r="C243" i="142"/>
  <c r="F107" i="147" l="1"/>
  <c r="F106" i="147"/>
  <c r="F105" i="147"/>
  <c r="F104" i="147"/>
  <c r="F103" i="147"/>
  <c r="F102" i="147"/>
  <c r="F101" i="147"/>
  <c r="F100" i="147"/>
  <c r="F99" i="147"/>
  <c r="F98" i="147"/>
  <c r="F97" i="147"/>
  <c r="F96" i="147"/>
  <c r="F95" i="147"/>
  <c r="F94" i="147"/>
  <c r="F93" i="147"/>
  <c r="F92" i="147"/>
  <c r="F91" i="147"/>
  <c r="F90" i="147"/>
  <c r="C76" i="147"/>
  <c r="F74" i="147"/>
  <c r="F73" i="147"/>
  <c r="F72" i="147"/>
  <c r="F71" i="147"/>
  <c r="F70" i="147"/>
  <c r="F69" i="147"/>
  <c r="F68" i="147"/>
  <c r="F67" i="147"/>
  <c r="F66" i="147"/>
  <c r="F65" i="147"/>
  <c r="F64" i="147"/>
  <c r="F63" i="147"/>
  <c r="F62" i="147"/>
  <c r="F61" i="147"/>
  <c r="F60" i="147"/>
  <c r="F59" i="147"/>
  <c r="F58" i="147"/>
  <c r="F57" i="147"/>
  <c r="F56" i="147"/>
  <c r="F55" i="147"/>
  <c r="F54" i="147"/>
  <c r="F53" i="147"/>
  <c r="F50" i="147"/>
  <c r="F108" i="147"/>
  <c r="F109" i="147"/>
  <c r="F17" i="147"/>
  <c r="F18" i="147"/>
  <c r="F19" i="147"/>
  <c r="F20" i="147"/>
  <c r="F21" i="147"/>
  <c r="F23" i="147"/>
  <c r="F24" i="147"/>
  <c r="F29" i="147"/>
  <c r="F30" i="147"/>
  <c r="F110" i="147"/>
  <c r="F47" i="147"/>
  <c r="F46" i="147"/>
  <c r="F45" i="147"/>
  <c r="F44" i="147"/>
  <c r="F37" i="147"/>
  <c r="F36" i="147"/>
  <c r="F35" i="147"/>
  <c r="F34" i="147"/>
  <c r="F33" i="147"/>
  <c r="F32" i="147"/>
  <c r="F28" i="147"/>
  <c r="F27" i="147"/>
  <c r="F26" i="147"/>
  <c r="F31" i="147"/>
  <c r="F25" i="147"/>
  <c r="F22" i="147"/>
  <c r="C22" i="147"/>
  <c r="F15" i="147"/>
  <c r="E40" i="147" l="1"/>
  <c r="E42" i="147" s="1"/>
  <c r="F257" i="143"/>
  <c r="F256" i="143"/>
  <c r="F250" i="143"/>
  <c r="F248" i="143"/>
  <c r="F229" i="143"/>
  <c r="F228" i="143"/>
  <c r="F227" i="143"/>
  <c r="F226" i="143"/>
  <c r="F223" i="143"/>
  <c r="F113" i="144"/>
  <c r="E244" i="143" l="1"/>
  <c r="E246" i="143" s="1"/>
  <c r="E78" i="147"/>
  <c r="E80" i="147" s="1"/>
  <c r="E113" i="147" s="1"/>
  <c r="F27" i="144"/>
  <c r="F28" i="144"/>
  <c r="F25" i="144"/>
  <c r="F26" i="144"/>
  <c r="F9" i="144"/>
  <c r="F10" i="144"/>
  <c r="F11" i="144"/>
  <c r="F12" i="144"/>
  <c r="F13" i="144"/>
  <c r="F14" i="144"/>
  <c r="F15" i="144"/>
  <c r="F16" i="144"/>
  <c r="F17" i="144"/>
  <c r="F19" i="144"/>
  <c r="F21" i="144"/>
  <c r="F22" i="144"/>
  <c r="F18" i="144" l="1"/>
  <c r="E41" i="144" l="1"/>
  <c r="E43" i="144" s="1"/>
  <c r="E77" i="144" s="1"/>
  <c r="E79" i="144" s="1"/>
  <c r="E114" i="144" s="1"/>
  <c r="F10" i="125"/>
  <c r="E42" i="125" s="1"/>
  <c r="C19" i="149" l="1"/>
  <c r="C20" i="149" l="1"/>
  <c r="C21" i="149" s="1"/>
</calcChain>
</file>

<file path=xl/sharedStrings.xml><?xml version="1.0" encoding="utf-8"?>
<sst xmlns="http://schemas.openxmlformats.org/spreadsheetml/2006/main" count="3476" uniqueCount="1147">
  <si>
    <t>GANYESA HOSPITAL</t>
  </si>
  <si>
    <t>DEPARTMENT OF HEALTH</t>
  </si>
  <si>
    <t>BILL OF QUANTITIES</t>
  </si>
  <si>
    <t>ITEM</t>
  </si>
  <si>
    <t>DESCRIPTION</t>
  </si>
  <si>
    <t>AMOUNT</t>
  </si>
  <si>
    <t>NURSE CALL SYSTEMS</t>
  </si>
  <si>
    <t>BILL 1: PRELIMINARY AND GENERAL</t>
  </si>
  <si>
    <t>BILL 3: DISTRIBUTION SWITCHBOARDS</t>
  </si>
  <si>
    <t>BILL 4: SMALL POWER INSTALLATIONS</t>
  </si>
  <si>
    <t>BILL 5: LIGHTING INSTALLATIONS</t>
  </si>
  <si>
    <t>BILL 6: NURSE CALL SYSTEMS</t>
  </si>
  <si>
    <t>BILL 7: SURGE &amp; LIGHTNING PROTECTION</t>
  </si>
  <si>
    <t>BILL E1: UPS</t>
  </si>
  <si>
    <t>BILL E2: CCTV</t>
  </si>
  <si>
    <t>BILL E3: ACCESS CONTROL</t>
  </si>
  <si>
    <t>BILL OF QUANTITIES - ELECTRICAL</t>
  </si>
  <si>
    <t>BOQ No.1: Preliminary &amp; General</t>
  </si>
  <si>
    <t>UNIT</t>
  </si>
  <si>
    <t>QTY</t>
  </si>
  <si>
    <t>RATE</t>
  </si>
  <si>
    <t>SITE ESTABLISHMENT &amp; ADMIN COSTS</t>
  </si>
  <si>
    <t>a) Site Office (Camp and Fencing) &amp; Store</t>
  </si>
  <si>
    <t>b) Site Personnel (including security) &amp; Supervisory Staff</t>
  </si>
  <si>
    <t>c) Transport (staff).</t>
  </si>
  <si>
    <t>d) Insurances &amp; Surety/Bank guarantee.</t>
  </si>
  <si>
    <t>e) Running costs e.g. electricity, water, telephone, printing, etc.</t>
  </si>
  <si>
    <t>GENERAL COSTS</t>
  </si>
  <si>
    <t>1.2.1</t>
  </si>
  <si>
    <t>Ensure full compliance with all the requirements of the Health and Safety (H&amp;S) Undertaking. Including, but not limited to, that all work shall be carried out strictly in accordance with the relevant OHS Act requirements; weekly H&amp;S meetings and H&amp;S site file that is always on site and kept up to date.</t>
  </si>
  <si>
    <t>1.2.2</t>
  </si>
  <si>
    <t>Critical path schedule, contract programme, including weekly updating and attending two weekly site meetings.</t>
  </si>
  <si>
    <t>DISPOSAL OF REDUNDANT MATERIAL</t>
  </si>
  <si>
    <t>1.3.1</t>
  </si>
  <si>
    <t>The Contractor shall make provision for the safe disconnection, removal, loading, transport and safe disposal of all redundant materials inclusive of distribution boards, switchgear, cable, conduit, wire channel, small power outlets, luminaires, lamps and electrical sundry materials in accordance with standard safe practices.</t>
  </si>
  <si>
    <t>1.3.2</t>
  </si>
  <si>
    <r>
      <t>The Contractor shall obtain a</t>
    </r>
    <r>
      <rPr>
        <b/>
        <sz val="10"/>
        <rFont val="Arial"/>
        <family val="2"/>
      </rPr>
      <t xml:space="preserve"> </t>
    </r>
    <r>
      <rPr>
        <sz val="10"/>
        <rFont val="Arial"/>
        <family val="2"/>
      </rPr>
      <t xml:space="preserve">Safe Disposal Certificate from a </t>
    </r>
    <r>
      <rPr>
        <u/>
        <sz val="10"/>
        <rFont val="Arial"/>
        <family val="2"/>
      </rPr>
      <t>registered</t>
    </r>
    <r>
      <rPr>
        <sz val="10"/>
        <rFont val="Arial"/>
        <family val="2"/>
      </rPr>
      <t xml:space="preserve"> hazardous waste site as confirmation of the safe disposal of all flourescent lamps identified as been redundant.                              The certificate shall indicate the waste type, volume and hazardous waste site used.</t>
    </r>
  </si>
  <si>
    <t>SITE CLEAN-UP</t>
  </si>
  <si>
    <t>Clean-up of the construction site after completion of the Works, to the satisfaction of both the Engineer and the Client.</t>
  </si>
  <si>
    <t>STANDARD REGULATIONS AND CODES OF PRACTICE</t>
  </si>
  <si>
    <t>The Occupational Health and Safety Act, 1993 (Act No. 85 of 1993) (OHS Act), which is administered by the Chief Inspector of Occupational Health and Safety of the Department of Labour, requires that electrical installations comply with the requirements of SANS 10142-1. It also requires that a registered person, as defined (master installation electrician, installation electrician or electrical tester for single phase), will issue a Certificate of Compliance together with a test report. The certificate shall be in the form of the Certificate of Compliance published in the Electrical Installation Regulations, 2012, and the test report shall be in the form of the test report as per  SANS 10142.</t>
  </si>
  <si>
    <r>
      <t xml:space="preserve">a)  Theater - </t>
    </r>
    <r>
      <rPr>
        <i/>
        <sz val="10"/>
        <color rgb="FF000000"/>
        <rFont val="Arial"/>
        <family val="2"/>
      </rPr>
      <t>Master Electrician</t>
    </r>
  </si>
  <si>
    <t>No</t>
  </si>
  <si>
    <r>
      <t xml:space="preserve">c)  Normal Hospital Accomodation - </t>
    </r>
    <r>
      <rPr>
        <i/>
        <sz val="10"/>
        <color rgb="FF000000"/>
        <rFont val="Arial"/>
        <family val="2"/>
      </rPr>
      <t>Installation Electrician</t>
    </r>
  </si>
  <si>
    <t>Certificates of Compliance for the complete works as per SANS 10142-1.</t>
  </si>
  <si>
    <t>BOQ No.3: Distribution Boards</t>
  </si>
  <si>
    <t>Occupational Health and Safety Act of 1993</t>
  </si>
  <si>
    <t>Manufacturer’s Specifications and Installation Instructions.</t>
  </si>
  <si>
    <t>Industry Standard Good Practices</t>
  </si>
  <si>
    <t>TENDERED RATES</t>
  </si>
  <si>
    <t>3.2.1</t>
  </si>
  <si>
    <t xml:space="preserve">The tendered rates used in this portion of the bills of quantites shall be applied as follows: </t>
  </si>
  <si>
    <t>3.2.2</t>
  </si>
  <si>
    <t>3.3.1</t>
  </si>
  <si>
    <r>
      <t xml:space="preserve">Carried Forward to </t>
    </r>
    <r>
      <rPr>
        <b/>
        <i/>
        <sz val="10"/>
        <rFont val="Arial"/>
        <family val="2"/>
      </rPr>
      <t>NEXT PAGE</t>
    </r>
  </si>
  <si>
    <r>
      <t xml:space="preserve">Brought Forward from </t>
    </r>
    <r>
      <rPr>
        <b/>
        <i/>
        <sz val="10"/>
        <rFont val="Arial"/>
        <family val="2"/>
      </rPr>
      <t>PREVIOUS PAGE</t>
    </r>
  </si>
  <si>
    <t>3.4.1</t>
  </si>
  <si>
    <t>Supply and install surge protection (type 2 / class 2)</t>
  </si>
  <si>
    <t>a)  DEHNguard DG M TT 2P 275; 20/40kA; Mains fuse125A gG</t>
  </si>
  <si>
    <t>Rate Only</t>
  </si>
  <si>
    <t>b)  DEHNguard DG M TT 275; 20/40kA; Mains fuse125A gG</t>
  </si>
  <si>
    <t>3.4.2</t>
  </si>
  <si>
    <t>a)  10-40A;  single-pole</t>
  </si>
  <si>
    <t>b)  45-63A;  single-pole</t>
  </si>
  <si>
    <t>e)  10-63A;  triple-pole</t>
  </si>
  <si>
    <t>f)  70-125A;  triple-pole</t>
  </si>
  <si>
    <t>3.4.3</t>
  </si>
  <si>
    <t>a)  63A;  single-pole</t>
  </si>
  <si>
    <t>b)  100-125A;  single-pole</t>
  </si>
  <si>
    <t>c)  63A;  double-pole</t>
  </si>
  <si>
    <t>d)  100-125A;  double-pole</t>
  </si>
  <si>
    <t>e)  63A;  triple-pole</t>
  </si>
  <si>
    <t>f)  100-125A;  triple-pole</t>
  </si>
  <si>
    <t>3.4.4</t>
  </si>
  <si>
    <t>Supply and install contactors (220Vac coil)</t>
  </si>
  <si>
    <t>a)  32A;  AC-1; 220V</t>
  </si>
  <si>
    <t>a)  40A;  AC-3; 380V</t>
  </si>
  <si>
    <t>3.4.5</t>
  </si>
  <si>
    <t>Supply and install earth leakage units (3kA; 30mA)</t>
  </si>
  <si>
    <t>a)  63A;  1+N; Isolator type (no overload protection)</t>
  </si>
  <si>
    <t>b)  63A;  3+N; Isolator type (no overload protection)</t>
  </si>
  <si>
    <t>3.4.6</t>
  </si>
  <si>
    <t>3.4.7</t>
  </si>
  <si>
    <t>BOQ No.4: Small Power Installations</t>
  </si>
  <si>
    <t>All low voltage electrical small power installation work pertaining to this project shall be in accordance with the latest SANS Codes of Practice 10142-1 and in conjunction with:</t>
  </si>
  <si>
    <t xml:space="preserve">The tendered rates used in this bills of quantites shall be applied as follows: </t>
  </si>
  <si>
    <r>
      <t xml:space="preserve">a) </t>
    </r>
    <r>
      <rPr>
        <i/>
        <u/>
        <sz val="10"/>
        <color rgb="FF000000"/>
        <rFont val="Arial"/>
        <family val="2"/>
      </rPr>
      <t>Supply</t>
    </r>
    <r>
      <rPr>
        <i/>
        <sz val="10"/>
        <color indexed="8"/>
        <rFont val="Arial"/>
        <family val="2"/>
      </rPr>
      <t xml:space="preserve"> : Tendered rate for the supply of the specified item's measured unit quantity to be installed.</t>
    </r>
  </si>
  <si>
    <r>
      <t xml:space="preserve">b) </t>
    </r>
    <r>
      <rPr>
        <i/>
        <u/>
        <sz val="10"/>
        <color rgb="FF000000"/>
        <rFont val="Arial"/>
        <family val="2"/>
      </rPr>
      <t>Replace</t>
    </r>
    <r>
      <rPr>
        <i/>
        <sz val="10"/>
        <color indexed="8"/>
        <rFont val="Arial"/>
        <family val="2"/>
      </rPr>
      <t xml:space="preserve"> : Tendered rate for the supply of the specified item's measured unit quantity to be installed, and shall include full compensation for the removal of the existing item to be replaced. </t>
    </r>
  </si>
  <si>
    <r>
      <t xml:space="preserve">c) </t>
    </r>
    <r>
      <rPr>
        <i/>
        <u/>
        <sz val="10"/>
        <color rgb="FF000000"/>
        <rFont val="Arial"/>
        <family val="2"/>
      </rPr>
      <t>Install</t>
    </r>
    <r>
      <rPr>
        <i/>
        <sz val="10"/>
        <color indexed="8"/>
        <rFont val="Arial"/>
        <family val="2"/>
      </rPr>
      <t xml:space="preserve"> : Tendered rate for the installation of the specified item's measured unit quantity.</t>
    </r>
  </si>
  <si>
    <t>POWERSKIRTING / WIRING DUCT</t>
  </si>
  <si>
    <t>Powerskirting of the O-Line Multiskirt range and Wiring Duct of the Cabstrut, or equivalent and approved. Surface wall mounted and/or suspended in ceiling void, c/w all elbows, tees, covers, splices, end caps, mounting fixtures, adaptors, clamps, hangers and accessories.</t>
  </si>
  <si>
    <t>4.3.1</t>
  </si>
  <si>
    <t>MS1 - Powerskirting (1-Tier)</t>
  </si>
  <si>
    <t>a) Replace</t>
  </si>
  <si>
    <t>b) Install</t>
  </si>
  <si>
    <t>4.3.2</t>
  </si>
  <si>
    <t>MS2 - Powerskirting (2-Tier)</t>
  </si>
  <si>
    <t>4.3.3</t>
  </si>
  <si>
    <t>P2000 - Wiring Duct</t>
  </si>
  <si>
    <t>4.3.4</t>
  </si>
  <si>
    <t>P8000 - Wiring Duct</t>
  </si>
  <si>
    <t>4.3.5</t>
  </si>
  <si>
    <t>PVC 76 x 41mm - Wiring Duct</t>
  </si>
  <si>
    <t>CONDUIT &amp; GENERAL PURPOSE CABLE</t>
  </si>
  <si>
    <t>Conduit, as may be required, to be surface mounted onto concrete/brickwork, c/w all jointing, short lengths, wall boxes, couplings, bends, conduit boxes, loop-in boxes, saddles and mounting accessories.</t>
  </si>
  <si>
    <t>4.4.1</t>
  </si>
  <si>
    <t>20mm - PVC</t>
  </si>
  <si>
    <t>a) Supply</t>
  </si>
  <si>
    <t>b) Replace</t>
  </si>
  <si>
    <t>c) Install</t>
  </si>
  <si>
    <t>4.4.2</t>
  </si>
  <si>
    <t>25mm - PVC</t>
  </si>
  <si>
    <t>4.4.3</t>
  </si>
  <si>
    <t>20mm - Galvanised</t>
  </si>
  <si>
    <t>Single core; 600/1000V rated; high conductivity annealed stranded copper conductors to SANS 1411-1; PVC insulated to SANS 1411-2; manufactured to SANS 1507-3; as may be drawn in powerskirting, wiring duct, conduit and/or sleeves:</t>
  </si>
  <si>
    <t>4.4.4</t>
  </si>
  <si>
    <t>2.5mm² PVC insulated stranded Cu</t>
  </si>
  <si>
    <t>4.4.5</t>
  </si>
  <si>
    <t>4mm² PVC insulated stranded Cu</t>
  </si>
  <si>
    <t>SMALL POWER  - Powerskirting Mounted Appliances</t>
  </si>
  <si>
    <t>Indoor appliance outlets mounted on power skirting complete with covers, mounting and fixing accessories:</t>
  </si>
  <si>
    <t>Switched Socket Outlets; 250Vac; Indoor IP20</t>
  </si>
  <si>
    <t>4.5.1</t>
  </si>
  <si>
    <r>
      <t>16A Single, (</t>
    </r>
    <r>
      <rPr>
        <u/>
        <sz val="10"/>
        <rFont val="Arial"/>
        <family val="2"/>
      </rPr>
      <t>White</t>
    </r>
    <r>
      <rPr>
        <sz val="10"/>
        <rFont val="Arial"/>
        <family val="2"/>
      </rPr>
      <t>)</t>
    </r>
  </si>
  <si>
    <t>4.5.2</t>
  </si>
  <si>
    <r>
      <t>16A Single, (</t>
    </r>
    <r>
      <rPr>
        <u/>
        <sz val="10"/>
        <rFont val="Arial"/>
        <family val="2"/>
      </rPr>
      <t>Red</t>
    </r>
    <r>
      <rPr>
        <sz val="10"/>
        <rFont val="Arial"/>
        <family val="2"/>
      </rPr>
      <t>, flat earth pin)</t>
    </r>
  </si>
  <si>
    <t>SMALL POWER  - Surface/Flush Mounted Appliances</t>
  </si>
  <si>
    <t>Appliance outlets flush and/or surface wall mounted, c/w wall boxes, cover plates, mounting and fixing accessories:</t>
  </si>
  <si>
    <t>Switched Socket Outlet (100x100); 250Vac; Indoor IP20</t>
  </si>
  <si>
    <t xml:space="preserve">16A Single + Slimline Euro, (White) </t>
  </si>
  <si>
    <t xml:space="preserve">16A Double, (White) </t>
  </si>
  <si>
    <t>Switch Disconnector (100x100); 250Vac; Indoor IP20</t>
  </si>
  <si>
    <r>
      <t>60A Triple Pole with s</t>
    </r>
    <r>
      <rPr>
        <sz val="10"/>
        <rFont val="Arial"/>
        <family val="2"/>
      </rPr>
      <t>uitable enclosure</t>
    </r>
    <r>
      <rPr>
        <sz val="10"/>
        <color indexed="8"/>
        <rFont val="Arial"/>
        <family val="2"/>
      </rPr>
      <t>, (White)</t>
    </r>
  </si>
  <si>
    <t>Light Switches (50x100); 250Vac; Indoor IP20</t>
  </si>
  <si>
    <t>16A 1- Lever, 1-Way</t>
  </si>
  <si>
    <t>16A 2-Lever, 1-Way</t>
  </si>
  <si>
    <t>16A 1-Lever, 2-Way</t>
  </si>
  <si>
    <t>SMALL POWER  - Fixed Appliance Connections</t>
  </si>
  <si>
    <t>Fixed appliance connections c/w galvanised sprague, single core stranded copper conductors, mounting and fixing accessories:</t>
  </si>
  <si>
    <t>4.7.1</t>
  </si>
  <si>
    <t>4.7.2</t>
  </si>
  <si>
    <t>4.7.3</t>
  </si>
  <si>
    <t>BOQ No.5: Lighting Installations</t>
  </si>
  <si>
    <t>INDOOR LIGHTING - LUMINAIRES</t>
  </si>
  <si>
    <t>5.3.1</t>
  </si>
  <si>
    <t>Type A</t>
  </si>
  <si>
    <t>1200x600; Recessed 3x28W</t>
  </si>
  <si>
    <t>T5 lamps - Cool White; ECG</t>
  </si>
  <si>
    <t>5.3.2</t>
  </si>
  <si>
    <t>Type B</t>
  </si>
  <si>
    <t>Recessed LED Downlight; Round; 18W</t>
  </si>
  <si>
    <t>Opal glass lens; ECG</t>
  </si>
  <si>
    <t>5.3.3</t>
  </si>
  <si>
    <t>Recessed LED Downlight; Round; 32W</t>
  </si>
  <si>
    <t>Opal glass lens; 36°; ECG; 900mA</t>
  </si>
  <si>
    <t>(Allow full installation c/w for conduit, wiring &amp; light switch)</t>
  </si>
  <si>
    <t>5.3.4</t>
  </si>
  <si>
    <t>Type D</t>
  </si>
  <si>
    <t>Indoor LED Bulkhead; Round; 18W</t>
  </si>
  <si>
    <t>5.3.5</t>
  </si>
  <si>
    <t>Type E</t>
  </si>
  <si>
    <t>1500mm; Surface Open Channel Fluorescent; 2x35W</t>
  </si>
  <si>
    <t>T5 lamps - Cool White; ECG; Wide Body</t>
  </si>
  <si>
    <t>5.3.6</t>
  </si>
  <si>
    <t>T5 lamps - Cool White; ECG; Wide Body; Emergency</t>
  </si>
  <si>
    <t>5.3.7</t>
  </si>
  <si>
    <t>Type F</t>
  </si>
  <si>
    <t>1500mm; Surface Vapour Proof Fluorescent; 2x35W</t>
  </si>
  <si>
    <t>INDOOR LIGHTING - REPAIRS</t>
  </si>
  <si>
    <t xml:space="preserve">Repairs to existing faulty luminaires as may be identified on site, inclusive of the removal, supply, re-installation of specified tubes, lamps and ballasts according to the manufacturers instructions. </t>
  </si>
  <si>
    <t xml:space="preserve">1500mm Fluorescent Tube; 58W  </t>
  </si>
  <si>
    <t>CFL Tube; PL9W</t>
  </si>
  <si>
    <t>CFL Tube; 15W</t>
  </si>
  <si>
    <t xml:space="preserve">CFL Tube; 16W-2D </t>
  </si>
  <si>
    <t>4.4.6</t>
  </si>
  <si>
    <t>Ballast; 1200mm Fluorescent Fittings</t>
  </si>
  <si>
    <t>4.4.7</t>
  </si>
  <si>
    <t>Ballast; 1500mm Fluorescent Fittings</t>
  </si>
  <si>
    <t>4.4.8</t>
  </si>
  <si>
    <t>Ballast; 16W CFL</t>
  </si>
  <si>
    <t>4.4.9</t>
  </si>
  <si>
    <t>Starters; Fluorescent Fittings</t>
  </si>
  <si>
    <t>UVGI UNITS - REPAIR / MAINTENANCE</t>
  </si>
  <si>
    <t xml:space="preserve">Repairs and maintenance of existing UVGI (Ultra-Violet Germicidal Irradiation) Units, inclusive of the removal, supply, re-installation of specified parts of the UVGI units (i.e. lamps, ballasts and fans) according to the manufacturers instructions. </t>
  </si>
  <si>
    <t>Repair of existing UVGI units</t>
  </si>
  <si>
    <t>5.5.1</t>
  </si>
  <si>
    <t>PL9 UV Lamps</t>
  </si>
  <si>
    <t>5.5.2</t>
  </si>
  <si>
    <t>PL9 Ballast</t>
  </si>
  <si>
    <t>5.5.3</t>
  </si>
  <si>
    <t>Fans</t>
  </si>
  <si>
    <t>OUTDOOR AREA LIGHTING</t>
  </si>
  <si>
    <t>5.6.1</t>
  </si>
  <si>
    <t>Type X1</t>
  </si>
  <si>
    <t>LED Bulkhead; 24W; 1 800lm (min)</t>
  </si>
  <si>
    <t>Opal high-impact acrylic diffuser; Square; IP65</t>
  </si>
  <si>
    <t>5.6.2</t>
  </si>
  <si>
    <t>Type X2</t>
  </si>
  <si>
    <t>LED Floodlight; 125W; 10 000lm (min)</t>
  </si>
  <si>
    <t>Clear tempered glass; IP65</t>
  </si>
  <si>
    <t>5.6.3</t>
  </si>
  <si>
    <t>Type X3</t>
  </si>
  <si>
    <t>Type X4</t>
  </si>
  <si>
    <t>HPS Floodlight; 400W; 47 000lm (min)</t>
  </si>
  <si>
    <t>High-impact acrylic diffuser; E40; IP65</t>
  </si>
  <si>
    <t>HPS Streetlight; 250W; 27 000lm (min)</t>
  </si>
  <si>
    <t>OUTDOOR LIGHTING - REPAIRS</t>
  </si>
  <si>
    <t>5.7.1</t>
  </si>
  <si>
    <t>HPS-250W Lamp; Tubular; E40 base; 27 000 lm (min)</t>
  </si>
  <si>
    <t>HPS-250W Luminaire Control Gear</t>
  </si>
  <si>
    <t>HPS-400W Lamp; Tubular; E40 base; 47 000 lm (min)</t>
  </si>
  <si>
    <t>HPS-400W Luminaire Control Gear</t>
  </si>
  <si>
    <t xml:space="preserve">Allow for switchgear of the CBI range, or equivalent and approved to be installed in each lighting control panel, as follows:  </t>
  </si>
  <si>
    <t>1 off  - 30A Triple Pole 6kA Circuit Breaker - Mains</t>
  </si>
  <si>
    <t>1 off  - 6A Single Pole 6kA Circuit Breaker - Control</t>
  </si>
  <si>
    <t>1 off  - 40A Triple Pole Contactor; 220Vac Coil</t>
  </si>
  <si>
    <t>1 off  - 10A Photocell mounted on outside of enclosure</t>
  </si>
  <si>
    <t>Lighting Control Panel - (Orange)</t>
  </si>
  <si>
    <t xml:space="preserve">[250mm(h) x 350mm(w) x 150mm(d)] </t>
  </si>
  <si>
    <t>600/1000V Cable; Stranded Cu Conductors; PVC SWA PVC; (SANS 1507-3)</t>
  </si>
  <si>
    <t>10mm² x 4 core stranded Cu</t>
  </si>
  <si>
    <t>Cable terminations c/w glands, shrouds, termination lugs and fixing accessories for the above cables.</t>
  </si>
  <si>
    <t>Cable Joints</t>
  </si>
  <si>
    <t>Excavate for cable and sleeve trenches including temporary support of sides, keeping excavations dry, backfilling and compaction. [Bedding under and fill around cable and sleeves comprising of sifted sand.]</t>
  </si>
  <si>
    <r>
      <rPr>
        <b/>
        <i/>
        <u/>
        <sz val="10"/>
        <color indexed="8"/>
        <rFont val="Arial"/>
        <family val="2"/>
      </rPr>
      <t>Note</t>
    </r>
    <r>
      <rPr>
        <b/>
        <i/>
        <sz val="10"/>
        <color indexed="8"/>
        <rFont val="Arial"/>
        <family val="2"/>
      </rPr>
      <t>:</t>
    </r>
    <r>
      <rPr>
        <b/>
        <i/>
        <sz val="10"/>
        <rFont val="Arial"/>
        <family val="2"/>
      </rPr>
      <t xml:space="preserve"> </t>
    </r>
    <r>
      <rPr>
        <i/>
        <sz val="10"/>
        <rFont val="Arial"/>
        <family val="2"/>
      </rPr>
      <t>Contractor to make own assesment of % picable/soft rock/hardrock. (Rate per running meter)</t>
    </r>
  </si>
  <si>
    <t>Trench 450mm wide / 600mm deep</t>
  </si>
  <si>
    <t>Repairs to concrete paving and/or tarred road crossing</t>
  </si>
  <si>
    <t>Cable-warning PVC chevron tape laid in cable trenches at a minimum depth of 300mm above the buried electrical cables.</t>
  </si>
  <si>
    <t>Cable Warning Tape</t>
  </si>
  <si>
    <t>BOQ No.6: Nurse Call Systems</t>
  </si>
  <si>
    <t>The new nurse call systems shall be supplied, installed and commissioned by a Specialist Contractor.</t>
  </si>
  <si>
    <t>SYSTEM INSTALLATION - FEMALE WARD</t>
  </si>
  <si>
    <t>MM-Mimic Panel</t>
  </si>
  <si>
    <t>Communication Cable</t>
  </si>
  <si>
    <t>SYSTEM INSTALLATION - MALE WARD</t>
  </si>
  <si>
    <t>6.3.1</t>
  </si>
  <si>
    <t>6.3.2</t>
  </si>
  <si>
    <t>6.3.3</t>
  </si>
  <si>
    <t>6.3.4</t>
  </si>
  <si>
    <t>6.3.5</t>
  </si>
  <si>
    <t>6.3.6</t>
  </si>
  <si>
    <t>6.3.7</t>
  </si>
  <si>
    <t>6.3.8</t>
  </si>
  <si>
    <t>SYSTEM INSTALLATION - MATERNITY WARD</t>
  </si>
  <si>
    <t>6.4.1</t>
  </si>
  <si>
    <t>6.4.2</t>
  </si>
  <si>
    <t>6.4.3</t>
  </si>
  <si>
    <t>6.4.4</t>
  </si>
  <si>
    <t>6.4.5</t>
  </si>
  <si>
    <t>6.4.6</t>
  </si>
  <si>
    <t>6.4.7</t>
  </si>
  <si>
    <t>6.4.8</t>
  </si>
  <si>
    <t>TESTING &amp; COMMISSIONING</t>
  </si>
  <si>
    <t>6.5.1</t>
  </si>
  <si>
    <t>6.5.2</t>
  </si>
  <si>
    <t>Handing over of commissioned works and a comprehensive "As-built" Data Pack : Three (3) hard copies in A4-sized binders and one (1) soft copy on Disc for each individual installation.</t>
  </si>
  <si>
    <t>BOQ No.7: Surge &amp; Lightning Protection (SLP)</t>
  </si>
  <si>
    <t>CODES OF PRACTICE</t>
  </si>
  <si>
    <t>The Surge &amp; Lightning Protection System shall be designed and installed by a Specialist Contractor, in accordance with the latest SANS Codes of Practice 10313 (2012) and in conjunction with:</t>
  </si>
  <si>
    <t>SANS 62305-1-2-3-4:2011 (IEC 62305-1-2-3-4:2010)</t>
  </si>
  <si>
    <t>SANS 10199 (2016)</t>
  </si>
  <si>
    <t>SANS 1063 (2015)</t>
  </si>
  <si>
    <t xml:space="preserve">SANS 62561:1-7:2013. </t>
  </si>
  <si>
    <t>RISK ASSESSMENT &amp; SOIL RESISTIVITY TEST</t>
  </si>
  <si>
    <t>7.2.1</t>
  </si>
  <si>
    <t>Conduct a Risk Assessment in terms of SANS 62305-2 and compile subsequent report.</t>
  </si>
  <si>
    <t>7.2.2</t>
  </si>
  <si>
    <t>Conduct a Soil Resistivity test on site and compile subsequent report.</t>
  </si>
  <si>
    <t>SYSTEM INSTALLATION</t>
  </si>
  <si>
    <t>Supply, installation, test and commissioning of SLP system in conjuction with the above codes of practice, risk assessment and soil resisitivity tests.</t>
  </si>
  <si>
    <t>All related safety files, accommodation and travelling costs shall be allowed for in the supply and installation per unit rates.</t>
  </si>
  <si>
    <r>
      <t>Air Termination System</t>
    </r>
    <r>
      <rPr>
        <b/>
        <i/>
        <sz val="10"/>
        <rFont val="Arial"/>
        <family val="2"/>
      </rPr>
      <t xml:space="preserve"> (ATS)</t>
    </r>
  </si>
  <si>
    <t>The air-termination system will be installed to prevent lightning strikes from damaging the building by intercepting the lightning strike and preventing penetration into the the protected space.</t>
  </si>
  <si>
    <t>7.3.1</t>
  </si>
  <si>
    <t>(DEHN 840018) 8mm aluminium round wire secured in holders</t>
  </si>
  <si>
    <t>a) Supply &amp; Install</t>
  </si>
  <si>
    <t>7.3.2</t>
  </si>
  <si>
    <t>Surface mounted (DEHN 207109) conductor holder with 1m spacing</t>
  </si>
  <si>
    <t>7.3.3</t>
  </si>
  <si>
    <t>(DEHN 103410) 1500mm mast</t>
  </si>
  <si>
    <t>7.3.4</t>
  </si>
  <si>
    <t>(DEHN 274260) Rod holders for wall mounted masts</t>
  </si>
  <si>
    <r>
      <t>Down Conductor System</t>
    </r>
    <r>
      <rPr>
        <b/>
        <i/>
        <sz val="10"/>
        <rFont val="Arial"/>
        <family val="2"/>
      </rPr>
      <t xml:space="preserve"> (DCS)</t>
    </r>
  </si>
  <si>
    <t>The down-conductor system will be installed surface mounted and secured to the wall every 1m with conductor holder, to safely conduct the lightning current from the ATS to the ETS without damaging the building.</t>
  </si>
  <si>
    <t>7.3.5</t>
  </si>
  <si>
    <t>7.3.6</t>
  </si>
  <si>
    <t>7.3.7</t>
  </si>
  <si>
    <t>(DEHN 377100) clamp to connect to steel sheeting</t>
  </si>
  <si>
    <t>7.3.8</t>
  </si>
  <si>
    <t>(DEHN 459219) UNI disconnecting clamp for connection between DCS and ETS</t>
  </si>
  <si>
    <r>
      <t>Earth Termination System</t>
    </r>
    <r>
      <rPr>
        <b/>
        <i/>
        <sz val="10"/>
        <rFont val="Arial"/>
        <family val="2"/>
      </rPr>
      <t xml:space="preserve"> (ETS)</t>
    </r>
  </si>
  <si>
    <t>Type-A earthing arrangement will be installed 500mm below final ground level and 1m away from building / structure, to safely dissipate the lightning current into the ground.</t>
  </si>
  <si>
    <t>7.3.9</t>
  </si>
  <si>
    <t>20mm galvinised counduit c/w with saddle clamps</t>
  </si>
  <si>
    <t>7.3.10</t>
  </si>
  <si>
    <t>(DEHN 832050) 50mm² insulated copper wire for connection between disconnection clamp and earth spike</t>
  </si>
  <si>
    <t>7.3.11</t>
  </si>
  <si>
    <t>(DEHN 614150) 1500mm SABS Grade A earth spike, M16</t>
  </si>
  <si>
    <t>7.3.12</t>
  </si>
  <si>
    <t>(DEHN 610101) clamp for the connection between the BCEW and the earth spike</t>
  </si>
  <si>
    <t>7.3.13</t>
  </si>
  <si>
    <t>Test Plate</t>
  </si>
  <si>
    <t>7.3.14</t>
  </si>
  <si>
    <t>Chasing in brick and/or concrete</t>
  </si>
  <si>
    <t>7.3.15</t>
  </si>
  <si>
    <t>Making good of above chasing work in brick and/or concrete</t>
  </si>
  <si>
    <t>Excavation work pertaining to the earthing system c/w final backfilling and compaction</t>
  </si>
  <si>
    <t>7.3.16</t>
  </si>
  <si>
    <t>Excavation 250mm wide / 500mm deep</t>
  </si>
  <si>
    <r>
      <t>Equipotential Bonding System</t>
    </r>
    <r>
      <rPr>
        <b/>
        <i/>
        <sz val="10"/>
        <rFont val="Arial"/>
        <family val="2"/>
      </rPr>
      <t xml:space="preserve"> (EBS)</t>
    </r>
  </si>
  <si>
    <t>Providing equipotential bonding points for metal installations and internal systems to prevent dangerous sparking inside the structure.</t>
  </si>
  <si>
    <t>7.3.17</t>
  </si>
  <si>
    <t>(DEHN 563201) equipotential busbar</t>
  </si>
  <si>
    <t>7.3.18</t>
  </si>
  <si>
    <t>Equipotential busbar labelling</t>
  </si>
  <si>
    <t>7.3.19</t>
  </si>
  <si>
    <t>(DEHN 833050) 50mm² insulated copper cable for connection between fixed terminal and equipotential busbar</t>
  </si>
  <si>
    <t>Excavation work pertaining to the equipotential bonding system from SLP to Main Distribution Board c/w final backfilling and compaction</t>
  </si>
  <si>
    <t>7.3.20</t>
  </si>
  <si>
    <t>7.4.1</t>
  </si>
  <si>
    <t>Inspections, testing and commissioning of the complete SLP system in conjuction with the above codes of practice.</t>
  </si>
  <si>
    <t>7.4.2</t>
  </si>
  <si>
    <t>Certificate of Compliance as per SANS 10142 for the complete SLP system.</t>
  </si>
  <si>
    <t>7.4.3</t>
  </si>
  <si>
    <t>Handing over of commissioned works and a comprehensive "As-built" Data Pack : Three (3) hard copies in A4-sized binders and one (1) soft copy on Disc.</t>
  </si>
  <si>
    <t>MISCELLANEOUS</t>
  </si>
  <si>
    <t>7.5.1</t>
  </si>
  <si>
    <t>Specialist Contractor - Health &amp; Safety File</t>
  </si>
  <si>
    <t>7.5.2</t>
  </si>
  <si>
    <t>Specialist Contractor - Travelling &amp; accommodation</t>
  </si>
  <si>
    <t>Allow for the procurement, delivery, installation, connection, testing and commissioning of stand by batteries for 24 hour back up and 30 minutes under full alarm load.</t>
  </si>
  <si>
    <t>Allow for the procurement, installation, testing and commissioning of analogue addressable manual fire alarm call points with re-settable elements and protective covers</t>
  </si>
  <si>
    <t>M</t>
  </si>
  <si>
    <t>Lot</t>
  </si>
  <si>
    <t>Allow for the procurement, installation, testing and commissioning of conventional manual fire alarm call points with re-settable elements and protective covers</t>
  </si>
  <si>
    <t>`</t>
  </si>
  <si>
    <t>BILL OF QUANTITIES - ELECTRONIC</t>
  </si>
  <si>
    <t>UPS INSTALLATION</t>
  </si>
  <si>
    <t>2.2.1</t>
  </si>
  <si>
    <t>2.3.1</t>
  </si>
  <si>
    <t>2.3.2</t>
  </si>
  <si>
    <t>CCTV INSTALLATION</t>
  </si>
  <si>
    <t>Cameras</t>
  </si>
  <si>
    <t>32+8 CH Dynamic Hybrid DVR</t>
  </si>
  <si>
    <t>Supply, installation, test and commissioning of a CCTV system in conjuction with the above standard regulations and codes of practice.</t>
  </si>
  <si>
    <t>3.2.3</t>
  </si>
  <si>
    <t>3.2.4</t>
  </si>
  <si>
    <t>1U Rack Mountable Power Supply</t>
  </si>
  <si>
    <t>I4-390AVF # 2MP 4 in 1 (AHD / TVI/ CVI / Analogue) Bullet Camera, 40m IR  (4 LED Array), 1080P AHD or 960H Analogue, 1/3" Sony 2MP Sensor, 2.8-12mm Mega-Pixel Vari-focal Lens</t>
  </si>
  <si>
    <t>SH-32400A5-5L(1.5U) # 32CH 5MP Lite Half-Real time DVR, 16CH 1080P Real-Time, 4 in 1, AHD,HD-CVI,TVI or Analogue, Output: HDMI &amp; VGA and CVBS, Audio In/Out, Alarm In/Out, 4 SATA (8TB), 400FPS, RS-485</t>
  </si>
  <si>
    <t>PR-20A16CH(1U) # 220Vac/12Vdc 20A rack mountable power supply</t>
  </si>
  <si>
    <t>3.2.5</t>
  </si>
  <si>
    <t>Uninterrupted Power Supply</t>
  </si>
  <si>
    <t xml:space="preserve">2.0kVA single-phase in // single phase out </t>
  </si>
  <si>
    <t>Storage Hard Drive</t>
  </si>
  <si>
    <t>Seagate SkyHawk # 8TB SATA 6Gb/s</t>
  </si>
  <si>
    <t>3.2.6</t>
  </si>
  <si>
    <t>Display Size: 7.0 inches (16: 9)* Double-channel video input* Resolution: 640 x 480 RGB* Visual Angle: 130, Brightness: 400, Contrast: 350* TV type: Analog* TV System: PAL/ NTSC/ SECAM* Operation Temperature: -10-50 Celsius* Input Port: Double-channel video input* Function: OSD menu, rear view system, AV (CD, VCD, DVD, GPS, camera)</t>
  </si>
  <si>
    <t>65" UHD Smart TV c/w tilt wall mount bracket # Hisense 65B7100UW, or equivalent and approved.</t>
  </si>
  <si>
    <t>Surveillance Screens / Monitors</t>
  </si>
  <si>
    <t>Cable and Accessories</t>
  </si>
  <si>
    <t>HDMI cable (5m) - Ver1.4; 1080P+3D</t>
  </si>
  <si>
    <t>PR-HDKVMoNET # HDMI USB KVM Extender Over Cat5e/Cat6</t>
  </si>
  <si>
    <t>PR-SP102 (4K) # 4K HDMI splitter; 1 in 2 out</t>
  </si>
  <si>
    <t>PR-C13 # 3Pcs BNC plug c/w BNC plastic boot</t>
  </si>
  <si>
    <t>PR-C08 # DC Jack - Male</t>
  </si>
  <si>
    <t>PR-B55JB # Waterproof junction box for AHD &amp; IP Cameras</t>
  </si>
  <si>
    <t>CAB-12US #  Linkbasic 12U Swing Frame Wall Box</t>
  </si>
  <si>
    <t>3.2.7</t>
  </si>
  <si>
    <t>3.2.8</t>
  </si>
  <si>
    <t>3.2.9</t>
  </si>
  <si>
    <t>3.2.10</t>
  </si>
  <si>
    <t>3.2.11</t>
  </si>
  <si>
    <t>3.2.12</t>
  </si>
  <si>
    <t>3.2.13</t>
  </si>
  <si>
    <t>3.2.14</t>
  </si>
  <si>
    <t>3.2.15</t>
  </si>
  <si>
    <t>3.2.16</t>
  </si>
  <si>
    <t>3.2.17</t>
  </si>
  <si>
    <t>3.3.2</t>
  </si>
  <si>
    <t>24" Monitor (desk top) # Mecer LED , or equivalent &amp; approved.</t>
  </si>
  <si>
    <t xml:space="preserve">7" LCD Monitor </t>
  </si>
  <si>
    <t>ACCESS CONTROL INSTALLATION</t>
  </si>
  <si>
    <t>Supply, installation, test and commissioning of a Access Control system in conjuction with the above standard regulations and codes of practice.</t>
  </si>
  <si>
    <t>Controllers, readers, panels, door-closers, magnetic-locks shall be of the Saflec Systems / Centurion Sytems equipment and accessories, or equivalent and approved.</t>
  </si>
  <si>
    <t>Cameras, digital video recorders and network switches shall be of the Provison-ISR equipment and accessories, or equivalent and approved.</t>
  </si>
  <si>
    <t>Door Controller</t>
  </si>
  <si>
    <t>SFSDC65000 # SDC-650 multiple door controller</t>
  </si>
  <si>
    <t>SSR-221: Take-on Reader (USB)</t>
  </si>
  <si>
    <t>Readers</t>
  </si>
  <si>
    <t>SSR-201: RS-485 Proximity Card Reader</t>
  </si>
  <si>
    <t>PRX125TGV0: Proximity Keyring Tag – 125Khz Gray</t>
  </si>
  <si>
    <t>Door Closers</t>
  </si>
  <si>
    <t>EMAG180V1I: Magnetic Lock 180kg 12/24V Inward Swing c/w universal mounting bracket.</t>
  </si>
  <si>
    <t>CLOSEC060K: Cisa Door Closer (40-60kg)</t>
  </si>
  <si>
    <t>CP121V2: Battery 12V 1.2Ah rechargeable sealed lead-acid</t>
  </si>
  <si>
    <t>CP4C2: Battery 12V 7.2Ah  rechargeable sealed lead-acid</t>
  </si>
  <si>
    <t>POLOH00WV1: Handset; Standard white</t>
  </si>
  <si>
    <t>POLOE2G0V3: Entry panel with two Call Buttons</t>
  </si>
  <si>
    <t>Intercom System</t>
  </si>
  <si>
    <t>PC and Software</t>
  </si>
  <si>
    <t>Saflec Software: Professional Edition SSS-130</t>
  </si>
  <si>
    <t>LB-SM1 #  Linkbasic Cat5e Single Surface Mount Box</t>
  </si>
  <si>
    <t>UTP-305S: CAT5e, solid shielded FTP cable - 305m</t>
  </si>
  <si>
    <t>UTP CAT5e patch cable - 3m</t>
  </si>
  <si>
    <t>UTP CAT5e patch cable - 1m</t>
  </si>
  <si>
    <t>RS PRO 8-Core Security Cable Polyvinyl Chloride PVC Sheath, coaxial power cable (0.19mm²) - 100m</t>
  </si>
  <si>
    <t>RJ45 Cat5e Shielded UTP Modular Plug c/w Grey Boot</t>
  </si>
  <si>
    <t>Desktop Computer as specified:</t>
  </si>
  <si>
    <t>Intel Core i5-7500T (2,7GHz 6MB), 8GB (1x8GB) 2400MHz DDR4, 19.5"  HD  Non Touch, 500GB 2.5inch Serial ATA (7,200 Rpm), 8x DVD+/-RW 9.5mm Optical Disk Drive, Windows 10 Pro (64bit) English, 3Yr Basic Onsite Service (Articulating Easel Stand)</t>
  </si>
  <si>
    <t>PBSNOTUCH0: Touch-free Exit Sensor (Diffused Detection)</t>
  </si>
  <si>
    <t>FIRE DETECTION &amp; ALARM INSTALLATION</t>
  </si>
  <si>
    <t>INSTALLATION CONTRACTOR REQUIREMENTS</t>
  </si>
  <si>
    <t>The Contractor shall be a member of the Fire Detection Installers Association (FDIA).</t>
  </si>
  <si>
    <t>All contractor staff used on this site shall be registered with The South African Qualification &amp; Certification Committee (SAQCC) Fire together with proof of training on the equipment they install.</t>
  </si>
  <si>
    <t>Supply, installation, test and commissioning of a fire detection &amp; alarm sytems in conjuction with the above standard regulations and codes of practice.</t>
  </si>
  <si>
    <t>Fire control panels shall have battery backup to ensure continued operation for 24hrs under mains power failure. The contractor shall size batteries in accordance with SANS 10139 calculations.</t>
  </si>
  <si>
    <t>All fire detectors shall be Apollo XP95 addressable types, or equivalent and approved.</t>
  </si>
  <si>
    <t>New PH30 cables shall be installed in 25mmØ PVC conduit throughout each building in an A-Class loop configuration. The outgoing leg of the loop shall  be kept separate from the return leg.</t>
  </si>
  <si>
    <t>Intelligent Systems</t>
  </si>
  <si>
    <t>Conventional Systems</t>
  </si>
  <si>
    <t>Battery Backup</t>
  </si>
  <si>
    <t>All fire detectors shall be of the Sensomag conventional types, or equivalent and approved.</t>
  </si>
  <si>
    <t>Cable / Conduit</t>
  </si>
  <si>
    <t>Tender Pricing</t>
  </si>
  <si>
    <t>Prices given in this bill shall be net cost of equipment and materials supplied and installed on site and shall include profit, overheads, financing, insurance and guarantee costs</t>
  </si>
  <si>
    <t>Allow for the procurement, delivery, installation, connection, testing and commissioning of a four loop analogue addressable fire detection and alarm system control panel.</t>
  </si>
  <si>
    <t>Intelligent fire control panels shall be from the Technoswitch TC5400 series analogue addressable types, or equivalent and approved.</t>
  </si>
  <si>
    <t>Conventional fire control panels shall be of the Technoswitch TC800 range, or equivalent and approved.</t>
  </si>
  <si>
    <t>Analogue Addressable Fire Alarm Panel</t>
  </si>
  <si>
    <t>Standby Batteries</t>
  </si>
  <si>
    <t>Lightning Protection Units</t>
  </si>
  <si>
    <t>Allow for procurement and installation of lightning protection units on the mains power supply to the fire alarm panel.</t>
  </si>
  <si>
    <t>Allow for procurement and installation of lightning protection units on the cable loops at the fire alarm panel.</t>
  </si>
  <si>
    <t>Analogue Addressable Fire Detectors &amp; Bases</t>
  </si>
  <si>
    <t>a)  Optical detectors</t>
  </si>
  <si>
    <t>b)  Heat detectors</t>
  </si>
  <si>
    <t>c)  Multi criteria detectors</t>
  </si>
  <si>
    <t>Allow for the procurement, installation, testing and commissioning of analogue addressable fire detectors as follows:</t>
  </si>
  <si>
    <t>Analogue Addressable Manual Call Points</t>
  </si>
  <si>
    <t>Line Isolators</t>
  </si>
  <si>
    <t>Allow for the procurement, installation, testing and commissioning of line isolators.</t>
  </si>
  <si>
    <t>Strobe Lights</t>
  </si>
  <si>
    <t>Allow for the procurement, installation, testing and commissioning of addressable strobe lights.</t>
  </si>
  <si>
    <t>Siren/Strobe</t>
  </si>
  <si>
    <t xml:space="preserve">Allow for the procurement, installation, testing and commissioning of addressable fire sirens and strobes. </t>
  </si>
  <si>
    <t>Fire Resistive Cabling</t>
  </si>
  <si>
    <t>Allow for adequate cable tested to EN50200 for the fire detection system to specification.</t>
  </si>
  <si>
    <t>Allow for the procurement, installation, testing and commissioning of analogue addressable manual fire alarm call points with re-settable elements and protective covers.</t>
  </si>
  <si>
    <r>
      <t xml:space="preserve">Allow for the procurement, installation, testing and commissioning of analogue addressable </t>
    </r>
    <r>
      <rPr>
        <u/>
        <sz val="10"/>
        <color theme="1"/>
        <rFont val="Arial"/>
        <family val="2"/>
      </rPr>
      <t>waterproof</t>
    </r>
    <r>
      <rPr>
        <sz val="10"/>
        <color theme="1"/>
        <rFont val="Arial"/>
        <family val="2"/>
      </rPr>
      <t xml:space="preserve"> manual fire alarm call points with re-settable elements and protective covers.</t>
    </r>
  </si>
  <si>
    <r>
      <t xml:space="preserve">Allow for the procurement, installation, testing and commissioning of addressable </t>
    </r>
    <r>
      <rPr>
        <u/>
        <sz val="10"/>
        <color theme="1"/>
        <rFont val="Arial"/>
        <family val="2"/>
      </rPr>
      <t>waterproof</t>
    </r>
    <r>
      <rPr>
        <sz val="10"/>
        <color theme="1"/>
        <rFont val="Arial"/>
        <family val="2"/>
      </rPr>
      <t xml:space="preserve"> fire sirens and strobes. </t>
    </r>
  </si>
  <si>
    <t>Trenching</t>
  </si>
  <si>
    <r>
      <rPr>
        <b/>
        <i/>
        <u/>
        <sz val="10"/>
        <color indexed="8"/>
        <rFont val="Arial"/>
        <family val="2"/>
      </rPr>
      <t>Note</t>
    </r>
    <r>
      <rPr>
        <b/>
        <i/>
        <sz val="10"/>
        <color indexed="8"/>
        <rFont val="Arial"/>
        <family val="2"/>
      </rPr>
      <t>:</t>
    </r>
    <r>
      <rPr>
        <b/>
        <i/>
        <sz val="10"/>
        <rFont val="Arial"/>
        <family val="2"/>
      </rPr>
      <t xml:space="preserve"> </t>
    </r>
    <r>
      <rPr>
        <i/>
        <sz val="10"/>
        <rFont val="Arial"/>
        <family val="2"/>
      </rPr>
      <t>Contractor to make own assesment of trench/sleeve length and % picable/soft rock/hardrock and sleeve.</t>
    </r>
  </si>
  <si>
    <t>(Kitchen / Communication / Administration / Plant Rooms)</t>
  </si>
  <si>
    <t>Conventional Fire Alarm Panel</t>
  </si>
  <si>
    <t>Logbook &amp; Block Plan</t>
  </si>
  <si>
    <t>Provide logbook in a holder installed adjacent to master fire panel; and a zone diagram and associated signage, laminated and framed behind glass for all fire panels.</t>
  </si>
  <si>
    <t>Conventional Fire Detectors &amp; Bases</t>
  </si>
  <si>
    <t>Allow for the procurement, installation, testing and commissioning of conventional fire detectors as follows:</t>
  </si>
  <si>
    <t>nil</t>
  </si>
  <si>
    <t>Conventional Manual Call Points</t>
  </si>
  <si>
    <t xml:space="preserve">Allow for the procurement, installation, testing and commissioning of conventional fire sirens and strobes. </t>
  </si>
  <si>
    <r>
      <t xml:space="preserve">Allow for the procurement, installation, testing and commissioning of conventional </t>
    </r>
    <r>
      <rPr>
        <u/>
        <sz val="10"/>
        <color theme="1"/>
        <rFont val="Arial"/>
        <family val="2"/>
      </rPr>
      <t>waterproof</t>
    </r>
    <r>
      <rPr>
        <sz val="10"/>
        <color theme="1"/>
        <rFont val="Arial"/>
        <family val="2"/>
      </rPr>
      <t xml:space="preserve"> fire sirens and strobes. </t>
    </r>
  </si>
  <si>
    <t>(Cleaner 1&amp;2 / Garden / Medical Waste / Maintenance 1&amp;2)</t>
  </si>
  <si>
    <t>Allow for the procurement, delivery, installation, connection, testing and commissioning of a 4-zone fire detection and alarm system control panel.</t>
  </si>
  <si>
    <t xml:space="preserve">Testing, Commissioning &amp; Hand-Over </t>
  </si>
  <si>
    <t>Maintenance &amp; Guarantee</t>
  </si>
  <si>
    <t>Documentation</t>
  </si>
  <si>
    <t>Training</t>
  </si>
  <si>
    <t>All work performed and all material and equipment furnished, under this contract, shall be free from defects, and shall remain so, for a period of 12 months from the date of hand-over.</t>
  </si>
  <si>
    <r>
      <rPr>
        <i/>
        <u/>
        <sz val="10"/>
        <color theme="1"/>
        <rFont val="Arial"/>
        <family val="2"/>
      </rPr>
      <t>Note:</t>
    </r>
    <r>
      <rPr>
        <sz val="10"/>
        <color theme="1"/>
        <rFont val="Arial"/>
        <family val="2"/>
      </rPr>
      <t xml:space="preserve"> </t>
    </r>
    <r>
      <rPr>
        <i/>
        <sz val="10"/>
        <color theme="1"/>
        <rFont val="Arial"/>
        <family val="2"/>
      </rPr>
      <t>Hand-over will only be accepted on completion of an operational soak test for each individual system (i.e. 7-day continuous fault-free operational test)</t>
    </r>
  </si>
  <si>
    <t>Handing over of a comprehensive "As-built"  Data Pack of the commissioned systems : Three (3) hard copies in A4-sized binders and one (1) soft copy on Disc.</t>
  </si>
  <si>
    <t>Allow for all factors required for the inspections, testing, commissioning (inclusive of commissioning certificate) and handover of all the installed fire detection &amp; alarm systems in conjuction with the above codes of practice.</t>
  </si>
  <si>
    <t>Allow for all factors required for the inspections, testing, commissioning (inclusive of commissioning certificate) and handover of all the installed UPS systems in conjuction with the above codes of practice.</t>
  </si>
  <si>
    <t>Allow for all factors required for the inspections, testing, commissioning (inclusive of commissioning certificate) and handover of all the installed CCTV systems in conjuction with the above codes of practice.</t>
  </si>
  <si>
    <t>Allow for all factors required for the inspections, testing, commissioning (inclusive of commissioning certificate) and handover of all the installed access control systems in conjuction with the above codes of practice.</t>
  </si>
  <si>
    <t>2.3.3</t>
  </si>
  <si>
    <t>MANAGEMENT AND OPERATIONS</t>
  </si>
  <si>
    <t>Preliminary &amp; General Costs</t>
  </si>
  <si>
    <t>The contractor shall allow for a full-day training session with the client for the successfully operation and performance of first-line maintenance of the installed system/s.</t>
  </si>
  <si>
    <t>The contractor shall allow for a half-day training session with the client for the successfully operation and performance of first-line maintenance of the installed system/s.</t>
  </si>
  <si>
    <t>Health &amp; Safety File</t>
  </si>
  <si>
    <t>Travelling &amp; accommodation</t>
  </si>
  <si>
    <t>2.3.4</t>
  </si>
  <si>
    <t>2.3.5</t>
  </si>
  <si>
    <t>2.3.6</t>
  </si>
  <si>
    <t>BOQ No.1: Uninterrupted Power Supply (UPS)</t>
  </si>
  <si>
    <t>1.3.3</t>
  </si>
  <si>
    <t>1.3.4</t>
  </si>
  <si>
    <t>1.3.5</t>
  </si>
  <si>
    <t>1.3.6</t>
  </si>
  <si>
    <t>BOQ No.2: Closed-Circuit Television Systems (CCTV)</t>
  </si>
  <si>
    <t>2.2.2</t>
  </si>
  <si>
    <t>2.2.3</t>
  </si>
  <si>
    <t>2.2.4</t>
  </si>
  <si>
    <t>2.2.5</t>
  </si>
  <si>
    <t>2.2.6</t>
  </si>
  <si>
    <t>2.2.7</t>
  </si>
  <si>
    <t>2.2.8</t>
  </si>
  <si>
    <t>2.2.9</t>
  </si>
  <si>
    <t>2.2.10</t>
  </si>
  <si>
    <t>2.2.11</t>
  </si>
  <si>
    <t>2.2.12</t>
  </si>
  <si>
    <t>2.2.13</t>
  </si>
  <si>
    <t>2.2.14</t>
  </si>
  <si>
    <t>2.2.15</t>
  </si>
  <si>
    <t>2.2.16</t>
  </si>
  <si>
    <t>2.2.17</t>
  </si>
  <si>
    <t>BOQ No.3: Access Control (AC)</t>
  </si>
  <si>
    <t>3.2.18</t>
  </si>
  <si>
    <t>3.2.19</t>
  </si>
  <si>
    <t>3.2.20</t>
  </si>
  <si>
    <t>3.3.3</t>
  </si>
  <si>
    <t>3.3.4</t>
  </si>
  <si>
    <t>3.3.5</t>
  </si>
  <si>
    <t>3.3.6</t>
  </si>
  <si>
    <t>BOQ No.4: Fire Detection &amp; Alarm (FD)</t>
  </si>
  <si>
    <t>4.4.10</t>
  </si>
  <si>
    <t>4.4.11</t>
  </si>
  <si>
    <t>4.5.3</t>
  </si>
  <si>
    <t>4.5.4</t>
  </si>
  <si>
    <t>4.5.5</t>
  </si>
  <si>
    <t>4.5.6</t>
  </si>
  <si>
    <t>4.5.7</t>
  </si>
  <si>
    <t>4.5.8</t>
  </si>
  <si>
    <t>4.5.9</t>
  </si>
  <si>
    <t>4.7.8</t>
  </si>
  <si>
    <t>4.7.4</t>
  </si>
  <si>
    <t>4.7.5</t>
  </si>
  <si>
    <t>4.7.6</t>
  </si>
  <si>
    <t>4.7.7</t>
  </si>
  <si>
    <t>4.7.9</t>
  </si>
  <si>
    <t>4.7.10</t>
  </si>
  <si>
    <t>4.8.1</t>
  </si>
  <si>
    <t>4.8.2</t>
  </si>
  <si>
    <t>4.8.3</t>
  </si>
  <si>
    <t>4.8.4</t>
  </si>
  <si>
    <t>4.8.5</t>
  </si>
  <si>
    <t>4.8.6</t>
  </si>
  <si>
    <r>
      <t xml:space="preserve">CARRIED FORWARD TO </t>
    </r>
    <r>
      <rPr>
        <b/>
        <i/>
        <sz val="10"/>
        <rFont val="Arial"/>
        <family val="2"/>
      </rPr>
      <t>ITEM 4.1 - SUMMARY FOR BILLS OF QUANTITIES</t>
    </r>
  </si>
  <si>
    <r>
      <t xml:space="preserve">CARRIED FORWARD TO </t>
    </r>
    <r>
      <rPr>
        <b/>
        <i/>
        <sz val="10"/>
        <rFont val="Arial"/>
        <family val="2"/>
      </rPr>
      <t>ITEM 4.2 - SUMMARY FOR BILLS OF QUANTITIES</t>
    </r>
  </si>
  <si>
    <r>
      <t xml:space="preserve">CARRIED FORWARD TO </t>
    </r>
    <r>
      <rPr>
        <b/>
        <i/>
        <sz val="10"/>
        <rFont val="Arial"/>
        <family val="2"/>
      </rPr>
      <t>ITEM 4.3 - SUMMARY FOR BILLS OF QUANTITIES</t>
    </r>
  </si>
  <si>
    <r>
      <t xml:space="preserve">CARRIED FORWARD TO </t>
    </r>
    <r>
      <rPr>
        <b/>
        <i/>
        <sz val="10"/>
        <rFont val="Arial"/>
        <family val="2"/>
      </rPr>
      <t>ITEM 4.4 - SUMMARY FOR BILLS OF QUANTITIES</t>
    </r>
  </si>
  <si>
    <r>
      <t xml:space="preserve">CARRIED FORWARD TO </t>
    </r>
    <r>
      <rPr>
        <b/>
        <i/>
        <sz val="10"/>
        <rFont val="Arial"/>
        <family val="2"/>
      </rPr>
      <t>ITEM 1 - SUMMARY FOR BILLS OF QUANTITIES</t>
    </r>
  </si>
  <si>
    <r>
      <t xml:space="preserve">CARRIED FORWARD TO </t>
    </r>
    <r>
      <rPr>
        <b/>
        <i/>
        <sz val="10"/>
        <rFont val="Arial"/>
        <family val="2"/>
      </rPr>
      <t>ITEM 2 - SUMMARY FOR BILLS OF QUANTITIES</t>
    </r>
  </si>
  <si>
    <r>
      <t xml:space="preserve">CARRIED FORWARD TO </t>
    </r>
    <r>
      <rPr>
        <b/>
        <i/>
        <sz val="10"/>
        <rFont val="Arial"/>
        <family val="2"/>
      </rPr>
      <t>ITEM 3 - SUMMARY FOR BILLS OF QUANTITIES</t>
    </r>
  </si>
  <si>
    <t>BILL E4: FIRE DETECTION : MANAGEMENT &amp; OPERATIONS</t>
  </si>
  <si>
    <t>VAT 15%</t>
  </si>
  <si>
    <t>SUMMARY FOR BILLS OF QUANTITIES : ELECTRONIC SERVICES</t>
  </si>
  <si>
    <t>SPECIALIST SUB-CONTRACTOR (MASTER ELECTRICIAN)</t>
  </si>
  <si>
    <t>Hrs</t>
  </si>
  <si>
    <t>Km</t>
  </si>
  <si>
    <t>a)  Supervisory works for duration of project</t>
  </si>
  <si>
    <t>b)  Travelling</t>
  </si>
  <si>
    <t>c)  Accommodation</t>
  </si>
  <si>
    <t>The Contractor shall make allowance for supervision of the electrical repair/installation works by a certificated master electrician, as pertaining to specilist medical locations (theatres, high care units, wards, etc.) and as detailed below:</t>
  </si>
  <si>
    <t>Inspection, testing and commissioning of electrical installations as specified above:</t>
  </si>
  <si>
    <t>On receiving confirmation from the Client that the electrical works is complete, the Contractor shall make allowance for the return to site of the master electrician to conduct all necessary inspections and testing in order to issue valid Certificates of Compliance , as pertaining to specilist medical locations (theatres, high care units, wards, etc.) and as detailed below.</t>
  </si>
  <si>
    <t>d)  Travelling</t>
  </si>
  <si>
    <t>e)  Accommodation</t>
  </si>
  <si>
    <t>BOQ No.2: Compliance Certification (SANS 10142)</t>
  </si>
  <si>
    <t>Days</t>
  </si>
  <si>
    <t>Kitchen</t>
  </si>
  <si>
    <t xml:space="preserve">Allowance for the supply and installation of low voltage switchgear of the CBI range, or equivalent and approved, in existing and/or new distribution board enclosures, as follows:  </t>
  </si>
  <si>
    <t>DISTRIBUTION BOARD - SWITCHGEAR &amp; ACCESSORIES</t>
  </si>
  <si>
    <t>a)  DB blanks</t>
  </si>
  <si>
    <t>Supply and install accessories as follows:</t>
  </si>
  <si>
    <t>b)  DB legend cards</t>
  </si>
  <si>
    <t>c)  DB traffolyte labels (DB "Name" and "Fed from…")</t>
  </si>
  <si>
    <t>Supply and install distribution board enclosure as follows:</t>
  </si>
  <si>
    <r>
      <t xml:space="preserve">b)  High Care Unit - </t>
    </r>
    <r>
      <rPr>
        <i/>
        <sz val="10"/>
        <color rgb="FF000000"/>
        <rFont val="Arial"/>
        <family val="2"/>
      </rPr>
      <t>Master Electrician</t>
    </r>
  </si>
  <si>
    <t>Allow for the supply, installation, test and commissioning of an uninterruptible power supply system (UPS) in conjuction with the above standard regulations and codes of practice.</t>
  </si>
  <si>
    <t>20kVA UPS (3-Phase In // 3-Phase Out)</t>
  </si>
  <si>
    <t>a)</t>
  </si>
  <si>
    <t>b)</t>
  </si>
  <si>
    <t>The Tenderer shall indicate the manufacturer/supplier of the equipment that will form part of his tender offer.</t>
  </si>
  <si>
    <t>Manufacturer / Supplier:</t>
  </si>
  <si>
    <t>Delivery time:</t>
  </si>
  <si>
    <t>c)</t>
  </si>
  <si>
    <t>BOQ No.8: Emergency Power</t>
  </si>
  <si>
    <t>8.2.1</t>
  </si>
  <si>
    <t>8.2.2</t>
  </si>
  <si>
    <t>d)</t>
  </si>
  <si>
    <t>e)</t>
  </si>
  <si>
    <t>SUMMARY FOR BILLS OF QUANTITIES : ELECTRICAL SERVICES</t>
  </si>
  <si>
    <t>BILL 8: EMERGENCY POWER</t>
  </si>
  <si>
    <t>BILL 2: COMPLIANCE CERTIFICATION (SANS 10142)</t>
  </si>
  <si>
    <t>INDOOR LIGHTING - SPECIALIST LUMINAIRES</t>
  </si>
  <si>
    <t>Type SL1</t>
  </si>
  <si>
    <t>Supply and installation of operating theatre lighting of the Hutz Medical Luvis range, or equivalent and approved, mounted onto ceilings c/w all brackets, supports, conduit boxes, mounting and fixing accessories.</t>
  </si>
  <si>
    <t xml:space="preserve">LUVIS M200 Ceiling Theatre Light; LED 48W </t>
  </si>
  <si>
    <t xml:space="preserve">120 000 Lux @ 1000mm; Intensity control (6 step) 40 000 to 120 000 Lux; 4300K; 95 Ra; 500mm head </t>
  </si>
  <si>
    <t>5.4.1</t>
  </si>
  <si>
    <t>5.5.4</t>
  </si>
  <si>
    <t>5.5.5</t>
  </si>
  <si>
    <t>5.5.6</t>
  </si>
  <si>
    <t>5.5.7</t>
  </si>
  <si>
    <t>5.5.8</t>
  </si>
  <si>
    <t>5.5.9</t>
  </si>
  <si>
    <t>5.8.1</t>
  </si>
  <si>
    <t>2.0kVA (single-phase)</t>
  </si>
  <si>
    <r>
      <t xml:space="preserve">CARRIED FORWARD TO </t>
    </r>
    <r>
      <rPr>
        <b/>
        <i/>
        <sz val="10"/>
        <rFont val="Arial"/>
        <family val="2"/>
      </rPr>
      <t>ITEM 8 - SUMMARY FOR BILLS OF QUANTITIES</t>
    </r>
  </si>
  <si>
    <r>
      <t xml:space="preserve">CARRIED FORWARD TO </t>
    </r>
    <r>
      <rPr>
        <b/>
        <i/>
        <sz val="10"/>
        <rFont val="Arial"/>
        <family val="2"/>
      </rPr>
      <t>ITEM 7 - SUMMARY FOR BILLS OF QUANTITIES</t>
    </r>
  </si>
  <si>
    <r>
      <t xml:space="preserve">CARRIED FORWARD TO </t>
    </r>
    <r>
      <rPr>
        <b/>
        <i/>
        <sz val="10"/>
        <rFont val="Arial"/>
        <family val="2"/>
      </rPr>
      <t>ITEM 6 - SUMMARY FOR BILLS OF QUANTITIES</t>
    </r>
  </si>
  <si>
    <r>
      <t xml:space="preserve">CARRIED FORWARD TO </t>
    </r>
    <r>
      <rPr>
        <b/>
        <i/>
        <sz val="10"/>
        <rFont val="Arial"/>
        <family val="2"/>
      </rPr>
      <t>ITEM 5 - SUMMARY FOR BILLS OF QUANTITIES</t>
    </r>
  </si>
  <si>
    <r>
      <t xml:space="preserve">CARRIED FORWARD TO </t>
    </r>
    <r>
      <rPr>
        <b/>
        <i/>
        <sz val="10"/>
        <rFont val="Arial"/>
        <family val="2"/>
      </rPr>
      <t>ITEM 4 - SUMMARY FOR BILLS OF QUANTITIES</t>
    </r>
  </si>
  <si>
    <r>
      <rPr>
        <b/>
        <i/>
        <u/>
        <sz val="10"/>
        <color indexed="8"/>
        <rFont val="Arial"/>
        <family val="2"/>
      </rPr>
      <t>Note</t>
    </r>
    <r>
      <rPr>
        <b/>
        <i/>
        <sz val="10"/>
        <color indexed="8"/>
        <rFont val="Arial"/>
        <family val="2"/>
      </rPr>
      <t>:</t>
    </r>
    <r>
      <rPr>
        <i/>
        <sz val="10"/>
        <rFont val="Arial"/>
        <family val="2"/>
      </rPr>
      <t xml:space="preserve"> Supply and installation of distribution board and field isolators as required for </t>
    </r>
    <r>
      <rPr>
        <i/>
        <sz val="10"/>
        <color indexed="8"/>
        <rFont val="Arial"/>
        <family val="2"/>
      </rPr>
      <t>installation of the above UPS system is by others (elsewhere measured  in the electrical bills of quantities).</t>
    </r>
  </si>
  <si>
    <t>Supply and installation of all luminaires c/w lamps. Allow for the mounting onto brickwork, walls, poles c/w all mountings, brackets, supports, cable boxes, mounting and fixing accessories.</t>
  </si>
  <si>
    <r>
      <rPr>
        <b/>
        <i/>
        <u/>
        <sz val="10"/>
        <color indexed="8"/>
        <rFont val="Arial"/>
        <family val="2"/>
      </rPr>
      <t>Note</t>
    </r>
    <r>
      <rPr>
        <b/>
        <i/>
        <sz val="10"/>
        <color indexed="8"/>
        <rFont val="Arial"/>
        <family val="2"/>
      </rPr>
      <t>:</t>
    </r>
    <r>
      <rPr>
        <b/>
        <i/>
        <sz val="10"/>
        <rFont val="Arial"/>
        <family val="2"/>
      </rPr>
      <t xml:space="preserve"> </t>
    </r>
    <r>
      <rPr>
        <i/>
        <sz val="10"/>
        <rFont val="Arial"/>
        <family val="2"/>
      </rPr>
      <t>Contractor to allow for excavation of adequate pole-hole and own assesment of % picable/soft rock/hardrock.</t>
    </r>
  </si>
  <si>
    <t xml:space="preserve">Hole for above poles </t>
  </si>
  <si>
    <t xml:space="preserve">Outdoor lighting control panel, surface mounted, powder-coated mild-steel enclosure (minimum IP65) c/w steelwork, frame, chassis, control switchgear, lockable door and mounting accessories. </t>
  </si>
  <si>
    <t>MAIN ENTRANCE SIGNAGE</t>
  </si>
  <si>
    <t>5.8.2</t>
  </si>
  <si>
    <t>5.8.3</t>
  </si>
  <si>
    <t>5.8.4</t>
  </si>
  <si>
    <t>5.9.1</t>
  </si>
  <si>
    <t>5.9.2</t>
  </si>
  <si>
    <t>5.9.3</t>
  </si>
  <si>
    <t>5.9.4</t>
  </si>
  <si>
    <t>5.9.5</t>
  </si>
  <si>
    <t>5.9.6</t>
  </si>
  <si>
    <t>5.9.7</t>
  </si>
  <si>
    <t>5.9.8</t>
  </si>
  <si>
    <t>5.9.9</t>
  </si>
  <si>
    <t>5.9.10</t>
  </si>
  <si>
    <t>5.9.11</t>
  </si>
  <si>
    <t>5.9.12</t>
  </si>
  <si>
    <t>5.9.13</t>
  </si>
  <si>
    <t>5.9.14</t>
  </si>
  <si>
    <t>GENERAL OVERVIEW</t>
  </si>
  <si>
    <t>New Distribution Boards</t>
  </si>
  <si>
    <t>All new low voltage switchgear required to be installed, in existing and/or new distribution board enclosures, shall be of the CBI range, or equivalent and approved.</t>
  </si>
  <si>
    <t>New enclosures shall be powder coated, have a minimum IP35 rating (indoors), IP65 rating (outdoors) and be c/w steelwork, frames, sub-frames, chassis, covers and lockable doors.</t>
  </si>
  <si>
    <t>New distribution switchboards shall be of the specified enclosure, factory equipped and wired c/w power and control switchgear, busbars, internal wiring, auxillary equipment, fixing accessories, labelling, signage and allowance for 30% spare capacity.</t>
  </si>
  <si>
    <t>Distribution Board LV Switchgear</t>
  </si>
  <si>
    <t>DISTRIBUTION BOARDS</t>
  </si>
  <si>
    <t>Servicing of Existing Distribution Boards</t>
  </si>
  <si>
    <t>Indoor * Floor Standing</t>
  </si>
  <si>
    <t>Service distribution board</t>
  </si>
  <si>
    <t>Circuit Verification &amp; Electrical Integrity of Existing D/Boards</t>
  </si>
  <si>
    <t>Circuit verification &amp; tracing - allow for fifteen circuits</t>
  </si>
  <si>
    <t>Traffolyte labelling - allow for fifteen circuits</t>
  </si>
  <si>
    <t>Conduct infrared scan on board on completion of works</t>
  </si>
  <si>
    <t>f)</t>
  </si>
  <si>
    <t>LT Room main earth point to be serviced</t>
  </si>
  <si>
    <t>Balance loads over all three phases</t>
  </si>
  <si>
    <t>g)</t>
  </si>
  <si>
    <t>Final inspection and testing in preparation for issue of certificate of compliance by master electrician</t>
  </si>
  <si>
    <t>Indoor * Surface Mounted</t>
  </si>
  <si>
    <t>Traffolyte circuit labels - allow for fifteen circuits</t>
  </si>
  <si>
    <t>Traffolyte DB labels - allow for DB "Name" and "Fed from…"</t>
  </si>
  <si>
    <t>DB legend card</t>
  </si>
  <si>
    <t>h)</t>
  </si>
  <si>
    <t>i)</t>
  </si>
  <si>
    <t>Allowance shall be made for the installation, servicing, repairing and/or maintenance of all existing and/or new distribution boards as specified below, as a minimum.</t>
  </si>
  <si>
    <t>All distribution boards shall be either installed, serviced, repaired and/or maintained such that after final inspection and testing, an electrical certificate of compliance may be issued.</t>
  </si>
  <si>
    <r>
      <t>DB # 02</t>
    </r>
    <r>
      <rPr>
        <i/>
        <sz val="10"/>
        <color rgb="FF000000"/>
        <rFont val="Arial"/>
        <family val="2"/>
      </rPr>
      <t xml:space="preserve"> (LT Room * Main LT Board)</t>
    </r>
  </si>
  <si>
    <t>Outdoor * Plinth Mounted</t>
  </si>
  <si>
    <r>
      <t>DB # 01</t>
    </r>
    <r>
      <rPr>
        <i/>
        <sz val="10"/>
        <color rgb="FF000000"/>
        <rFont val="Arial"/>
        <family val="2"/>
      </rPr>
      <t xml:space="preserve"> (Munic Point of Supply * Main Kiosk)</t>
    </r>
  </si>
  <si>
    <t>Service distribution kiosk</t>
  </si>
  <si>
    <t>Circuit verification &amp; tracing - allow for five circuits</t>
  </si>
  <si>
    <t>Traffolyte circuit labels - allow for five circuits</t>
  </si>
  <si>
    <t>Traffolyte DB labels - allow for Kiosk "Name" and "Fed from…"</t>
  </si>
  <si>
    <t>Cable installed but not connected - make safe &amp; secure</t>
  </si>
  <si>
    <t>Kiosk legend card</t>
  </si>
  <si>
    <t>Conduct infrared scan on kiosk on completion of works</t>
  </si>
  <si>
    <r>
      <t>Supply and install new single-tier floor standing enclosure</t>
    </r>
    <r>
      <rPr>
        <i/>
        <sz val="10"/>
        <color rgb="FF000000"/>
        <rFont val="Arial"/>
        <family val="2"/>
      </rPr>
      <t xml:space="preserve"> 2000(H)x600(W)x600(D)</t>
    </r>
  </si>
  <si>
    <t>Remove existing change-over panel # no longer operational</t>
  </si>
  <si>
    <t>Relocate all existing circuits to new enclosure (allow for new glands and lugs for 15 circuits)</t>
  </si>
  <si>
    <t>Supply and install new UPS surface-mounted main distribution board, inclusive of the following switchgear:</t>
  </si>
  <si>
    <t>1 x 50A 3-pole circuit breaker * 10kA * Incoming Mains</t>
  </si>
  <si>
    <t>1 x 32A 3-pole circuit breaker * 10kA * Feeder - Theatres</t>
  </si>
  <si>
    <t>1 x 32A 3-pole circuit breaker * 10kA * Feeder - Casualty</t>
  </si>
  <si>
    <r>
      <t>DB # 03</t>
    </r>
    <r>
      <rPr>
        <i/>
        <sz val="10"/>
        <color rgb="FF000000"/>
        <rFont val="Arial"/>
        <family val="2"/>
      </rPr>
      <t xml:space="preserve"> (LT Room * DB-UPS)</t>
    </r>
  </si>
  <si>
    <r>
      <t>DB # 04</t>
    </r>
    <r>
      <rPr>
        <i/>
        <sz val="10"/>
        <color rgb="FF000000"/>
        <rFont val="Arial"/>
        <family val="2"/>
      </rPr>
      <t xml:space="preserve"> (Genearator Room * DB-Gen)</t>
    </r>
  </si>
  <si>
    <r>
      <t>DB # 05</t>
    </r>
    <r>
      <rPr>
        <i/>
        <sz val="10"/>
        <color rgb="FF000000"/>
        <rFont val="Arial"/>
        <family val="2"/>
      </rPr>
      <t xml:space="preserve"> (Pump Room * DB-H )</t>
    </r>
  </si>
  <si>
    <t>Circuit verification &amp; tracing - allow for eight circuits</t>
  </si>
  <si>
    <t>Traffolyte labelling - allow for eight circuits</t>
  </si>
  <si>
    <t>Install flash barriers on main isolator</t>
  </si>
  <si>
    <t>Sets</t>
  </si>
  <si>
    <t>Rectify corrosion on busbar connections</t>
  </si>
  <si>
    <t>Allow for disconnecting all terminations; clean and sand busbar surface; install new termination bolts and nuts (6off) c/w spring washers &amp; flat washers; reconnect all terminations</t>
  </si>
  <si>
    <r>
      <t>DB # 06</t>
    </r>
    <r>
      <rPr>
        <b/>
        <sz val="10"/>
        <color rgb="FF000000"/>
        <rFont val="Arial"/>
        <family val="2"/>
      </rPr>
      <t xml:space="preserve"> </t>
    </r>
    <r>
      <rPr>
        <i/>
        <sz val="10"/>
        <color rgb="FF000000"/>
        <rFont val="Arial"/>
        <family val="2"/>
      </rPr>
      <t>(Pump Room * DB-Preheat Elements )</t>
    </r>
  </si>
  <si>
    <t>3.3.7</t>
  </si>
  <si>
    <r>
      <t>DB # 07</t>
    </r>
    <r>
      <rPr>
        <i/>
        <sz val="10"/>
        <color rgb="FF000000"/>
        <rFont val="Arial"/>
        <family val="2"/>
      </rPr>
      <t xml:space="preserve"> (Theatres &amp; Maternity Wards * DB-SE AC)</t>
    </r>
  </si>
  <si>
    <t>Supply and install new 36-way, double-door, wall-mounted, IP65 distribution board enclosure</t>
  </si>
  <si>
    <t>Relocate twenty circuit breakers from existing DB to new enclosure c/w adequate glanding and termination of cables</t>
  </si>
  <si>
    <t>Circuit verification &amp; tracing - allow for twenty circuits</t>
  </si>
  <si>
    <t>Traffolyte circuit labels - allow for twenty circuits</t>
  </si>
  <si>
    <t>3.3.8</t>
  </si>
  <si>
    <r>
      <t>DB # 08</t>
    </r>
    <r>
      <rPr>
        <i/>
        <sz val="10"/>
        <color rgb="FF000000"/>
        <rFont val="Arial"/>
        <family val="2"/>
      </rPr>
      <t xml:space="preserve"> (Theatres &amp; Maternity Wards * DB-Autoclaves)</t>
    </r>
  </si>
  <si>
    <t>Circuit verification &amp; tracing - allow for ten circuits</t>
  </si>
  <si>
    <t>Traffolyte labelling - allow for ten circuits</t>
  </si>
  <si>
    <t>3.3.9</t>
  </si>
  <si>
    <r>
      <t>DB # 09</t>
    </r>
    <r>
      <rPr>
        <i/>
        <sz val="10"/>
        <color rgb="FF000000"/>
        <rFont val="Arial"/>
        <family val="2"/>
      </rPr>
      <t xml:space="preserve"> (Theatres &amp; Maternity Wards * DB-D)</t>
    </r>
  </si>
  <si>
    <t>3.3.10</t>
  </si>
  <si>
    <r>
      <t>DB # 10</t>
    </r>
    <r>
      <rPr>
        <i/>
        <sz val="10"/>
        <color rgb="FF000000"/>
        <rFont val="Arial"/>
        <family val="2"/>
      </rPr>
      <t xml:space="preserve"> (Theatres &amp; Maternity Wards * DB-SD)</t>
    </r>
  </si>
  <si>
    <t>Circuit verification &amp; tracing - allow for twenty-five circuits</t>
  </si>
  <si>
    <t>Traffolyte labelling - allow for twenty-five circuits</t>
  </si>
  <si>
    <t>DB Blanks</t>
  </si>
  <si>
    <t>1 x 100A 3-pole circuit breaker * 6kA</t>
  </si>
  <si>
    <t>Replace the following CBI breakers with Schneider breakers:</t>
  </si>
  <si>
    <t>1 x 32A 3-pole circuit breaker * 6kA</t>
  </si>
  <si>
    <r>
      <t>Allow for the c</t>
    </r>
    <r>
      <rPr>
        <sz val="10"/>
        <rFont val="Arial"/>
        <family val="2"/>
      </rPr>
      <t>omprehensive visual inspection and operational testing of the distribution board circuits (inclusive of power, protection &amp; control switchgear and components), in conjunction with, the tracing and labelling (traffolyte) of all outgoing circuits and ratifying of conductor phase colour-coding , in order to verify the electrical integrity and compliance of the circuits within the DB's area of distribution.</t>
    </r>
  </si>
  <si>
    <t>Allow for the comprehensive servicing of the distribution board which shall include for the opening of the distribution board; internal cleaning of the enclosure; cleaning of equipment and meters; removal of obsolete distribution board equipment; re-arrangement of equipment and wiring; treatment of the enclosure for moisture ingress and corrosion; vermin protection; tightening of all terminals on switchgear, neutral / earth bars and replacement of non-compliant wiring where required.</t>
  </si>
  <si>
    <t>3.3.11</t>
  </si>
  <si>
    <r>
      <t>DB # 11</t>
    </r>
    <r>
      <rPr>
        <i/>
        <sz val="10"/>
        <color rgb="FF000000"/>
        <rFont val="Arial"/>
        <family val="2"/>
      </rPr>
      <t xml:space="preserve"> (Theatres &amp; Maternity Wards * DB-UA)</t>
    </r>
  </si>
  <si>
    <t>Replace the LIM devices (insulation monitor &amp; earth fault limiter) with an Hospital Isoloc EPC315RM c/w medical suitable 5kVA isolating transformer</t>
  </si>
  <si>
    <t>3.3.12</t>
  </si>
  <si>
    <r>
      <t>DB # 12</t>
    </r>
    <r>
      <rPr>
        <i/>
        <sz val="10"/>
        <color rgb="FF000000"/>
        <rFont val="Arial"/>
        <family val="2"/>
      </rPr>
      <t xml:space="preserve"> (Male &amp; Female Wards * DB-C)</t>
    </r>
  </si>
  <si>
    <t>1 x 30A 3-pole circuit breaker * 6kA</t>
  </si>
  <si>
    <t>1 x 25A 2-pole circuit breaker * 6kA</t>
  </si>
  <si>
    <t>1 x 63A 1-pole circuit breaker * 6kA</t>
  </si>
  <si>
    <t>3.3.13</t>
  </si>
  <si>
    <r>
      <t>DB # 13</t>
    </r>
    <r>
      <rPr>
        <i/>
        <sz val="10"/>
        <color rgb="FF000000"/>
        <rFont val="Arial"/>
        <family val="2"/>
      </rPr>
      <t xml:space="preserve"> (Male &amp; Female Wards * DB-SC)</t>
    </r>
  </si>
  <si>
    <t>3.3.14</t>
  </si>
  <si>
    <r>
      <t>DB # 14</t>
    </r>
    <r>
      <rPr>
        <i/>
        <sz val="10"/>
        <color rgb="FF000000"/>
        <rFont val="Arial"/>
        <family val="2"/>
      </rPr>
      <t xml:space="preserve"> (Casualty &amp; Pharmacy * DB-B)</t>
    </r>
  </si>
  <si>
    <t>3.3.15</t>
  </si>
  <si>
    <r>
      <t>DB # 15</t>
    </r>
    <r>
      <rPr>
        <i/>
        <sz val="10"/>
        <color rgb="FF000000"/>
        <rFont val="Arial"/>
        <family val="2"/>
      </rPr>
      <t xml:space="preserve"> (Casualty &amp; Pharmacy * DB-SB)</t>
    </r>
  </si>
  <si>
    <t>Circuit verification &amp; tracing - allow for forty-five circuits</t>
  </si>
  <si>
    <t>Traffolyte labelling - allow for forty-five circuits</t>
  </si>
  <si>
    <t>Circuit verification &amp; tracing - allow for forty circuits</t>
  </si>
  <si>
    <t>Traffolyte labelling - allow for forty circuits</t>
  </si>
  <si>
    <t>Replace existing with the following new Schneider switchgear:</t>
  </si>
  <si>
    <t>1 x 63A ELU * 1-pole+N * 6kA * 30mA</t>
  </si>
  <si>
    <t>Traffolyte labelling - allow for twenty circuits</t>
  </si>
  <si>
    <t>16mm² x 4 core stranded Cu</t>
  </si>
  <si>
    <t>Allow for replacement and installation of non-compliant 600/1000V Cable; Stranded Cu Conductors; PVC SWA PVC; (SANS 1507-3)</t>
  </si>
  <si>
    <t>25mm² x 4 core stranded Cu</t>
  </si>
  <si>
    <t>3.3.16</t>
  </si>
  <si>
    <t>3.3.17</t>
  </si>
  <si>
    <r>
      <t>DB # 17</t>
    </r>
    <r>
      <rPr>
        <i/>
        <sz val="10"/>
        <color rgb="FF000000"/>
        <rFont val="Arial"/>
        <family val="2"/>
      </rPr>
      <t xml:space="preserve"> (OPD &amp; Administration * DB-SA)</t>
    </r>
  </si>
  <si>
    <r>
      <t>DB # 16</t>
    </r>
    <r>
      <rPr>
        <i/>
        <sz val="10"/>
        <color rgb="FF000000"/>
        <rFont val="Arial"/>
        <family val="2"/>
      </rPr>
      <t xml:space="preserve"> (OPD &amp; Administration * DB-A)</t>
    </r>
  </si>
  <si>
    <t>Indoor * Floor Standing * Emergency</t>
  </si>
  <si>
    <t>Indoor * Floor Standing * Emergency (UPS)</t>
  </si>
  <si>
    <t>Replace existing with the following new CBI switchgear:</t>
  </si>
  <si>
    <t>2 x 15A 1-pole circuit breaker * 6kA</t>
  </si>
  <si>
    <t>3 x 20A 1-pole circuit breaker * 6kA</t>
  </si>
  <si>
    <t>4 x 25A 1-pole circuit breaker * 6kA</t>
  </si>
  <si>
    <t>3 x 25A 1-pole circuit breaker * 6kA</t>
  </si>
  <si>
    <t>3.3.18</t>
  </si>
  <si>
    <r>
      <t>DB # 18</t>
    </r>
    <r>
      <rPr>
        <i/>
        <sz val="10"/>
        <color rgb="FF000000"/>
        <rFont val="Arial"/>
        <family val="2"/>
      </rPr>
      <t xml:space="preserve"> (OPD &amp; Administration * DB-A1)</t>
    </r>
  </si>
  <si>
    <t>3.3.19</t>
  </si>
  <si>
    <t>1 x 63A 2-pole isolator * 6kA</t>
  </si>
  <si>
    <r>
      <t>DB # 20</t>
    </r>
    <r>
      <rPr>
        <i/>
        <sz val="10"/>
        <color rgb="FF000000"/>
        <rFont val="Arial"/>
        <family val="2"/>
      </rPr>
      <t xml:space="preserve"> (Kitchen * DB-K)</t>
    </r>
  </si>
  <si>
    <t>Outdoor * Surface Mounted</t>
  </si>
  <si>
    <t>Supply and install new 20-way, single-door, wall-mounted, IP65 distribution board enclosure c/w the following switchgear:</t>
  </si>
  <si>
    <t>1 x 25A 1-pole circuit breaker * 3kA</t>
  </si>
  <si>
    <t>4 x 20A 1-pole circuit breaker * 3kA</t>
  </si>
  <si>
    <t>1 x 25A 1-pole+N circuit breaker * 3kA</t>
  </si>
  <si>
    <t>Circuit verification &amp; tracing - allow for six circuits</t>
  </si>
  <si>
    <t>Traffolyte labelling - allow for six circuits</t>
  </si>
  <si>
    <t>3.3.20</t>
  </si>
  <si>
    <t>3.3.21</t>
  </si>
  <si>
    <t>2 x 25A 1-pole circuit breaker * 6kA</t>
  </si>
  <si>
    <t>5 x 20A 1-pole circuit breaker * 6kA</t>
  </si>
  <si>
    <t>Traffolyte labelling - allow for thirty-five circuits</t>
  </si>
  <si>
    <t>Circuit verification &amp; tracing - allow for thirty-five circuits</t>
  </si>
  <si>
    <r>
      <t>DB # 19</t>
    </r>
    <r>
      <rPr>
        <i/>
        <sz val="10"/>
        <color rgb="FF000000"/>
        <rFont val="Arial"/>
        <family val="2"/>
      </rPr>
      <t xml:space="preserve"> (Laundry &amp; Supply Chain * DB-F)</t>
    </r>
  </si>
  <si>
    <r>
      <t>DB # 21</t>
    </r>
    <r>
      <rPr>
        <i/>
        <sz val="10"/>
        <color rgb="FF000000"/>
        <rFont val="Arial"/>
        <family val="2"/>
      </rPr>
      <t xml:space="preserve"> (Kitchen * DB-K1)</t>
    </r>
  </si>
  <si>
    <t>Supply and install circuit breakers (6kA; Curve 2)</t>
  </si>
  <si>
    <t>Supply and install switch disconnectors (6kA; Curve 2)</t>
  </si>
  <si>
    <t>a)  20 Way single door - Surface IP35</t>
  </si>
  <si>
    <t>b)  12 Way single door - Surface IP35</t>
  </si>
  <si>
    <t>d)  45-63A;  1-pole+N</t>
  </si>
  <si>
    <t>c)  10-40A;  1-pole+N</t>
  </si>
  <si>
    <t>Supply and installation of luminaires of the Beka-, Philips-, Province Lighting type/s and range/s (c/w lamps), or equivalent and approved. Allow for the mounting onto cable trays, concrete, brickwork, walls and/or ceilings c/w all brackets,supports, conduit boxes, mounting and fixing accessories.</t>
  </si>
  <si>
    <t>1200x600; Recessed 4x28W</t>
  </si>
  <si>
    <t>Type H</t>
  </si>
  <si>
    <t>1200x600; Surface 4x28W</t>
  </si>
  <si>
    <t>5.3.8</t>
  </si>
  <si>
    <t>5.3.9</t>
  </si>
  <si>
    <t>Type I</t>
  </si>
  <si>
    <t>1500mm; Surface Open Channel Fluorescent; 1x35W</t>
  </si>
  <si>
    <t>5.3.10</t>
  </si>
  <si>
    <t>Type C</t>
  </si>
  <si>
    <t>Type D1</t>
  </si>
  <si>
    <r>
      <t xml:space="preserve">Type G  </t>
    </r>
    <r>
      <rPr>
        <b/>
        <i/>
        <sz val="10"/>
        <rFont val="Arial"/>
        <family val="2"/>
      </rPr>
      <t>(New installation above each bed)</t>
    </r>
  </si>
  <si>
    <r>
      <rPr>
        <b/>
        <i/>
        <u/>
        <sz val="10"/>
        <color indexed="8"/>
        <rFont val="Arial"/>
        <family val="2"/>
      </rPr>
      <t>Note</t>
    </r>
    <r>
      <rPr>
        <b/>
        <i/>
        <sz val="10"/>
        <color indexed="8"/>
        <rFont val="Arial"/>
        <family val="2"/>
      </rPr>
      <t>:</t>
    </r>
    <r>
      <rPr>
        <b/>
        <i/>
        <sz val="10"/>
        <rFont val="Arial"/>
        <family val="2"/>
      </rPr>
      <t xml:space="preserve"> </t>
    </r>
    <r>
      <rPr>
        <i/>
        <sz val="10"/>
        <color indexed="8"/>
        <rFont val="Arial"/>
        <family val="2"/>
      </rPr>
      <t>Supply and installation of new signage by others.</t>
    </r>
  </si>
  <si>
    <t>Allow for supply and installation of an electrical point of supply for the new main entrance signage, inclusive of cable works from nearest perimeter light. The Contractor is to also allow for the disconnection of existing signage and reconnection of new signage.</t>
  </si>
  <si>
    <t>Switch Disconnector ; 250Vac; Outdoor IP65</t>
  </si>
  <si>
    <t>30A Double Pole with suitable enclosure</t>
  </si>
  <si>
    <t>4mm² x 4 core stranded Cu</t>
  </si>
  <si>
    <t>5.7.2</t>
  </si>
  <si>
    <t>Type J</t>
  </si>
  <si>
    <t>5.3.11</t>
  </si>
  <si>
    <t>Allow for trenching (200mm wide / 450mm deep), supply and burying of 50mm Ø PVC sleeves between the buildings, c/w final backfilling and compaction.</t>
  </si>
  <si>
    <t>Allow for procurement and installation of 25mmØ PVC conduit (with necessary couplings, junction boxes, etc.).</t>
  </si>
  <si>
    <t>Allow for procurement and installation of 25mmØ galvanised conduit (with necessary couplings, junction boxes, etc.).</t>
  </si>
  <si>
    <t>4.7.11</t>
  </si>
  <si>
    <t>4.5.10</t>
  </si>
  <si>
    <t>4.4.12</t>
  </si>
  <si>
    <t>Wiring duct of the Cabstrut, or equivalent and approved. Surface wall mounted and/or suspended in ceiling void, c/w all elbows, tees, covers, splices, end caps, mounting fixtures, adaptors, clamps, hangers and accessories.</t>
  </si>
  <si>
    <t>P8000 - Wiring duct</t>
  </si>
  <si>
    <t>4.5.11</t>
  </si>
  <si>
    <t>Ballast; 600mm Fluorescent Fittings</t>
  </si>
  <si>
    <t>1200mm Fluorescent Tube; 36W</t>
  </si>
  <si>
    <t>5.5.10</t>
  </si>
  <si>
    <t>5.5.11</t>
  </si>
  <si>
    <t>Bed Head Unit - 600mm Fluorescent Tube; 18W</t>
  </si>
  <si>
    <t>Bed Head Unit - 1200mm Fluorescent Tube; 36W</t>
  </si>
  <si>
    <t>5.5.12</t>
  </si>
  <si>
    <t>6mm² x 4 core stranded Cu</t>
  </si>
  <si>
    <t>75mmØ PVC sleeve</t>
  </si>
  <si>
    <t>M³</t>
  </si>
  <si>
    <t>3.3.22</t>
  </si>
  <si>
    <t>3.3.23</t>
  </si>
  <si>
    <t>Motion Sensor; 360°, 250Vac; Indoor IP20</t>
  </si>
  <si>
    <t>Motion Sensor</t>
  </si>
  <si>
    <r>
      <t>20A Double Pole, (</t>
    </r>
    <r>
      <rPr>
        <u/>
        <sz val="10"/>
        <rFont val="Arial"/>
        <family val="2"/>
      </rPr>
      <t>White</t>
    </r>
    <r>
      <rPr>
        <sz val="10"/>
        <rFont val="Arial"/>
        <family val="2"/>
      </rPr>
      <t>)</t>
    </r>
  </si>
  <si>
    <r>
      <t>30A Double Pole, (</t>
    </r>
    <r>
      <rPr>
        <u/>
        <sz val="10"/>
        <rFont val="Arial"/>
        <family val="2"/>
      </rPr>
      <t>White</t>
    </r>
    <r>
      <rPr>
        <sz val="10"/>
        <rFont val="Arial"/>
        <family val="2"/>
      </rPr>
      <t>)</t>
    </r>
  </si>
  <si>
    <r>
      <t>DB # 22</t>
    </r>
    <r>
      <rPr>
        <b/>
        <sz val="10"/>
        <color rgb="FF000000"/>
        <rFont val="Arial"/>
        <family val="2"/>
      </rPr>
      <t xml:space="preserve"> </t>
    </r>
    <r>
      <rPr>
        <i/>
        <sz val="10"/>
        <color rgb="FF000000"/>
        <rFont val="Arial"/>
        <family val="2"/>
      </rPr>
      <t>(Guard House * DB-GH )</t>
    </r>
  </si>
  <si>
    <r>
      <t>DB # 23</t>
    </r>
    <r>
      <rPr>
        <b/>
        <sz val="10"/>
        <color rgb="FF000000"/>
        <rFont val="Arial"/>
        <family val="2"/>
      </rPr>
      <t xml:space="preserve"> </t>
    </r>
    <r>
      <rPr>
        <i/>
        <sz val="10"/>
        <color rgb="FF000000"/>
        <rFont val="Arial"/>
        <family val="2"/>
      </rPr>
      <t>(Medical Waste Store * DB-M  )</t>
    </r>
  </si>
  <si>
    <r>
      <t>DB # 24</t>
    </r>
    <r>
      <rPr>
        <b/>
        <sz val="10"/>
        <color rgb="FF000000"/>
        <rFont val="Arial"/>
        <family val="2"/>
      </rPr>
      <t xml:space="preserve"> </t>
    </r>
    <r>
      <rPr>
        <i/>
        <sz val="10"/>
        <color rgb="FF000000"/>
        <rFont val="Arial"/>
        <family val="2"/>
      </rPr>
      <t>(Maintenance Store * DB-M1  )</t>
    </r>
  </si>
  <si>
    <t>1 x 10A 1-pole circuit breaker * 3kA * Lights</t>
  </si>
  <si>
    <t>1 x 20A 1-pole circuit breaker * 3kA * SSO</t>
  </si>
  <si>
    <t>Supply and install new 12-way surface-mounted sub-distribution board, inclusive of the following switchgear:</t>
  </si>
  <si>
    <t>1 x 63A 1+N ELU * 3kA * 30mA * SSO</t>
  </si>
  <si>
    <t>3.3.24</t>
  </si>
  <si>
    <t>1 x 63A 2-pole isolator * 3kA * Incoming Mains</t>
  </si>
  <si>
    <t>All switched socket outlets, switched disconnectors (isolators), luminaires and light switches shall be opened; cleaned out of any debris; terminations checked to ensure sound connection (T-type ferrules to be used) and securely closed.</t>
  </si>
  <si>
    <t>All switched socket outlets, switched disconnectors (isolators) and light switches shall be correctly labelled with the distribution board (name) and circuit breaker (number) it is being fed from [i.e. DB...CB…]</t>
  </si>
  <si>
    <t xml:space="preserve">Allowance shall be made for the inspection, testing and labelling of all existing and/or new small power and lighting appliance installations, to ensure electrical integrity and compliance. </t>
  </si>
  <si>
    <r>
      <t>AREA # 01</t>
    </r>
    <r>
      <rPr>
        <i/>
        <sz val="10"/>
        <color rgb="FF000000"/>
        <rFont val="Arial"/>
        <family val="2"/>
      </rPr>
      <t xml:space="preserve"> (Theatres &amp; Maternity Ward)</t>
    </r>
  </si>
  <si>
    <t>Theatres 1 &amp; 2</t>
  </si>
  <si>
    <t>Pre-Op &amp; Recovery; Theatre General Areas</t>
  </si>
  <si>
    <t>Maternity Ward</t>
  </si>
  <si>
    <t>Maternity Ward - Services</t>
  </si>
  <si>
    <t>High Care Unit</t>
  </si>
  <si>
    <t>a)  Open, inspect and test - switched socket outlets</t>
  </si>
  <si>
    <t>b)  Open, inspect and test - light switches</t>
  </si>
  <si>
    <t>c)  Open, inspect and test - luminaires</t>
  </si>
  <si>
    <t>d)  Label - socket outlets / light switches / Isolators</t>
  </si>
  <si>
    <t>e)  Re-route all light circuits to to UPS supply</t>
  </si>
  <si>
    <t>d)  Open, inspect and test - bed head units</t>
  </si>
  <si>
    <t>e)  Open, inspect and test - air-con unit isolators</t>
  </si>
  <si>
    <t>f)  Label - socket outlets / light switches / Isolators</t>
  </si>
  <si>
    <t>d)  Open, inspect and test - air-con unit isolators</t>
  </si>
  <si>
    <t>e)  Label - socket outlets / light switches / Isolators</t>
  </si>
  <si>
    <t>g)  Re-route all socket outlet circuits to new UPS DB</t>
  </si>
  <si>
    <t>h)  Re-route all light circuits to new UPS DB</t>
  </si>
  <si>
    <t>Labour Ward</t>
  </si>
  <si>
    <r>
      <t>AREA # 02</t>
    </r>
    <r>
      <rPr>
        <i/>
        <sz val="10"/>
        <color rgb="FF000000"/>
        <rFont val="Arial"/>
        <family val="2"/>
      </rPr>
      <t xml:space="preserve"> (Male &amp; Female Wards)</t>
    </r>
  </si>
  <si>
    <t>Male Ward</t>
  </si>
  <si>
    <t>f)  Supply &amp; install new socket outlet for TV's c/w 20A circuit breaker in DB; conduit, wireways and wiring.</t>
  </si>
  <si>
    <t>g)  Label - socket outlets / light switches / Isolators</t>
  </si>
  <si>
    <t>h)  Re-route all socket outlet circuits to new UPS DB</t>
  </si>
  <si>
    <t>i)  Re-route all light circuits to new UPS DB</t>
  </si>
  <si>
    <t>Female Ward</t>
  </si>
  <si>
    <r>
      <t>AREA # 03</t>
    </r>
    <r>
      <rPr>
        <i/>
        <sz val="10"/>
        <color rgb="FF000000"/>
        <rFont val="Arial"/>
        <family val="2"/>
      </rPr>
      <t xml:space="preserve"> (Pathology / Dispensary)</t>
    </r>
  </si>
  <si>
    <t>Pharmacy</t>
  </si>
  <si>
    <t>X-Ray Department</t>
  </si>
  <si>
    <t>Casualty Department</t>
  </si>
  <si>
    <t>Resusitation Room</t>
  </si>
  <si>
    <t>d)  Supply &amp; install additional new powerskirting (2-Tier)</t>
  </si>
  <si>
    <t>e)  Supply &amp; install UPS socket outlets in new powerskirting</t>
  </si>
  <si>
    <t>g)  Re-route all light circuits to new UPS DB</t>
  </si>
  <si>
    <t>Triage Rooms (Side-Wards)</t>
  </si>
  <si>
    <r>
      <t>AREA # 04</t>
    </r>
    <r>
      <rPr>
        <i/>
        <sz val="10"/>
        <color rgb="FF000000"/>
        <rFont val="Arial"/>
        <family val="2"/>
      </rPr>
      <t xml:space="preserve"> (Administration / Out Patient Department)</t>
    </r>
  </si>
  <si>
    <t>Administration</t>
  </si>
  <si>
    <t>e)  Supply &amp; install additional new powerskirting (2-Tier)</t>
  </si>
  <si>
    <t>f)  Supply &amp; install new socket outlets in new powerskirting</t>
  </si>
  <si>
    <t>Reception</t>
  </si>
  <si>
    <t>Out Patients</t>
  </si>
  <si>
    <t>16A Dimmer 1-Lever, 1-Way</t>
  </si>
  <si>
    <t>Allowance shall be made for the supply, replace and installation of small power &amp; lighting appliances and accessories as may be specified below.</t>
  </si>
  <si>
    <r>
      <t>AREA # 05</t>
    </r>
    <r>
      <rPr>
        <i/>
        <sz val="10"/>
        <color rgb="FF000000"/>
        <rFont val="Arial"/>
        <family val="2"/>
      </rPr>
      <t xml:space="preserve"> (Kitchen)</t>
    </r>
  </si>
  <si>
    <t>e)  Open, inspect and test - kitchen unit isolators</t>
  </si>
  <si>
    <t>f)  Supply &amp; install additional new powerskirting (2-Tier)</t>
  </si>
  <si>
    <t>h)  Label - socket outlets / light switches / Isolators</t>
  </si>
  <si>
    <t>g)  Supply &amp; install new socket outlets in new powerskirting</t>
  </si>
  <si>
    <r>
      <t>AREA # 06</t>
    </r>
    <r>
      <rPr>
        <i/>
        <sz val="10"/>
        <color rgb="FF000000"/>
        <rFont val="Arial"/>
        <family val="2"/>
      </rPr>
      <t xml:space="preserve"> (Supply Chain / Laundry / Workshop / Mortuary)</t>
    </r>
  </si>
  <si>
    <t>Supply Chain</t>
  </si>
  <si>
    <t>Workshop</t>
  </si>
  <si>
    <t>Laundry</t>
  </si>
  <si>
    <t>Mortuary &amp; Changerooms</t>
  </si>
  <si>
    <t>3.2.21</t>
  </si>
  <si>
    <t>POWER &amp; LIGHTING OUTLETS - INSPECTION &amp; TESTING</t>
  </si>
  <si>
    <t>POWER &amp; LIGHTING - INSTALLATION ACCESSORIES</t>
  </si>
  <si>
    <t>4.2.1</t>
  </si>
  <si>
    <t>4.2.2</t>
  </si>
  <si>
    <t>4.2.3</t>
  </si>
  <si>
    <t>4.2.4</t>
  </si>
  <si>
    <t>4.2.5</t>
  </si>
  <si>
    <t>4.2.6</t>
  </si>
  <si>
    <t>4.2.7</t>
  </si>
  <si>
    <t>4.2.8</t>
  </si>
  <si>
    <t>4.2.9</t>
  </si>
  <si>
    <t>4.2.10</t>
  </si>
  <si>
    <t>4.2.11</t>
  </si>
  <si>
    <t>4.2.12</t>
  </si>
  <si>
    <t>4.2.13</t>
  </si>
  <si>
    <t>4.2.14</t>
  </si>
  <si>
    <t>4.2.15</t>
  </si>
  <si>
    <t>4.2.16</t>
  </si>
  <si>
    <t>4.2.17</t>
  </si>
  <si>
    <t>4.2.18</t>
  </si>
  <si>
    <t>4.2.19</t>
  </si>
  <si>
    <t>4.2.20</t>
  </si>
  <si>
    <t>4.2.21</t>
  </si>
  <si>
    <t>4.3.6</t>
  </si>
  <si>
    <t>4.3.7</t>
  </si>
  <si>
    <t>4.3.8</t>
  </si>
  <si>
    <t>4.3.9</t>
  </si>
  <si>
    <t>4.3.10</t>
  </si>
  <si>
    <t>4.3.11</t>
  </si>
  <si>
    <t>4.3.12</t>
  </si>
  <si>
    <t>4.3.13</t>
  </si>
  <si>
    <t>4.3.14</t>
  </si>
  <si>
    <t>4.3.15</t>
  </si>
  <si>
    <t>4.3.16</t>
  </si>
  <si>
    <t>4.3.17</t>
  </si>
  <si>
    <t>4.3.18</t>
  </si>
  <si>
    <t>4.3.19</t>
  </si>
  <si>
    <t>4.3.20</t>
  </si>
  <si>
    <t>4.3.21</t>
  </si>
  <si>
    <t>4.3.22</t>
  </si>
  <si>
    <t>4.3.23</t>
  </si>
  <si>
    <t>4.3.24</t>
  </si>
  <si>
    <t>4.3.25</t>
  </si>
  <si>
    <t>4.3.26</t>
  </si>
  <si>
    <t>per DB 3.4.7</t>
  </si>
  <si>
    <t>Ceiling LED Pendant; 3x5W</t>
  </si>
  <si>
    <t>Radiant Lighting - MDY010 (or equivalent and approved)</t>
  </si>
  <si>
    <t>Wiring Duct &amp; Conduit</t>
  </si>
  <si>
    <t>Wiring Duct of the Cabstrut, or equivalent and approved. Surface wall mounted and/or suspended in ceiling void, c/w all elbows, tees, covers, splices, end caps, mounting fixtures, adaptors, clamps, hangers and accessories.</t>
  </si>
  <si>
    <t>25mm - Galvanised</t>
  </si>
  <si>
    <t>2.2.18</t>
  </si>
  <si>
    <t>2.2.19</t>
  </si>
  <si>
    <t>Existing Automatic Door</t>
  </si>
  <si>
    <t>Conduit, as may be required, to be surface mounted onto concrete/brickwork, c/w all jointing, wall boxes, couplings, bends, conduit boxes, loop-in boxes, saddles and mounting accessories.</t>
  </si>
  <si>
    <r>
      <t>TOTAL AMOUNT : ELECTRONIC  [Items 5+6]</t>
    </r>
    <r>
      <rPr>
        <b/>
        <i/>
        <sz val="10"/>
        <rFont val="Arial"/>
        <family val="2"/>
      </rPr>
      <t xml:space="preserve">  (Incl. VAT)</t>
    </r>
  </si>
  <si>
    <t>Allow for the repair of the faulty existing automatic sliding door at the entrance porch (MT-36) adjacent to the Theatres and Maternity Ward.</t>
  </si>
  <si>
    <t xml:space="preserve">Wiring duct, conduit, mounting and fixing accessories as measured below, makes provision for both the CCTV installation work (BOQ E2) and Access Control installation work (BOQ E3) </t>
  </si>
  <si>
    <t>Allowance for all trunking, conduit, mounting and fixing accessories measured elsewhere.</t>
  </si>
  <si>
    <t>MB-EUB-R (BHU R02 UB4) Round Bedunit with UB4 socket</t>
  </si>
  <si>
    <t>MH-PUB (MNS-PP-LED-UB4) Patient Handset unit without TV Control - Pearpush 1.8m cord, moulded UB4 plug + LED Lens</t>
  </si>
  <si>
    <t xml:space="preserve">MW-PBL-C (MSNLBR) Latching Pushbutton with LED, Clip-In </t>
  </si>
  <si>
    <t>MI-ODL-C (MNSODL) Dome shape 4-led overdoor light, Clip-In</t>
  </si>
  <si>
    <t>Supply, installation, test and commissioning of a nurse call system in conjuction with manufacturers instructions and standard installation good practices, c/w suitable junction boxes, 2x4 and 4x4 adaptors, mounting and fixing accessories.</t>
  </si>
  <si>
    <t>24VDC Regulated Power Supply with 4A output rating</t>
  </si>
  <si>
    <t>a)  LV distribution network diagram</t>
  </si>
  <si>
    <t>b)  LV distribution board single-line diagrams</t>
  </si>
  <si>
    <t>Compilation of electrical as-build drawings of the complete hospital complex, and as indicated below:</t>
  </si>
  <si>
    <t>MW-PLL-4x4 (MSNLPCR) Latching Pullcord unit with led on 4x4 mounting plate</t>
  </si>
  <si>
    <t>c)  LV small power; indoor &amp; outdoor lighting layout drawings</t>
  </si>
  <si>
    <t>The UPS shall be of the Eaton 9155 tower range, or equivalent and approved, and a three-phase, on-line, double conversion type c/w internal battery backup of 20 minutes (minimum).</t>
  </si>
  <si>
    <t>Inspections, testing and commissioning of each individual nursecall system.</t>
  </si>
  <si>
    <t>All low voltage electrical installation work, pertaining to standby generator systems associated with this project, shall be in accordance with the latest SANS Codes of Practice 10142-1 and in conjunction with:</t>
  </si>
  <si>
    <t>STANDBY DIESEL GENERATOR MAINTENANCE SERVICE</t>
  </si>
  <si>
    <r>
      <rPr>
        <i/>
        <u/>
        <sz val="10"/>
        <color rgb="FF000000"/>
        <rFont val="Arial"/>
        <family val="2"/>
      </rPr>
      <t>Note</t>
    </r>
    <r>
      <rPr>
        <i/>
        <sz val="10"/>
        <color indexed="8"/>
        <rFont val="Arial"/>
        <family val="2"/>
      </rPr>
      <t>:  There are no service records for the existing generator.</t>
    </r>
  </si>
  <si>
    <t>The maintenance service shall allow for the following (as a minimum):</t>
  </si>
  <si>
    <t>a)  Change of all filters</t>
  </si>
  <si>
    <t>b)  Oil changed</t>
  </si>
  <si>
    <t>c)  Belts checked</t>
  </si>
  <si>
    <t>d)  Battery checked</t>
  </si>
  <si>
    <t>e)  Water and coolant checked</t>
  </si>
  <si>
    <t>f)  Engine cleaned &amp; checked for leaks</t>
  </si>
  <si>
    <t>g)  Alternator cleaned</t>
  </si>
  <si>
    <t>h)  Inspect/check all alternator output connections</t>
  </si>
  <si>
    <t>i)  Inspect all components and cubicle</t>
  </si>
  <si>
    <t>j)  Inspect all wiring and terminals</t>
  </si>
  <si>
    <t>k)  Flush and re-fill daily service fuel tank</t>
  </si>
  <si>
    <t>l)  Load tested on site</t>
  </si>
  <si>
    <t>m)  Controllers programmed</t>
  </si>
  <si>
    <t>The Tenderer shall ensure that the generator set is fully operational on completion of the maintenance service.</t>
  </si>
  <si>
    <t>The Tenderer shall allow for on-site maintenance servicing of the generator set for a further 12-month period from date of works completion and hand-over to Client.</t>
  </si>
  <si>
    <t>Generator Maintenance Service</t>
  </si>
  <si>
    <t>Twelve (12) month guarantee period from date of works completion and hand-over to Client.</t>
  </si>
  <si>
    <t>8.2.3</t>
  </si>
  <si>
    <t>6-Monthly maintenance services of the generator set during the twelve (12) months guarantee period</t>
  </si>
  <si>
    <t>The tendered rate shall include full compensation for the on-site annual maintenance service of the existing 250KVA 400V Gen-Tek standby diesel generator set.</t>
  </si>
  <si>
    <t>The maintenance service shall include for all labour, materials, spares, consumables and first-fill of diesel. The major service shall be conducted and commissioned in conjunction with Item 3.3.4 of Bill No.3 (servicing of DB-Gen)</t>
  </si>
  <si>
    <t>BILL 9: HVAC</t>
  </si>
  <si>
    <r>
      <rPr>
        <b/>
        <sz val="10"/>
        <rFont val="Arial"/>
        <family val="2"/>
      </rPr>
      <t xml:space="preserve">SUB-TOTAL : ELECTRICAL  [Items 1 to 10]  </t>
    </r>
    <r>
      <rPr>
        <b/>
        <i/>
        <sz val="10"/>
        <rFont val="Arial"/>
        <family val="2"/>
      </rPr>
      <t>(Excl. VAT)</t>
    </r>
  </si>
  <si>
    <r>
      <t>TOTAL AMOUNT : ELECTRICAL  [Items 11+12]</t>
    </r>
    <r>
      <rPr>
        <b/>
        <i/>
        <sz val="10"/>
        <rFont val="Arial"/>
        <family val="2"/>
      </rPr>
      <t xml:space="preserve">  (Incl. VAT)</t>
    </r>
  </si>
  <si>
    <t xml:space="preserve">I3-320AVF # 2MP AHD Pro series IR 40M ( 3LED Array) 2.8-12mm Lens </t>
  </si>
  <si>
    <t>RG59-500 coaxial power cable (0.75mm) - 500m</t>
  </si>
  <si>
    <t>Desktop Computer</t>
  </si>
  <si>
    <t>32" HD LED TV c/w tilt wall mount bracket # Hisense 32N50HTS , or equivalent &amp; approved.</t>
  </si>
  <si>
    <t>2.2.20</t>
  </si>
  <si>
    <t>2.2.21</t>
  </si>
  <si>
    <t>2.2.22</t>
  </si>
  <si>
    <r>
      <t>BUILDING AREA # 1</t>
    </r>
    <r>
      <rPr>
        <b/>
        <i/>
        <sz val="10"/>
        <color rgb="FF000000"/>
        <rFont val="Arial"/>
        <family val="2"/>
      </rPr>
      <t xml:space="preserve"> (Main Hospital Building)</t>
    </r>
  </si>
  <si>
    <t>BUILDING AREA # 2</t>
  </si>
  <si>
    <r>
      <t xml:space="preserve">BUILDING AREA # 3 </t>
    </r>
    <r>
      <rPr>
        <b/>
        <i/>
        <sz val="10"/>
        <color rgb="FF000000"/>
        <rFont val="Arial"/>
        <family val="2"/>
      </rPr>
      <t xml:space="preserve"> (Various Stores)</t>
    </r>
  </si>
  <si>
    <t>4.4.13</t>
  </si>
  <si>
    <t>Conduit</t>
  </si>
  <si>
    <t>All low voltage electrical installation work, pertaining to the Fire Detection systems associated with this project, shall be in accordance with the latest SANS Codes of Practice 10142-1; SANS 10139:2012 Fire Detection for Buildings; SANS 1475 Certification and in conjunction with:</t>
  </si>
  <si>
    <t>Manufacturer’s Specifications and Installation Instructions</t>
  </si>
  <si>
    <t>BILL E4: FIRE DETECTION : BUILDING AREA # 1</t>
  </si>
  <si>
    <t>BILL E4: FIRE DETECTION : BUILDING AREA # 2</t>
  </si>
  <si>
    <t>BILL E4: FIRE DETECTION : BUILDING AREA # 3</t>
  </si>
  <si>
    <r>
      <t>SUB-TOTAL : ELECTRONIC  [Items 1 to 4.4]</t>
    </r>
    <r>
      <rPr>
        <b/>
        <i/>
        <sz val="10"/>
        <rFont val="Arial"/>
        <family val="2"/>
      </rPr>
      <t xml:space="preserve">  (Excl. VAT)</t>
    </r>
  </si>
  <si>
    <t>All low voltage electrical installation work, pertaining to the UPS systems associated with this project, shall be in accordance with the latest SANS Codes of Practice 10142-1 and in conjunction with:</t>
  </si>
  <si>
    <t>All low voltage electrical installation work, pertaining to the CCTV systems associated with this project, shall be in accordance with the latest SANS Codes of Practice 10142-1 and in conjunction with:</t>
  </si>
  <si>
    <t>All low voltage electrical installation work, pertaining to nurse call systems associated with this project, shall be in accordance with the latest SANS Codes of Practice 10142-1 and in conjunction with:</t>
  </si>
  <si>
    <t>The existing system is a Micro Nursecall Systems type of nurse call system . The new nurse call systems for the planned medical wards shall be of the same type and manufacture, or equivalent and approved.</t>
  </si>
  <si>
    <t>6.5.3</t>
  </si>
  <si>
    <t>6.5.4</t>
  </si>
  <si>
    <t>6.5.5</t>
  </si>
  <si>
    <t>6.5.6</t>
  </si>
  <si>
    <t>6.5.7</t>
  </si>
  <si>
    <t>6.5.8</t>
  </si>
  <si>
    <t>6.6.1</t>
  </si>
  <si>
    <t>6.6.2</t>
  </si>
  <si>
    <t>All low voltage lighting installation work associated with this project shall be in accordance with the latest SANS Codes of Practice 10142-1 and in conjunction with:</t>
  </si>
  <si>
    <r>
      <t xml:space="preserve">Galvanised Steel floodlight pole; 10.4m (9m above ground &amp; 140mm </t>
    </r>
    <r>
      <rPr>
        <sz val="10"/>
        <rFont val="Calibri"/>
        <family val="2"/>
      </rPr>
      <t>Φ</t>
    </r>
    <r>
      <rPr>
        <sz val="10"/>
        <rFont val="Arial"/>
        <family val="2"/>
      </rPr>
      <t xml:space="preserve"> at ground level); single flood light mounting c/w cable entry, access opening, gland plate, 10A-5kA circuit breaker.</t>
    </r>
  </si>
  <si>
    <t>10.4m floodlight pole</t>
  </si>
  <si>
    <r>
      <t xml:space="preserve">Glass Fibre Reinforced Polyester (GRP) pole; 5.7m (5m above ground &amp; 177mm </t>
    </r>
    <r>
      <rPr>
        <sz val="10"/>
        <rFont val="Calibri"/>
        <family val="2"/>
      </rPr>
      <t>Φ</t>
    </r>
    <r>
      <rPr>
        <sz val="10"/>
        <rFont val="Arial"/>
        <family val="2"/>
      </rPr>
      <t xml:space="preserve"> at ground level); single flood light mounting c/w cable entry, access opening, gland plate, 10A-5kA circuit breaker.</t>
    </r>
  </si>
  <si>
    <t>5.7m light pole</t>
  </si>
  <si>
    <t>All low voltage electrical small power installation work associated with this project shall be in accordance with the latest SANS Codes of Practice 10142-1 and in conjunction with:</t>
  </si>
  <si>
    <r>
      <t>Single Phase Connection</t>
    </r>
    <r>
      <rPr>
        <i/>
        <sz val="10"/>
        <rFont val="Arial"/>
        <family val="2"/>
      </rPr>
      <t xml:space="preserve"> (3 off 4m length 6mm² conductors)</t>
    </r>
  </si>
  <si>
    <r>
      <t>Three Phase Connection</t>
    </r>
    <r>
      <rPr>
        <i/>
        <sz val="10"/>
        <rFont val="Arial"/>
        <family val="2"/>
      </rPr>
      <t xml:space="preserve"> (5 off 4m length 6mm² conductors)</t>
    </r>
  </si>
  <si>
    <t>2.5mm² PVC insulated stranded Cu (Earth - Yellow/Green)</t>
  </si>
  <si>
    <t>5-Pin 32A 380V industrial plug</t>
  </si>
  <si>
    <t>3-Pin 16A 230V industrial plug</t>
  </si>
  <si>
    <t>4.3.27</t>
  </si>
  <si>
    <t>4.3.28</t>
  </si>
  <si>
    <t>All low voltage electrical distribution board installation work associated with this project shall be in accordance with the latest SANS Codes of Practice 10142-1 and in conjunction with:</t>
  </si>
  <si>
    <t>CABLE WORKS</t>
  </si>
  <si>
    <r>
      <t>Low Voltage cable as may be laid in ground, wire channels, sleeves and / or on racking and in configurations as indicated on site</t>
    </r>
    <r>
      <rPr>
        <sz val="10"/>
        <color indexed="8"/>
        <rFont val="Arial"/>
        <family val="2"/>
      </rPr>
      <t xml:space="preserve"> as follows:</t>
    </r>
  </si>
  <si>
    <t>EXCAVATIONS AND SLEEVES</t>
  </si>
  <si>
    <t>3.5.1</t>
  </si>
  <si>
    <t>3.5.2</t>
  </si>
  <si>
    <t>3.5.3</t>
  </si>
  <si>
    <t>3.5.4</t>
  </si>
  <si>
    <t>3.5.5</t>
  </si>
  <si>
    <t>3.5.6</t>
  </si>
  <si>
    <t>3.5.7</t>
  </si>
  <si>
    <t>3.5.8</t>
  </si>
  <si>
    <t>3.5.9</t>
  </si>
  <si>
    <t>3.5.10</t>
  </si>
  <si>
    <t>3.6.1</t>
  </si>
  <si>
    <t>3.6.2</t>
  </si>
  <si>
    <t>3.6.3</t>
  </si>
  <si>
    <t>3.6.4</t>
  </si>
  <si>
    <t>All low voltage electrical installation work, pertaining to the mechanical engineering systems associated with this project, shall be in accordance with the latest SANS Codes of Practice 10142-1 and in conjunction with:</t>
  </si>
  <si>
    <t>HVAC SYSTEMS</t>
  </si>
  <si>
    <t>Supply, installation, test and commissioning of LV small power distribution and cable work associated with new mechanical HVAC systems; and in conjuction with the Mechanical Engineer's design requirements.</t>
  </si>
  <si>
    <t>DISTRIBUTION SWITCHBOARDS</t>
  </si>
  <si>
    <t>(a)</t>
  </si>
  <si>
    <t>Design, manufacture, supply and delivery to site c/w the supply and equipping of associated switchgear, as tabled below:</t>
  </si>
  <si>
    <t>1 off DEHNguard DG M TT 275 Surge Arrester</t>
  </si>
  <si>
    <t>(b)</t>
  </si>
  <si>
    <t>Factory Acceptance Tests (FAT).</t>
  </si>
  <si>
    <t>(c)</t>
  </si>
  <si>
    <t>Install new distribution board in position; connect all incoming supply and outgoing feeder cables and make good for commissioning.</t>
  </si>
  <si>
    <t>(d)</t>
  </si>
  <si>
    <t>Labelling, signage of complete installation.</t>
  </si>
  <si>
    <t>(e)</t>
  </si>
  <si>
    <t>Commissioning and Site Acceptance Tests (SAT)</t>
  </si>
  <si>
    <t>Design, manufacture, supply and delivery to site c/w the supply and installation of associated switchgear, as tabled below:</t>
  </si>
  <si>
    <t>1 off 160A * 3-Pole Isolator * Mains Disconnector</t>
  </si>
  <si>
    <t>EXISTING MAIN LT PANEL</t>
  </si>
  <si>
    <t>Indoor * Floor Standing * Front Access * Bottom/Top Entry</t>
  </si>
  <si>
    <t>Allow for the the supply and on-site installation of new outgoing feeder cable circuit breakers, as tabled below:</t>
  </si>
  <si>
    <t>ii)  160A * 3-Pole C/B * 10kA - Feeder to DB-HVAC 2</t>
  </si>
  <si>
    <t>Connect all outgoing feeder cables and make good for commissioning.</t>
  </si>
  <si>
    <t>Cable tray (pre-galvanised perforated) of the O-Line range, or equivalent and approved, c/w all bends, tees, splices, end caps and splicing accessories. Cable trays shall be supported every 1.5m (min) by an adequate support system.</t>
  </si>
  <si>
    <t>PT76 - Cable tray (152mm x 76mm x 1.6mm)</t>
  </si>
  <si>
    <t>PT76 - Horizontal / Internal / External Bend</t>
  </si>
  <si>
    <t>25mm² x 4 core</t>
  </si>
  <si>
    <t>2.5mm² x 3 core</t>
  </si>
  <si>
    <t>SWITCHING ACCESSORIES - GENERAL</t>
  </si>
  <si>
    <t>Outdoor weatherproof service outlets surface wall mounted, c/w polycarbonate outlet box, cover plate, mounting and fixing accessories:</t>
  </si>
  <si>
    <t>On Load Switch Disconnector; 400Vac; IP55</t>
  </si>
  <si>
    <t>30A Double Pole, (White)</t>
  </si>
  <si>
    <t>Indoor service outlets surface wall mounted, c/w polycarbonate outlet box, cover plate, mounting and fixing accessories:</t>
  </si>
  <si>
    <t>On Load Switch Disconnector; 250Vac; IP20</t>
  </si>
  <si>
    <t>20A Double Pole, (White)</t>
  </si>
  <si>
    <r>
      <rPr>
        <i/>
        <u/>
        <sz val="10"/>
        <color indexed="8"/>
        <rFont val="Arial"/>
        <family val="2"/>
      </rPr>
      <t>Note</t>
    </r>
    <r>
      <rPr>
        <i/>
        <sz val="10"/>
        <color indexed="8"/>
        <rFont val="Arial"/>
        <family val="2"/>
      </rPr>
      <t>:</t>
    </r>
    <r>
      <rPr>
        <i/>
        <sz val="10"/>
        <rFont val="Arial"/>
        <family val="2"/>
      </rPr>
      <t xml:space="preserve"> Contractor to make own assesment of % picable/soft rock/hardrock. (Rate per running meter)</t>
    </r>
  </si>
  <si>
    <t>110mmØ PVC sleeve</t>
  </si>
  <si>
    <t>Concrete cable route markers at each change in direction of the LV cable.</t>
  </si>
  <si>
    <t>Concrete route marker</t>
  </si>
  <si>
    <t>MANUFACTURE/SUPPLIER</t>
  </si>
  <si>
    <t>Distribution Switchboards:</t>
  </si>
  <si>
    <t>LV Cables:</t>
  </si>
  <si>
    <t>Indoor * Surface Wall * Front Access * Bottom/Top Entry</t>
  </si>
  <si>
    <t>1 off 100A * 3-Pole Isolator * Mains Disconnector</t>
  </si>
  <si>
    <t>16mm² x 4 core</t>
  </si>
  <si>
    <t>2.5mm² x 4 core</t>
  </si>
  <si>
    <t>PT76 - Cable tray (228mm x 76mm x 2mm)</t>
  </si>
  <si>
    <r>
      <t>DB-HVAC 1</t>
    </r>
    <r>
      <rPr>
        <sz val="10"/>
        <color rgb="FF000000"/>
        <rFont val="Arial"/>
        <family val="2"/>
      </rPr>
      <t xml:space="preserve"> (Maternity Ward)</t>
    </r>
  </si>
  <si>
    <t>1 off 125A * 3-Pole Isolator * Mains Disconnector</t>
  </si>
  <si>
    <t>4 off 20A * 3-Pole Circuit Breaker * 10kA</t>
  </si>
  <si>
    <t>14 off 15A * 1-Pole Circuit Breaker * 10kA</t>
  </si>
  <si>
    <t>17 off 20A * 1-Pole Circuit Breaker * 10kA</t>
  </si>
  <si>
    <r>
      <t>DB-HVAC 2</t>
    </r>
    <r>
      <rPr>
        <sz val="10"/>
        <color rgb="FF000000"/>
        <rFont val="Arial"/>
        <family val="2"/>
      </rPr>
      <t xml:space="preserve"> (Female &amp; Male Wards)</t>
    </r>
  </si>
  <si>
    <t>6 off 20A * 3-Pole Circuit Breaker * 10kA</t>
  </si>
  <si>
    <t>6 off 20A * 1-Pole Circuit Breaker * 10kA</t>
  </si>
  <si>
    <r>
      <t>DB-HVAC 3</t>
    </r>
    <r>
      <rPr>
        <sz val="10"/>
        <color rgb="FF000000"/>
        <rFont val="Arial"/>
        <family val="2"/>
      </rPr>
      <t xml:space="preserve"> (Pharmacy)</t>
    </r>
  </si>
  <si>
    <t>12 off 20A * 1-Pole Circuit Breaker * 10kA</t>
  </si>
  <si>
    <t>6 off 15A * 1-Pole Circuit Breaker * 10kA</t>
  </si>
  <si>
    <t>1 off 20A * 3-Pole Circuit Breaker * 10kA</t>
  </si>
  <si>
    <t>18 off 20A * 1-Pole Circuit Breaker * 10kA</t>
  </si>
  <si>
    <t>12 off 15A * 1-Pole Circuit Breaker * 10kA</t>
  </si>
  <si>
    <r>
      <t>DB-HVAC 4</t>
    </r>
    <r>
      <rPr>
        <sz val="10"/>
        <color rgb="FF000000"/>
        <rFont val="Arial"/>
        <family val="2"/>
      </rPr>
      <t xml:space="preserve"> (Casualty)</t>
    </r>
  </si>
  <si>
    <r>
      <t>DB-HVAC 5</t>
    </r>
    <r>
      <rPr>
        <sz val="10"/>
        <color rgb="FF000000"/>
        <rFont val="Arial"/>
        <family val="2"/>
      </rPr>
      <t xml:space="preserve"> (Administration)</t>
    </r>
  </si>
  <si>
    <t>16 off 20A * 1-Pole Circuit Breaker * 10kA</t>
  </si>
  <si>
    <t>4 off 15A * 1-Pole Circuit Breaker * 10kA</t>
  </si>
  <si>
    <r>
      <t>DB-HVAC 6</t>
    </r>
    <r>
      <rPr>
        <sz val="10"/>
        <color rgb="FF000000"/>
        <rFont val="Arial"/>
        <family val="2"/>
      </rPr>
      <t xml:space="preserve"> (Outpatient Department)</t>
    </r>
  </si>
  <si>
    <t>2 off 20A * 3-Pole Circuit Breaker * 10kA</t>
  </si>
  <si>
    <t>29 off 20A * 1-Pole Circuit Breaker * 10kA</t>
  </si>
  <si>
    <t>5 off 15A * 1-Pole Circuit Breaker * 10kA</t>
  </si>
  <si>
    <t>i)   125A * 3-Pole C/B * 10kA - Feeder to DB-HVAC 1</t>
  </si>
  <si>
    <t>10mm² x 4 core</t>
  </si>
  <si>
    <t>30A Triple Pole, (White)</t>
  </si>
  <si>
    <t>iii)    80A * 3-Pole C/B * 10kA - Feeder to DB-HVAC 3</t>
  </si>
  <si>
    <t>iv)    80A * 3-Pole C/B * 10kA - Feeder to DB-HVAC 4</t>
  </si>
  <si>
    <t>v)    60A * 3-Pole C/B * 10kA - Feeder to DB-HVAC 5</t>
  </si>
  <si>
    <t>vi)  125A * 3-Pole C/B * 10kA - Feeder to DB-HVAC 6</t>
  </si>
  <si>
    <t>BOQ No.9: HVAC</t>
  </si>
  <si>
    <t>9.3.1</t>
  </si>
  <si>
    <t>9.3.3</t>
  </si>
  <si>
    <t>9.3.2</t>
  </si>
  <si>
    <t>9.3.4</t>
  </si>
  <si>
    <t>9.3.5</t>
  </si>
  <si>
    <t>9.3.6</t>
  </si>
  <si>
    <t>9.3.7</t>
  </si>
  <si>
    <t>9.4.1</t>
  </si>
  <si>
    <t>9.4.2</t>
  </si>
  <si>
    <t>9.4.3</t>
  </si>
  <si>
    <t>9.4.4</t>
  </si>
  <si>
    <t>9.4.5</t>
  </si>
  <si>
    <t>9.4.6</t>
  </si>
  <si>
    <t>9.4.7</t>
  </si>
  <si>
    <t>9.4.8</t>
  </si>
  <si>
    <t>9.4.9</t>
  </si>
  <si>
    <t>9.4.10</t>
  </si>
  <si>
    <t>9.4.11</t>
  </si>
  <si>
    <t>9.4.12</t>
  </si>
  <si>
    <t>9.4.13</t>
  </si>
  <si>
    <t>9.4.14</t>
  </si>
  <si>
    <t>9.5.1</t>
  </si>
  <si>
    <t>9.5.2</t>
  </si>
  <si>
    <t>9.5.3</t>
  </si>
  <si>
    <t>9.6.1</t>
  </si>
  <si>
    <t>9.6.2</t>
  </si>
  <si>
    <t>9.6.3</t>
  </si>
  <si>
    <t>9.6.4</t>
  </si>
  <si>
    <t>9.6.5</t>
  </si>
  <si>
    <t>9.7.1</t>
  </si>
  <si>
    <t>9.7.2</t>
  </si>
  <si>
    <r>
      <t xml:space="preserve">CARRIED FORWARD TO </t>
    </r>
    <r>
      <rPr>
        <b/>
        <i/>
        <sz val="10"/>
        <rFont val="Arial"/>
        <family val="2"/>
      </rPr>
      <t>ITEM 9 - SUMMARY FOR BILLS OF QUANTITIES</t>
    </r>
  </si>
  <si>
    <t>BOQ No.10: Fire Water Pump &amp; Plant Building</t>
  </si>
  <si>
    <t>BILL 10: FIRE WATER PUMP &amp; PLANT ROOM - WIP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</si>
</sst>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quot;R&quot;\ * #,##0.00_ ;_ &quot;R&quot;\ * \-#,##0.00_ ;_ &quot;R&quot;\ * &quot;-&quot;??_ ;_ @_ "/>
    <numFmt numFmtId="165" formatCode="_ * #,##0.00_ ;_ * \-#,##0.00_ ;_ * &quot;-&quot;??_ ;_ @_ "/>
    <numFmt numFmtId="166" formatCode="0.0"/>
    <numFmt numFmtId="167" formatCode="#\ ##0"/>
    <numFmt numFmtId="168" formatCode="_(&quot;R&quot;* #,##0_);_(&quot;R&quot;* \(#,##0\);_(&quot;R&quot;* &quot;-&quot;??_);_(@_)"/>
    <numFmt numFmtId="169" formatCode="_(&quot;R&quot;* #,##0.00_);_(&quot;R&quot;* \(#,##0.00\);_(&quot;R&quot;* &quot;-&quot;??_);_(@_)"/>
    <numFmt numFmtId="170" formatCode="&quot;R&quot;\ #,##0.00"/>
    <numFmt numFmtId="171" formatCode="&quot;R&quot;#,##0.00"/>
    <numFmt numFmtId="172" formatCode="0.0%"/>
  </numFmts>
  <fonts count="5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b/>
      <u/>
      <sz val="10"/>
      <name val="Arial"/>
      <family val="2"/>
    </font>
    <font>
      <u/>
      <sz val="10"/>
      <name val="Arial"/>
      <family val="2"/>
    </font>
    <font>
      <b/>
      <sz val="11"/>
      <name val="Arial"/>
      <family val="2"/>
    </font>
    <font>
      <b/>
      <i/>
      <sz val="10"/>
      <name val="Arial"/>
      <family val="2"/>
    </font>
    <font>
      <sz val="9"/>
      <name val="Arial"/>
      <family val="2"/>
    </font>
    <font>
      <i/>
      <sz val="10"/>
      <name val="Arial"/>
      <family val="2"/>
    </font>
    <font>
      <b/>
      <sz val="10"/>
      <color indexed="8"/>
      <name val="Arial"/>
      <family val="2"/>
    </font>
    <font>
      <b/>
      <i/>
      <u/>
      <sz val="10"/>
      <name val="Arial"/>
      <family val="2"/>
    </font>
    <font>
      <i/>
      <u/>
      <sz val="10"/>
      <name val="Arial"/>
      <family val="2"/>
    </font>
    <font>
      <sz val="10"/>
      <color indexed="8"/>
      <name val="Arial"/>
      <family val="2"/>
    </font>
    <font>
      <b/>
      <i/>
      <u/>
      <sz val="10"/>
      <color indexed="8"/>
      <name val="Arial"/>
      <family val="2"/>
    </font>
    <font>
      <b/>
      <i/>
      <sz val="10"/>
      <color indexed="8"/>
      <name val="Arial"/>
      <family val="2"/>
    </font>
    <font>
      <i/>
      <sz val="10"/>
      <color indexed="8"/>
      <name val="Arial"/>
      <family val="2"/>
    </font>
    <font>
      <b/>
      <sz val="9"/>
      <color indexed="8"/>
      <name val="Arial"/>
      <family val="2"/>
    </font>
    <font>
      <i/>
      <u/>
      <sz val="10"/>
      <color indexed="8"/>
      <name val="Arial"/>
      <family val="2"/>
    </font>
    <font>
      <sz val="10"/>
      <color theme="1"/>
      <name val="Arial"/>
      <family val="2"/>
    </font>
    <font>
      <b/>
      <sz val="12"/>
      <name val="Arial"/>
      <family val="2"/>
    </font>
    <font>
      <b/>
      <sz val="11"/>
      <color indexed="8"/>
      <name val="Arial"/>
      <family val="2"/>
    </font>
    <font>
      <sz val="10"/>
      <name val="Calibri"/>
      <family val="2"/>
    </font>
    <font>
      <b/>
      <sz val="10"/>
      <color theme="1"/>
      <name val="Arial"/>
      <family val="2"/>
    </font>
    <font>
      <sz val="8"/>
      <name val="Arial"/>
      <family val="2"/>
    </font>
    <font>
      <sz val="12"/>
      <color theme="1"/>
      <name val="Arial"/>
      <family val="2"/>
    </font>
    <font>
      <b/>
      <u/>
      <sz val="11"/>
      <name val="Arial"/>
      <family val="2"/>
    </font>
    <font>
      <b/>
      <u/>
      <sz val="11"/>
      <color theme="6" tint="-0.249977111117893"/>
      <name val="Arial"/>
      <family val="2"/>
    </font>
    <font>
      <i/>
      <u/>
      <sz val="10"/>
      <color rgb="FF000000"/>
      <name val="Arial"/>
      <family val="2"/>
    </font>
    <font>
      <i/>
      <sz val="10"/>
      <color rgb="FF000000"/>
      <name val="Arial"/>
      <family val="2"/>
    </font>
    <font>
      <b/>
      <sz val="10"/>
      <color rgb="FF000000"/>
      <name val="Arial"/>
      <family val="2"/>
    </font>
    <font>
      <sz val="10"/>
      <color rgb="FF000000"/>
      <name val="Arial"/>
      <family val="2"/>
    </font>
    <font>
      <u/>
      <sz val="11"/>
      <color theme="10"/>
      <name val="Calibri"/>
      <family val="2"/>
      <scheme val="minor"/>
    </font>
    <font>
      <b/>
      <u/>
      <sz val="11"/>
      <color rgb="FF538DD5"/>
      <name val="Arial"/>
      <family val="2"/>
    </font>
    <font>
      <i/>
      <sz val="10"/>
      <color theme="1"/>
      <name val="Arial"/>
      <family val="2"/>
    </font>
    <font>
      <u/>
      <sz val="10"/>
      <color theme="1"/>
      <name val="Arial"/>
      <family val="2"/>
    </font>
    <font>
      <b/>
      <i/>
      <sz val="10"/>
      <color rgb="FF000000"/>
      <name val="Arial"/>
      <family val="2"/>
    </font>
    <font>
      <b/>
      <i/>
      <u/>
      <sz val="10"/>
      <color rgb="FF000000"/>
      <name val="Arial"/>
      <family val="2"/>
    </font>
    <font>
      <i/>
      <u/>
      <sz val="10"/>
      <color theme="1"/>
      <name val="Arial"/>
      <family val="2"/>
    </font>
    <font>
      <sz val="8"/>
      <name val="Arial"/>
      <family val="2"/>
    </font>
    <font>
      <b/>
      <u/>
      <sz val="10"/>
      <color indexed="8"/>
      <name val="Arial"/>
      <family val="2"/>
    </font>
    <font>
      <sz val="8"/>
      <name val="Arial"/>
    </font>
    <font>
      <sz val="10"/>
      <color rgb="FFC00000"/>
      <name val="Arial"/>
      <family val="2"/>
    </font>
    <font>
      <b/>
      <i/>
      <u/>
      <sz val="10"/>
      <color theme="1"/>
      <name val="Arial"/>
      <family val="2"/>
    </font>
    <font>
      <u/>
      <sz val="10"/>
      <color rgb="FF000000"/>
      <name val="Arial"/>
      <family val="2"/>
    </font>
    <font>
      <b/>
      <sz val="10"/>
      <color rgb="FFC00000"/>
      <name val="Arial"/>
      <family val="2"/>
    </font>
    <font>
      <b/>
      <sz val="11"/>
      <color rgb="FFC00000"/>
      <name val="Arial"/>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tint="-0.249977111117893"/>
        <bgColor indexed="64"/>
      </patternFill>
    </fill>
  </fills>
  <borders count="20">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auto="1"/>
      </left>
      <right style="thin">
        <color auto="1"/>
      </right>
      <top style="medium">
        <color auto="1"/>
      </top>
      <bottom style="medium">
        <color auto="1"/>
      </bottom>
      <diagonal/>
    </border>
    <border>
      <left/>
      <right/>
      <top style="medium">
        <color auto="1"/>
      </top>
      <bottom style="medium">
        <color auto="1"/>
      </bottom>
      <diagonal/>
    </border>
    <border>
      <left style="thin">
        <color auto="1"/>
      </left>
      <right style="thin">
        <color auto="1"/>
      </right>
      <top style="medium">
        <color auto="1"/>
      </top>
      <bottom/>
      <diagonal/>
    </border>
    <border>
      <left/>
      <right/>
      <top style="medium">
        <color auto="1"/>
      </top>
      <bottom/>
      <diagonal/>
    </border>
    <border>
      <left/>
      <right/>
      <top style="thin">
        <color auto="1"/>
      </top>
      <bottom style="medium">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indexed="64"/>
      </left>
      <right style="thin">
        <color indexed="64"/>
      </right>
      <top style="thin">
        <color indexed="64"/>
      </top>
      <bottom/>
      <diagonal/>
    </border>
  </borders>
  <cellStyleXfs count="44">
    <xf numFmtId="0" fontId="0" fillId="0" borderId="0"/>
    <xf numFmtId="164" fontId="14" fillId="0" borderId="0" applyFont="0" applyFill="0" applyBorder="0" applyAlignment="0" applyProtection="0"/>
    <xf numFmtId="164" fontId="14" fillId="0" borderId="0" applyFont="0" applyFill="0" applyBorder="0" applyAlignment="0" applyProtection="0"/>
    <xf numFmtId="0" fontId="14" fillId="0" borderId="0"/>
    <xf numFmtId="0" fontId="14" fillId="0" borderId="0"/>
    <xf numFmtId="0" fontId="14" fillId="0" borderId="0"/>
    <xf numFmtId="164" fontId="14" fillId="0" borderId="0" applyFont="0" applyFill="0" applyBorder="0" applyAlignment="0" applyProtection="0"/>
    <xf numFmtId="165" fontId="14" fillId="0" borderId="0" applyFont="0" applyFill="0" applyBorder="0" applyAlignment="0" applyProtection="0"/>
    <xf numFmtId="0" fontId="12" fillId="0" borderId="0"/>
    <xf numFmtId="168" fontId="14" fillId="0" borderId="0" applyFont="0" applyFill="0" applyBorder="0" applyAlignment="0" applyProtection="0"/>
    <xf numFmtId="9" fontId="14" fillId="0" borderId="0" applyFont="0" applyFill="0" applyBorder="0" applyAlignment="0" applyProtection="0"/>
    <xf numFmtId="166" fontId="14" fillId="0" borderId="0" applyFont="0" applyFill="0" applyBorder="0" applyAlignment="0" applyProtection="0"/>
    <xf numFmtId="169" fontId="12" fillId="0" borderId="0" applyFont="0" applyFill="0" applyBorder="0" applyAlignment="0" applyProtection="0"/>
    <xf numFmtId="9" fontId="12" fillId="0" borderId="0" applyFont="0" applyFill="0" applyBorder="0" applyAlignment="0" applyProtection="0"/>
    <xf numFmtId="0" fontId="11" fillId="0" borderId="0"/>
    <xf numFmtId="164" fontId="14" fillId="0" borderId="0" applyFont="0" applyFill="0" applyBorder="0" applyAlignment="0" applyProtection="0"/>
    <xf numFmtId="169" fontId="11" fillId="0" borderId="0" applyFont="0" applyFill="0" applyBorder="0" applyAlignment="0" applyProtection="0"/>
    <xf numFmtId="9" fontId="11" fillId="0" borderId="0" applyFont="0" applyFill="0" applyBorder="0" applyAlignment="0" applyProtection="0"/>
    <xf numFmtId="0" fontId="14" fillId="0" borderId="0"/>
    <xf numFmtId="0" fontId="10" fillId="0" borderId="0"/>
    <xf numFmtId="0" fontId="10" fillId="0" borderId="0"/>
    <xf numFmtId="0" fontId="10" fillId="0" borderId="0"/>
    <xf numFmtId="0" fontId="9" fillId="0" borderId="0"/>
    <xf numFmtId="165" fontId="14" fillId="0" borderId="0" applyFont="0" applyFill="0" applyBorder="0" applyAlignment="0" applyProtection="0"/>
    <xf numFmtId="0" fontId="8" fillId="0" borderId="0"/>
    <xf numFmtId="169" fontId="8" fillId="0" borderId="0" applyFont="0" applyFill="0" applyBorder="0" applyAlignment="0" applyProtection="0"/>
    <xf numFmtId="9" fontId="8" fillId="0" borderId="0" applyFont="0" applyFill="0" applyBorder="0" applyAlignment="0" applyProtection="0"/>
    <xf numFmtId="0" fontId="36" fillId="0" borderId="0"/>
    <xf numFmtId="0" fontId="7" fillId="0" borderId="0"/>
    <xf numFmtId="0" fontId="6" fillId="0" borderId="0"/>
    <xf numFmtId="0" fontId="5" fillId="0" borderId="0"/>
    <xf numFmtId="0" fontId="14" fillId="0" borderId="0"/>
    <xf numFmtId="164" fontId="5" fillId="0" borderId="0" applyFont="0" applyFill="0" applyBorder="0" applyAlignment="0" applyProtection="0"/>
    <xf numFmtId="49" fontId="14" fillId="0" borderId="0"/>
    <xf numFmtId="0" fontId="4" fillId="0" borderId="0"/>
    <xf numFmtId="0" fontId="43" fillId="0" borderId="0" applyNumberFormat="0" applyFill="0" applyBorder="0" applyAlignment="0" applyProtection="0"/>
    <xf numFmtId="0" fontId="3" fillId="0" borderId="0"/>
    <xf numFmtId="0" fontId="2" fillId="0" borderId="0"/>
    <xf numFmtId="0" fontId="2" fillId="0" borderId="0"/>
    <xf numFmtId="0" fontId="2" fillId="0" borderId="0"/>
    <xf numFmtId="0" fontId="1" fillId="0" borderId="0"/>
    <xf numFmtId="0" fontId="1" fillId="0" borderId="0"/>
    <xf numFmtId="0" fontId="1" fillId="0" borderId="0"/>
    <xf numFmtId="164" fontId="14" fillId="0" borderId="0" applyFont="0" applyFill="0" applyBorder="0" applyAlignment="0" applyProtection="0"/>
  </cellStyleXfs>
  <cellXfs count="358">
    <xf numFmtId="0" fontId="0" fillId="0" borderId="0" xfId="0"/>
    <xf numFmtId="0" fontId="14" fillId="0" borderId="0" xfId="4"/>
    <xf numFmtId="39" fontId="14" fillId="2" borderId="3" xfId="4" applyNumberFormat="1" applyFont="1" applyFill="1" applyBorder="1" applyAlignment="1" applyProtection="1">
      <alignment horizontal="right" vertical="top" wrapText="1"/>
      <protection locked="0"/>
    </xf>
    <xf numFmtId="39" fontId="14" fillId="2" borderId="1" xfId="4" applyNumberFormat="1" applyFont="1" applyFill="1" applyBorder="1" applyAlignment="1" applyProtection="1">
      <alignment horizontal="right" vertical="top" wrapText="1"/>
      <protection locked="0"/>
    </xf>
    <xf numFmtId="0" fontId="14" fillId="0" borderId="0" xfId="4" applyProtection="1"/>
    <xf numFmtId="0" fontId="14" fillId="0" borderId="0" xfId="4" applyFont="1" applyProtection="1"/>
    <xf numFmtId="0" fontId="13" fillId="2" borderId="1" xfId="4" applyFont="1" applyFill="1" applyBorder="1" applyAlignment="1" applyProtection="1">
      <alignment horizontal="center" vertical="top" wrapText="1"/>
    </xf>
    <xf numFmtId="0" fontId="14" fillId="2" borderId="1" xfId="4" applyFont="1" applyFill="1" applyBorder="1" applyAlignment="1" applyProtection="1">
      <alignment horizontal="center" vertical="top" wrapText="1"/>
    </xf>
    <xf numFmtId="0" fontId="14" fillId="2" borderId="3" xfId="4" applyFont="1" applyFill="1" applyBorder="1" applyAlignment="1" applyProtection="1">
      <alignment horizontal="center" vertical="top" wrapText="1"/>
    </xf>
    <xf numFmtId="39" fontId="14" fillId="2" borderId="3" xfId="4" applyNumberFormat="1" applyFont="1" applyFill="1" applyBorder="1" applyAlignment="1" applyProtection="1">
      <alignment horizontal="right" vertical="top" wrapText="1"/>
    </xf>
    <xf numFmtId="0" fontId="14" fillId="2" borderId="3" xfId="4" applyFont="1" applyFill="1" applyBorder="1" applyAlignment="1" applyProtection="1">
      <alignment horizontal="justify" vertical="top" wrapText="1"/>
    </xf>
    <xf numFmtId="0" fontId="14" fillId="2" borderId="2" xfId="4" applyFont="1" applyFill="1" applyBorder="1" applyAlignment="1" applyProtection="1">
      <alignment horizontal="center" vertical="top" wrapText="1"/>
    </xf>
    <xf numFmtId="0" fontId="14" fillId="2" borderId="3" xfId="4" applyFont="1" applyFill="1" applyBorder="1" applyAlignment="1" applyProtection="1">
      <alignment vertical="top"/>
    </xf>
    <xf numFmtId="0" fontId="14" fillId="2" borderId="3" xfId="4" applyFont="1" applyFill="1" applyBorder="1" applyAlignment="1" applyProtection="1">
      <alignment vertical="center"/>
    </xf>
    <xf numFmtId="0" fontId="13" fillId="2" borderId="3" xfId="4" applyFont="1" applyFill="1" applyBorder="1" applyAlignment="1" applyProtection="1">
      <alignment horizontal="center" vertical="top" wrapText="1"/>
    </xf>
    <xf numFmtId="0" fontId="22" fillId="2" borderId="3" xfId="4" applyFont="1" applyFill="1" applyBorder="1" applyAlignment="1" applyProtection="1">
      <alignment horizontal="justify" vertical="top" wrapText="1"/>
    </xf>
    <xf numFmtId="0" fontId="14" fillId="2" borderId="1" xfId="4" applyFont="1" applyFill="1" applyBorder="1" applyAlignment="1" applyProtection="1">
      <alignment horizontal="justify" vertical="top" wrapText="1"/>
    </xf>
    <xf numFmtId="0" fontId="13" fillId="2" borderId="1" xfId="4" applyFont="1" applyFill="1" applyBorder="1" applyAlignment="1">
      <alignment horizontal="center" vertical="top" wrapText="1"/>
    </xf>
    <xf numFmtId="0" fontId="14" fillId="2" borderId="1" xfId="4" applyFont="1" applyFill="1" applyBorder="1" applyAlignment="1">
      <alignment horizontal="center" vertical="top" wrapText="1"/>
    </xf>
    <xf numFmtId="0" fontId="14" fillId="2" borderId="2" xfId="4" applyFont="1" applyFill="1" applyBorder="1" applyAlignment="1">
      <alignment horizontal="center" vertical="top" wrapText="1"/>
    </xf>
    <xf numFmtId="0" fontId="30" fillId="2" borderId="3" xfId="4" applyFont="1" applyFill="1" applyBorder="1" applyAlignment="1" applyProtection="1">
      <alignment horizontal="center" vertical="top" wrapText="1"/>
    </xf>
    <xf numFmtId="0" fontId="14" fillId="2" borderId="3" xfId="4" applyFont="1" applyFill="1" applyBorder="1" applyAlignment="1" applyProtection="1">
      <alignment vertical="top" wrapText="1"/>
    </xf>
    <xf numFmtId="0" fontId="14" fillId="2" borderId="3" xfId="4" applyFont="1" applyFill="1" applyBorder="1" applyAlignment="1" applyProtection="1">
      <alignment horizontal="left" vertical="top" wrapText="1"/>
    </xf>
    <xf numFmtId="39" fontId="14" fillId="2" borderId="3" xfId="4" applyNumberFormat="1" applyFont="1" applyFill="1" applyBorder="1" applyAlignment="1">
      <alignment horizontal="right" vertical="top" wrapText="1"/>
    </xf>
    <xf numFmtId="0" fontId="14" fillId="0" borderId="0" xfId="4" applyAlignment="1">
      <alignment horizontal="center"/>
    </xf>
    <xf numFmtId="0" fontId="19" fillId="2" borderId="1" xfId="4" applyFont="1" applyFill="1" applyBorder="1" applyAlignment="1">
      <alignment horizontal="center" vertical="top" wrapText="1"/>
    </xf>
    <xf numFmtId="39" fontId="14" fillId="2" borderId="1" xfId="4" applyNumberFormat="1" applyFont="1" applyFill="1" applyBorder="1" applyAlignment="1">
      <alignment horizontal="right" vertical="top" wrapText="1"/>
    </xf>
    <xf numFmtId="0" fontId="14" fillId="2" borderId="2" xfId="4" applyFont="1" applyFill="1" applyBorder="1"/>
    <xf numFmtId="0" fontId="14" fillId="2" borderId="3" xfId="4" applyFont="1" applyFill="1" applyBorder="1" applyAlignment="1">
      <alignment horizontal="center" vertical="top" wrapText="1"/>
    </xf>
    <xf numFmtId="0" fontId="22" fillId="2" borderId="3" xfId="4" applyFont="1" applyFill="1" applyBorder="1" applyAlignment="1">
      <alignment horizontal="justify" vertical="top" wrapText="1"/>
    </xf>
    <xf numFmtId="0" fontId="14" fillId="2" borderId="3" xfId="4" applyFont="1" applyFill="1" applyBorder="1" applyAlignment="1">
      <alignment horizontal="justify" vertical="top" wrapText="1"/>
    </xf>
    <xf numFmtId="0" fontId="14" fillId="2" borderId="3" xfId="4" applyFont="1" applyFill="1" applyBorder="1" applyAlignment="1">
      <alignment horizontal="left" vertical="top" wrapText="1"/>
    </xf>
    <xf numFmtId="0" fontId="24" fillId="2" borderId="3" xfId="4" applyFont="1" applyFill="1" applyBorder="1" applyAlignment="1">
      <alignment horizontal="justify" vertical="top" wrapText="1"/>
    </xf>
    <xf numFmtId="0" fontId="24" fillId="2" borderId="3" xfId="4" applyFont="1" applyFill="1" applyBorder="1" applyAlignment="1">
      <alignment horizontal="left" vertical="top" wrapText="1"/>
    </xf>
    <xf numFmtId="0" fontId="25" fillId="2" borderId="3" xfId="4" applyFont="1" applyFill="1" applyBorder="1" applyAlignment="1">
      <alignment horizontal="justify" vertical="top" wrapText="1"/>
    </xf>
    <xf numFmtId="0" fontId="14" fillId="2" borderId="0" xfId="4" applyFont="1" applyFill="1" applyBorder="1" applyAlignment="1">
      <alignment horizontal="center" vertical="top" wrapText="1"/>
    </xf>
    <xf numFmtId="0" fontId="14" fillId="0" borderId="1" xfId="4" applyFont="1" applyFill="1" applyBorder="1" applyAlignment="1">
      <alignment horizontal="center" vertical="top" wrapText="1"/>
    </xf>
    <xf numFmtId="0" fontId="14" fillId="0" borderId="0" xfId="4" applyFont="1" applyFill="1" applyBorder="1" applyAlignment="1">
      <alignment horizontal="center" vertical="top" wrapText="1"/>
    </xf>
    <xf numFmtId="0" fontId="14" fillId="0" borderId="3" xfId="5" applyFont="1" applyFill="1" applyBorder="1" applyAlignment="1">
      <alignment horizontal="left" vertical="top" wrapText="1"/>
    </xf>
    <xf numFmtId="0" fontId="20" fillId="2" borderId="3" xfId="4" applyFont="1" applyFill="1" applyBorder="1" applyAlignment="1">
      <alignment vertical="top" wrapText="1"/>
    </xf>
    <xf numFmtId="0" fontId="20" fillId="2" borderId="6" xfId="4" applyFont="1" applyFill="1" applyBorder="1" applyAlignment="1">
      <alignment horizontal="left" vertical="center" indent="1"/>
    </xf>
    <xf numFmtId="0" fontId="20" fillId="2" borderId="4" xfId="4" applyFont="1" applyFill="1" applyBorder="1" applyAlignment="1">
      <alignment horizontal="left" vertical="center" indent="1"/>
    </xf>
    <xf numFmtId="0" fontId="14" fillId="0" borderId="0" xfId="4" applyFont="1"/>
    <xf numFmtId="0" fontId="14" fillId="0" borderId="0" xfId="4" applyAlignment="1">
      <alignment vertical="center"/>
    </xf>
    <xf numFmtId="0" fontId="24" fillId="2" borderId="3" xfId="4" applyFont="1" applyFill="1" applyBorder="1" applyAlignment="1" applyProtection="1">
      <alignment horizontal="justify" vertical="top" wrapText="1"/>
    </xf>
    <xf numFmtId="0" fontId="14" fillId="2" borderId="0" xfId="4" applyFont="1" applyFill="1" applyBorder="1" applyAlignment="1" applyProtection="1">
      <alignment vertical="top"/>
    </xf>
    <xf numFmtId="1" fontId="14" fillId="2" borderId="2" xfId="4" applyNumberFormat="1" applyFont="1" applyFill="1" applyBorder="1" applyAlignment="1" applyProtection="1">
      <alignment horizontal="center" vertical="top" wrapText="1"/>
    </xf>
    <xf numFmtId="0" fontId="14" fillId="2" borderId="1" xfId="0" applyFont="1" applyFill="1" applyBorder="1" applyAlignment="1" applyProtection="1">
      <alignment horizontal="center" vertical="top" wrapText="1"/>
    </xf>
    <xf numFmtId="0" fontId="30" fillId="2" borderId="2" xfId="4" applyFont="1" applyFill="1" applyBorder="1" applyAlignment="1" applyProtection="1">
      <alignment horizontal="center" vertical="top" wrapText="1"/>
    </xf>
    <xf numFmtId="0" fontId="22" fillId="2" borderId="3" xfId="4" applyFont="1" applyFill="1" applyBorder="1" applyAlignment="1" applyProtection="1">
      <alignment vertical="top"/>
    </xf>
    <xf numFmtId="0" fontId="14" fillId="2" borderId="3" xfId="0" applyFont="1" applyFill="1" applyBorder="1" applyAlignment="1" applyProtection="1">
      <alignment horizontal="center" vertical="top" wrapText="1"/>
    </xf>
    <xf numFmtId="0" fontId="23" fillId="2" borderId="3" xfId="4" applyFont="1" applyFill="1" applyBorder="1" applyAlignment="1" applyProtection="1">
      <alignment vertical="top"/>
    </xf>
    <xf numFmtId="39" fontId="14" fillId="2" borderId="3" xfId="0" applyNumberFormat="1" applyFont="1" applyFill="1" applyBorder="1" applyAlignment="1" applyProtection="1">
      <alignment horizontal="right" vertical="top" wrapText="1"/>
    </xf>
    <xf numFmtId="166" fontId="13" fillId="2" borderId="3" xfId="4" applyNumberFormat="1" applyFont="1" applyFill="1" applyBorder="1" applyAlignment="1" applyProtection="1">
      <alignment horizontal="center" vertical="top" wrapText="1"/>
    </xf>
    <xf numFmtId="0" fontId="22" fillId="2" borderId="1" xfId="4" applyFont="1" applyFill="1" applyBorder="1" applyAlignment="1" applyProtection="1">
      <alignment horizontal="justify" vertical="top" wrapText="1"/>
    </xf>
    <xf numFmtId="0" fontId="13" fillId="2" borderId="3" xfId="4" applyNumberFormat="1" applyFont="1" applyFill="1" applyBorder="1" applyAlignment="1" applyProtection="1">
      <alignment horizontal="center" vertical="top" wrapText="1"/>
    </xf>
    <xf numFmtId="0" fontId="24" fillId="2" borderId="3" xfId="4" applyFont="1" applyFill="1" applyBorder="1" applyAlignment="1" applyProtection="1">
      <alignment horizontal="justify" vertical="top"/>
    </xf>
    <xf numFmtId="0" fontId="24" fillId="2" borderId="1" xfId="4" applyFont="1" applyFill="1" applyBorder="1" applyAlignment="1" applyProtection="1">
      <alignment horizontal="left" vertical="top" wrapText="1"/>
    </xf>
    <xf numFmtId="0" fontId="25" fillId="2" borderId="3" xfId="4" applyFont="1" applyFill="1" applyBorder="1" applyAlignment="1">
      <alignment vertical="top" wrapText="1"/>
    </xf>
    <xf numFmtId="0" fontId="14" fillId="2" borderId="3" xfId="4" applyFont="1" applyFill="1" applyBorder="1" applyAlignment="1">
      <alignment horizontal="center" vertical="top"/>
    </xf>
    <xf numFmtId="0" fontId="14" fillId="2" borderId="3" xfId="5" applyFont="1" applyFill="1" applyBorder="1" applyAlignment="1">
      <alignment horizontal="left" vertical="top" wrapText="1"/>
    </xf>
    <xf numFmtId="0" fontId="14" fillId="2" borderId="3" xfId="4" applyFont="1" applyFill="1" applyBorder="1" applyAlignment="1" applyProtection="1">
      <alignment horizontal="justify" vertical="center"/>
    </xf>
    <xf numFmtId="0" fontId="13" fillId="2" borderId="3" xfId="4" applyFont="1" applyFill="1" applyBorder="1" applyAlignment="1" applyProtection="1">
      <alignment vertical="center"/>
    </xf>
    <xf numFmtId="0" fontId="14" fillId="2" borderId="1" xfId="4" applyFont="1" applyFill="1" applyBorder="1" applyAlignment="1" applyProtection="1">
      <alignment vertical="center"/>
    </xf>
    <xf numFmtId="0" fontId="14" fillId="2" borderId="3" xfId="4" applyFill="1" applyBorder="1" applyAlignment="1">
      <alignment vertical="top" wrapText="1"/>
    </xf>
    <xf numFmtId="0" fontId="30" fillId="2" borderId="3" xfId="4" applyFont="1" applyFill="1" applyBorder="1" applyAlignment="1">
      <alignment horizontal="center" vertical="top" wrapText="1"/>
    </xf>
    <xf numFmtId="0" fontId="30" fillId="2" borderId="3" xfId="4" applyFont="1" applyFill="1" applyBorder="1" applyAlignment="1">
      <alignment horizontal="left" vertical="top" wrapText="1"/>
    </xf>
    <xf numFmtId="0" fontId="14" fillId="2" borderId="3" xfId="4" applyFont="1" applyFill="1" applyBorder="1" applyAlignment="1">
      <alignment vertical="center"/>
    </xf>
    <xf numFmtId="39" fontId="30" fillId="2" borderId="2" xfId="4" applyNumberFormat="1" applyFont="1" applyFill="1" applyBorder="1" applyAlignment="1" applyProtection="1">
      <alignment horizontal="right" vertical="top" wrapText="1"/>
    </xf>
    <xf numFmtId="167" fontId="30" fillId="2" borderId="2" xfId="4" applyNumberFormat="1" applyFont="1" applyFill="1" applyBorder="1" applyAlignment="1" applyProtection="1">
      <alignment horizontal="center" vertical="top" wrapText="1"/>
    </xf>
    <xf numFmtId="39" fontId="30" fillId="2" borderId="0" xfId="4" applyNumberFormat="1" applyFont="1" applyFill="1" applyBorder="1" applyAlignment="1" applyProtection="1">
      <alignment horizontal="right" vertical="top" wrapText="1"/>
    </xf>
    <xf numFmtId="39" fontId="30" fillId="2" borderId="1" xfId="4" applyNumberFormat="1" applyFont="1" applyFill="1" applyBorder="1" applyAlignment="1" applyProtection="1">
      <alignment horizontal="right" vertical="top" wrapText="1"/>
    </xf>
    <xf numFmtId="1" fontId="30" fillId="2" borderId="2" xfId="4" applyNumberFormat="1" applyFont="1" applyFill="1" applyBorder="1" applyAlignment="1" applyProtection="1">
      <alignment horizontal="center" vertical="top" wrapText="1"/>
    </xf>
    <xf numFmtId="39" fontId="30" fillId="2" borderId="3" xfId="4" applyNumberFormat="1" applyFont="1" applyFill="1" applyBorder="1" applyAlignment="1" applyProtection="1">
      <alignment horizontal="right" vertical="top" wrapText="1"/>
    </xf>
    <xf numFmtId="39" fontId="30" fillId="2" borderId="3" xfId="4" applyNumberFormat="1" applyFont="1" applyFill="1" applyBorder="1" applyAlignment="1">
      <alignment horizontal="right" vertical="top" wrapText="1"/>
    </xf>
    <xf numFmtId="39" fontId="30" fillId="2" borderId="2" xfId="4" applyNumberFormat="1" applyFont="1" applyFill="1" applyBorder="1" applyAlignment="1">
      <alignment horizontal="right" vertical="top" wrapText="1"/>
    </xf>
    <xf numFmtId="0" fontId="14" fillId="2" borderId="3" xfId="4" applyFill="1" applyBorder="1" applyAlignment="1">
      <alignment horizontal="center" vertical="top" wrapText="1"/>
    </xf>
    <xf numFmtId="39" fontId="14" fillId="2" borderId="3" xfId="4" applyNumberFormat="1" applyFill="1" applyBorder="1" applyAlignment="1">
      <alignment horizontal="right" vertical="top" wrapText="1"/>
    </xf>
    <xf numFmtId="0" fontId="14" fillId="2" borderId="3" xfId="3" applyFill="1" applyBorder="1" applyAlignment="1">
      <alignment horizontal="left" vertical="top" wrapText="1"/>
    </xf>
    <xf numFmtId="0" fontId="14" fillId="2" borderId="2" xfId="4" applyFill="1" applyBorder="1" applyAlignment="1">
      <alignment horizontal="center" vertical="top" wrapText="1"/>
    </xf>
    <xf numFmtId="39" fontId="14" fillId="2" borderId="2" xfId="4" applyNumberFormat="1" applyFill="1" applyBorder="1" applyAlignment="1">
      <alignment horizontal="right" vertical="top" wrapText="1"/>
    </xf>
    <xf numFmtId="1" fontId="14" fillId="2" borderId="2" xfId="4" applyNumberFormat="1" applyFill="1" applyBorder="1" applyAlignment="1">
      <alignment horizontal="center" vertical="top" wrapText="1"/>
    </xf>
    <xf numFmtId="39" fontId="14" fillId="2" borderId="1" xfId="4" applyNumberFormat="1" applyFill="1" applyBorder="1" applyAlignment="1">
      <alignment horizontal="right" vertical="top" wrapText="1"/>
    </xf>
    <xf numFmtId="0" fontId="14" fillId="2" borderId="1" xfId="4" applyFill="1" applyBorder="1" applyAlignment="1">
      <alignment horizontal="right" vertical="top" wrapText="1" indent="1"/>
    </xf>
    <xf numFmtId="0" fontId="14" fillId="2" borderId="1" xfId="4" applyFill="1" applyBorder="1" applyAlignment="1">
      <alignment horizontal="center" vertical="top" wrapText="1"/>
    </xf>
    <xf numFmtId="0" fontId="14" fillId="2" borderId="3" xfId="4" applyFill="1" applyBorder="1" applyAlignment="1">
      <alignment horizontal="justify" vertical="top" wrapText="1"/>
    </xf>
    <xf numFmtId="0" fontId="24" fillId="2" borderId="3" xfId="4" applyFont="1" applyFill="1" applyBorder="1" applyAlignment="1">
      <alignment horizontal="center" vertical="top" wrapText="1"/>
    </xf>
    <xf numFmtId="0" fontId="14" fillId="2" borderId="1" xfId="3" applyFill="1" applyBorder="1" applyAlignment="1">
      <alignment horizontal="center" vertical="top" wrapText="1"/>
    </xf>
    <xf numFmtId="39" fontId="14" fillId="2" borderId="3" xfId="3" applyNumberFormat="1" applyFill="1" applyBorder="1" applyAlignment="1">
      <alignment horizontal="right" vertical="top" wrapText="1"/>
    </xf>
    <xf numFmtId="0" fontId="14" fillId="0" borderId="0" xfId="3" applyAlignment="1">
      <alignment vertical="center"/>
    </xf>
    <xf numFmtId="0" fontId="14" fillId="2" borderId="6" xfId="19" applyFont="1" applyFill="1" applyBorder="1" applyAlignment="1">
      <alignment horizontal="center" vertical="top" wrapText="1"/>
    </xf>
    <xf numFmtId="0" fontId="20" fillId="2" borderId="6" xfId="19" applyFont="1" applyFill="1" applyBorder="1" applyAlignment="1">
      <alignment horizontal="left" vertical="center" indent="1"/>
    </xf>
    <xf numFmtId="0" fontId="14" fillId="2" borderId="4" xfId="19" applyFont="1" applyFill="1" applyBorder="1"/>
    <xf numFmtId="0" fontId="21" fillId="0" borderId="8" xfId="3" applyFont="1" applyBorder="1" applyAlignment="1">
      <alignment horizontal="center" vertical="center" wrapText="1"/>
    </xf>
    <xf numFmtId="0" fontId="21" fillId="0" borderId="8" xfId="3" applyFont="1" applyBorder="1" applyAlignment="1" applyProtection="1">
      <alignment horizontal="center" vertical="center" wrapText="1"/>
      <protection locked="0"/>
    </xf>
    <xf numFmtId="0" fontId="20" fillId="2" borderId="4" xfId="19" applyFont="1" applyFill="1" applyBorder="1" applyAlignment="1">
      <alignment horizontal="justify" vertical="top" wrapText="1"/>
    </xf>
    <xf numFmtId="0" fontId="14" fillId="2" borderId="1" xfId="19" applyFont="1" applyFill="1" applyBorder="1" applyAlignment="1">
      <alignment horizontal="center" vertical="top" wrapText="1"/>
    </xf>
    <xf numFmtId="0" fontId="14" fillId="2" borderId="3" xfId="19" applyFont="1" applyFill="1" applyBorder="1" applyAlignment="1">
      <alignment horizontal="center" vertical="top" wrapText="1"/>
    </xf>
    <xf numFmtId="39" fontId="14" fillId="2" borderId="0" xfId="3" applyNumberFormat="1" applyFill="1" applyAlignment="1">
      <alignment horizontal="right" vertical="top" wrapText="1"/>
    </xf>
    <xf numFmtId="0" fontId="13" fillId="2" borderId="9" xfId="4" applyFont="1" applyFill="1" applyBorder="1" applyAlignment="1">
      <alignment horizontal="center" vertical="center"/>
    </xf>
    <xf numFmtId="0" fontId="13" fillId="2" borderId="7" xfId="4" applyFont="1" applyFill="1" applyBorder="1" applyAlignment="1">
      <alignment horizontal="center" vertical="center"/>
    </xf>
    <xf numFmtId="0" fontId="13" fillId="2" borderId="9" xfId="4" applyFont="1" applyFill="1" applyBorder="1" applyAlignment="1">
      <alignment horizontal="center" vertical="center" wrapText="1"/>
    </xf>
    <xf numFmtId="0" fontId="13" fillId="2" borderId="7" xfId="4" applyFont="1" applyFill="1" applyBorder="1" applyAlignment="1">
      <alignment horizontal="left" vertical="center" wrapText="1" indent="1"/>
    </xf>
    <xf numFmtId="4" fontId="17" fillId="2" borderId="3" xfId="4" applyNumberFormat="1" applyFont="1" applyFill="1" applyBorder="1" applyAlignment="1">
      <alignment horizontal="right" vertical="center"/>
    </xf>
    <xf numFmtId="4" fontId="17" fillId="2" borderId="8" xfId="4" applyNumberFormat="1" applyFont="1" applyFill="1" applyBorder="1" applyAlignment="1">
      <alignment horizontal="right" vertical="center"/>
    </xf>
    <xf numFmtId="0" fontId="30" fillId="0" borderId="0" xfId="0" applyFont="1" applyAlignment="1">
      <alignment horizontal="left" vertical="center"/>
    </xf>
    <xf numFmtId="0" fontId="30" fillId="2" borderId="0" xfId="0" applyFont="1" applyFill="1" applyBorder="1" applyAlignment="1">
      <alignment horizontal="left" vertical="center"/>
    </xf>
    <xf numFmtId="170" fontId="30" fillId="2" borderId="0" xfId="0" applyNumberFormat="1" applyFont="1" applyFill="1" applyBorder="1" applyAlignment="1">
      <alignment horizontal="left" vertical="center"/>
    </xf>
    <xf numFmtId="0" fontId="37" fillId="2" borderId="0" xfId="3" applyFont="1" applyFill="1" applyBorder="1" applyAlignment="1">
      <alignment horizontal="left" vertical="center"/>
    </xf>
    <xf numFmtId="0" fontId="37" fillId="2" borderId="0" xfId="0" applyFont="1" applyFill="1" applyBorder="1" applyAlignment="1">
      <alignment horizontal="left" vertical="center"/>
    </xf>
    <xf numFmtId="0" fontId="38" fillId="2" borderId="0" xfId="3" applyFont="1" applyFill="1" applyBorder="1" applyAlignment="1">
      <alignment horizontal="left" vertical="center"/>
    </xf>
    <xf numFmtId="0" fontId="15" fillId="0" borderId="0" xfId="0" applyFont="1" applyBorder="1" applyAlignment="1">
      <alignment horizontal="left" vertical="center"/>
    </xf>
    <xf numFmtId="0" fontId="38" fillId="2" borderId="0" xfId="0" applyFont="1" applyFill="1" applyBorder="1" applyAlignment="1">
      <alignment horizontal="left" vertical="center"/>
    </xf>
    <xf numFmtId="0" fontId="37" fillId="2" borderId="0" xfId="0" applyFont="1" applyFill="1" applyBorder="1" applyAlignment="1">
      <alignment vertical="center"/>
    </xf>
    <xf numFmtId="0" fontId="14" fillId="2" borderId="7" xfId="4" applyFill="1" applyBorder="1" applyAlignment="1">
      <alignment horizontal="center"/>
    </xf>
    <xf numFmtId="0" fontId="14" fillId="2" borderId="7" xfId="4" applyFill="1" applyBorder="1"/>
    <xf numFmtId="0" fontId="14" fillId="2" borderId="7" xfId="4" applyFill="1" applyBorder="1" applyAlignment="1">
      <alignment horizontal="left"/>
    </xf>
    <xf numFmtId="0" fontId="6" fillId="0" borderId="0" xfId="29"/>
    <xf numFmtId="0" fontId="22" fillId="2" borderId="1" xfId="4" applyFont="1" applyFill="1" applyBorder="1" applyAlignment="1">
      <alignment horizontal="justify" vertical="top" wrapText="1"/>
    </xf>
    <xf numFmtId="3" fontId="14" fillId="2" borderId="2" xfId="4" applyNumberFormat="1" applyFill="1" applyBorder="1" applyAlignment="1">
      <alignment horizontal="center" vertical="top" wrapText="1"/>
    </xf>
    <xf numFmtId="0" fontId="24" fillId="2" borderId="3" xfId="4" applyFont="1" applyFill="1" applyBorder="1" applyAlignment="1">
      <alignment horizontal="left" vertical="top" wrapText="1" indent="1"/>
    </xf>
    <xf numFmtId="0" fontId="6" fillId="0" borderId="0" xfId="29" applyAlignment="1">
      <alignment vertical="center"/>
    </xf>
    <xf numFmtId="0" fontId="30" fillId="0" borderId="3" xfId="29" applyFont="1" applyBorder="1" applyAlignment="1">
      <alignment horizontal="center" vertical="center"/>
    </xf>
    <xf numFmtId="0" fontId="30" fillId="0" borderId="3" xfId="29" applyFont="1" applyBorder="1" applyAlignment="1">
      <alignment vertical="top" wrapText="1"/>
    </xf>
    <xf numFmtId="0" fontId="34" fillId="0" borderId="3" xfId="29" applyFont="1" applyBorder="1" applyAlignment="1">
      <alignment vertical="center" wrapText="1"/>
    </xf>
    <xf numFmtId="0" fontId="30" fillId="2" borderId="3" xfId="29" applyNumberFormat="1" applyFont="1" applyFill="1" applyBorder="1" applyAlignment="1">
      <alignment horizontal="center" vertical="top"/>
    </xf>
    <xf numFmtId="0" fontId="30" fillId="2" borderId="3" xfId="29" applyFont="1" applyFill="1" applyBorder="1" applyAlignment="1">
      <alignment vertical="top" wrapText="1"/>
    </xf>
    <xf numFmtId="0" fontId="30" fillId="2" borderId="3" xfId="29" applyFont="1" applyFill="1" applyBorder="1" applyAlignment="1">
      <alignment horizontal="center" vertical="top"/>
    </xf>
    <xf numFmtId="171" fontId="30" fillId="2" borderId="3" xfId="29" applyNumberFormat="1" applyFont="1" applyFill="1" applyBorder="1" applyAlignment="1">
      <alignment vertical="top"/>
    </xf>
    <xf numFmtId="0" fontId="30" fillId="2" borderId="1" xfId="29" applyNumberFormat="1" applyFont="1" applyFill="1" applyBorder="1" applyAlignment="1">
      <alignment horizontal="center" vertical="top"/>
    </xf>
    <xf numFmtId="0" fontId="30" fillId="2" borderId="2" xfId="29" applyFont="1" applyFill="1" applyBorder="1" applyAlignment="1">
      <alignment horizontal="center" vertical="top"/>
    </xf>
    <xf numFmtId="0" fontId="27" fillId="2" borderId="3" xfId="4" applyFont="1" applyFill="1" applyBorder="1" applyAlignment="1">
      <alignment horizontal="left" vertical="top" wrapText="1" indent="1"/>
    </xf>
    <xf numFmtId="0" fontId="29" fillId="2" borderId="3" xfId="4" applyFont="1" applyFill="1" applyBorder="1" applyAlignment="1">
      <alignment horizontal="justify" vertical="top" wrapText="1"/>
    </xf>
    <xf numFmtId="0" fontId="20" fillId="2" borderId="3" xfId="4" applyFont="1" applyFill="1" applyBorder="1" applyAlignment="1">
      <alignment horizontal="justify" vertical="top" wrapText="1"/>
    </xf>
    <xf numFmtId="0" fontId="20" fillId="2" borderId="3" xfId="4" applyFont="1" applyFill="1" applyBorder="1" applyAlignment="1">
      <alignment horizontal="left" vertical="top" wrapText="1"/>
    </xf>
    <xf numFmtId="0" fontId="27" fillId="2" borderId="3" xfId="4" applyFont="1" applyFill="1" applyBorder="1" applyAlignment="1">
      <alignment horizontal="left" vertical="top" wrapText="1"/>
    </xf>
    <xf numFmtId="0" fontId="14" fillId="2" borderId="3" xfId="4" applyFont="1" applyFill="1" applyBorder="1" applyAlignment="1">
      <alignment vertical="top"/>
    </xf>
    <xf numFmtId="0" fontId="30" fillId="2" borderId="0" xfId="4" applyFont="1" applyFill="1" applyBorder="1" applyAlignment="1" applyProtection="1">
      <alignment horizontal="center" vertical="top" wrapText="1"/>
    </xf>
    <xf numFmtId="0" fontId="29" fillId="2" borderId="3" xfId="4" applyFont="1" applyFill="1" applyBorder="1" applyAlignment="1" applyProtection="1">
      <alignment horizontal="justify" vertical="top"/>
    </xf>
    <xf numFmtId="0" fontId="24" fillId="2" borderId="1" xfId="4" applyFont="1" applyFill="1" applyBorder="1" applyAlignment="1">
      <alignment horizontal="justify" vertical="top"/>
    </xf>
    <xf numFmtId="0" fontId="27" fillId="2" borderId="1" xfId="4" applyFont="1" applyFill="1" applyBorder="1" applyAlignment="1">
      <alignment horizontal="left" vertical="top" indent="1"/>
    </xf>
    <xf numFmtId="0" fontId="27" fillId="2" borderId="1" xfId="4" applyFont="1" applyFill="1" applyBorder="1" applyAlignment="1">
      <alignment horizontal="justify" vertical="top"/>
    </xf>
    <xf numFmtId="0" fontId="14" fillId="2" borderId="1" xfId="4" applyFill="1" applyBorder="1" applyAlignment="1">
      <alignment horizontal="justify" vertical="top" wrapText="1"/>
    </xf>
    <xf numFmtId="0" fontId="14" fillId="0" borderId="3" xfId="4" applyBorder="1"/>
    <xf numFmtId="0" fontId="14" fillId="2" borderId="3" xfId="4" applyFont="1" applyFill="1" applyBorder="1" applyAlignment="1" applyProtection="1">
      <alignment horizontal="justify" vertical="top"/>
    </xf>
    <xf numFmtId="39" fontId="14" fillId="2" borderId="3" xfId="4" applyNumberFormat="1" applyFill="1" applyBorder="1" applyAlignment="1" applyProtection="1">
      <alignment horizontal="right" vertical="top" wrapText="1"/>
      <protection locked="0"/>
    </xf>
    <xf numFmtId="0" fontId="14" fillId="2" borderId="2" xfId="4" applyFill="1" applyBorder="1"/>
    <xf numFmtId="0" fontId="14" fillId="2" borderId="0" xfId="4" applyFill="1" applyAlignment="1">
      <alignment horizontal="center" vertical="top" wrapText="1"/>
    </xf>
    <xf numFmtId="39" fontId="14" fillId="2" borderId="1" xfId="4" applyNumberFormat="1" applyFill="1" applyBorder="1" applyAlignment="1" applyProtection="1">
      <alignment horizontal="right" vertical="top" wrapText="1"/>
      <protection locked="0"/>
    </xf>
    <xf numFmtId="0" fontId="13" fillId="2" borderId="13" xfId="4" applyFont="1" applyFill="1" applyBorder="1" applyAlignment="1">
      <alignment horizontal="left" vertical="center" wrapText="1" indent="1"/>
    </xf>
    <xf numFmtId="4" fontId="17" fillId="2" borderId="12" xfId="4" applyNumberFormat="1" applyFont="1" applyFill="1" applyBorder="1" applyAlignment="1">
      <alignment horizontal="right" vertical="center"/>
    </xf>
    <xf numFmtId="4" fontId="17" fillId="2" borderId="14" xfId="4" applyNumberFormat="1" applyFont="1" applyFill="1" applyBorder="1" applyAlignment="1">
      <alignment horizontal="right" vertical="center"/>
    </xf>
    <xf numFmtId="4" fontId="17" fillId="2" borderId="11" xfId="4" applyNumberFormat="1" applyFont="1" applyFill="1" applyBorder="1" applyAlignment="1">
      <alignment horizontal="right" vertical="center"/>
    </xf>
    <xf numFmtId="0" fontId="20" fillId="2" borderId="3" xfId="4" applyFont="1" applyFill="1" applyBorder="1" applyAlignment="1">
      <alignment vertical="center"/>
    </xf>
    <xf numFmtId="1" fontId="14" fillId="2" borderId="3" xfId="4" applyNumberFormat="1" applyFill="1" applyBorder="1" applyAlignment="1">
      <alignment horizontal="center" vertical="top" wrapText="1"/>
    </xf>
    <xf numFmtId="0" fontId="30" fillId="2" borderId="1" xfId="4" applyFont="1" applyFill="1" applyBorder="1" applyAlignment="1">
      <alignment horizontal="left" vertical="top" wrapText="1"/>
    </xf>
    <xf numFmtId="0" fontId="13" fillId="2" borderId="12" xfId="4" applyFont="1" applyFill="1" applyBorder="1" applyAlignment="1">
      <alignment horizontal="center" vertical="center" wrapText="1"/>
    </xf>
    <xf numFmtId="0" fontId="13" fillId="2" borderId="14" xfId="4" applyFont="1" applyFill="1" applyBorder="1" applyAlignment="1">
      <alignment horizontal="center" vertical="center" wrapText="1"/>
    </xf>
    <xf numFmtId="0" fontId="13" fillId="2" borderId="11" xfId="4" applyFont="1" applyFill="1" applyBorder="1" applyAlignment="1">
      <alignment horizontal="center" vertical="center" wrapText="1"/>
    </xf>
    <xf numFmtId="0" fontId="14" fillId="0" borderId="0" xfId="3"/>
    <xf numFmtId="0" fontId="21" fillId="0" borderId="6" xfId="4" applyFont="1" applyFill="1" applyBorder="1" applyAlignment="1">
      <alignment horizontal="center" vertical="center" wrapText="1"/>
    </xf>
    <xf numFmtId="0" fontId="21" fillId="0" borderId="8" xfId="4" applyFont="1" applyFill="1" applyBorder="1" applyAlignment="1">
      <alignment horizontal="center" vertical="center" wrapText="1"/>
    </xf>
    <xf numFmtId="0" fontId="21" fillId="0" borderId="8" xfId="4" applyFont="1" applyFill="1" applyBorder="1" applyAlignment="1" applyProtection="1">
      <alignment horizontal="center" vertical="center" wrapText="1"/>
      <protection locked="0"/>
    </xf>
    <xf numFmtId="0" fontId="14" fillId="2" borderId="9" xfId="3" applyFill="1" applyBorder="1" applyAlignment="1">
      <alignment horizontal="center" vertical="top" wrapText="1"/>
    </xf>
    <xf numFmtId="0" fontId="24" fillId="2" borderId="9" xfId="4" applyFont="1" applyFill="1" applyBorder="1" applyAlignment="1">
      <alignment horizontal="left" vertical="top" wrapText="1"/>
    </xf>
    <xf numFmtId="0" fontId="30" fillId="2" borderId="9" xfId="4" applyFont="1" applyFill="1" applyBorder="1" applyAlignment="1">
      <alignment horizontal="center" vertical="top" wrapText="1"/>
    </xf>
    <xf numFmtId="0" fontId="24" fillId="2" borderId="9" xfId="4" applyFont="1" applyFill="1" applyBorder="1" applyAlignment="1">
      <alignment horizontal="center" vertical="top" wrapText="1"/>
    </xf>
    <xf numFmtId="39" fontId="14" fillId="2" borderId="9" xfId="3" applyNumberFormat="1" applyFill="1" applyBorder="1" applyAlignment="1">
      <alignment horizontal="right" vertical="top" wrapText="1"/>
    </xf>
    <xf numFmtId="0" fontId="30" fillId="2" borderId="0" xfId="29" applyFont="1" applyFill="1" applyBorder="1" applyAlignment="1">
      <alignment horizontal="center" vertical="top"/>
    </xf>
    <xf numFmtId="171" fontId="30" fillId="2" borderId="1" xfId="29" applyNumberFormat="1" applyFont="1" applyFill="1" applyBorder="1" applyAlignment="1">
      <alignment vertical="top"/>
    </xf>
    <xf numFmtId="0" fontId="14" fillId="0" borderId="0" xfId="4" applyFill="1"/>
    <xf numFmtId="0" fontId="14" fillId="0" borderId="0" xfId="3" applyFill="1" applyAlignment="1">
      <alignment vertical="center"/>
    </xf>
    <xf numFmtId="0" fontId="14" fillId="0" borderId="0" xfId="4" applyFill="1" applyAlignment="1">
      <alignment vertical="center"/>
    </xf>
    <xf numFmtId="0" fontId="44" fillId="2" borderId="0" xfId="0" applyFont="1" applyFill="1" applyBorder="1" applyAlignment="1">
      <alignment horizontal="left" vertical="center"/>
    </xf>
    <xf numFmtId="0" fontId="30" fillId="2" borderId="1" xfId="29" applyFont="1" applyFill="1" applyBorder="1" applyAlignment="1">
      <alignment vertical="top" wrapText="1"/>
    </xf>
    <xf numFmtId="0" fontId="46" fillId="2" borderId="3" xfId="4" applyFont="1" applyFill="1" applyBorder="1" applyAlignment="1">
      <alignment horizontal="left" vertical="top" wrapText="1"/>
    </xf>
    <xf numFmtId="0" fontId="30" fillId="2" borderId="1" xfId="29" applyFont="1" applyFill="1" applyBorder="1" applyAlignment="1">
      <alignment horizontal="left" vertical="top" wrapText="1"/>
    </xf>
    <xf numFmtId="0" fontId="30" fillId="2" borderId="9" xfId="29" applyNumberFormat="1" applyFont="1" applyFill="1" applyBorder="1" applyAlignment="1">
      <alignment horizontal="center" vertical="top"/>
    </xf>
    <xf numFmtId="0" fontId="30" fillId="2" borderId="9" xfId="29" applyFont="1" applyFill="1" applyBorder="1" applyAlignment="1">
      <alignment vertical="top" wrapText="1"/>
    </xf>
    <xf numFmtId="0" fontId="30" fillId="2" borderId="9" xfId="29" applyFont="1" applyFill="1" applyBorder="1" applyAlignment="1">
      <alignment horizontal="center" vertical="top"/>
    </xf>
    <xf numFmtId="39" fontId="30" fillId="2" borderId="9" xfId="4" applyNumberFormat="1" applyFont="1" applyFill="1" applyBorder="1" applyAlignment="1">
      <alignment horizontal="right" vertical="top" wrapText="1"/>
    </xf>
    <xf numFmtId="0" fontId="27" fillId="2" borderId="3" xfId="4" applyFont="1" applyFill="1" applyBorder="1" applyAlignment="1" applyProtection="1">
      <alignment horizontal="justify" vertical="top" wrapText="1"/>
    </xf>
    <xf numFmtId="0" fontId="47" fillId="2" borderId="3" xfId="4" applyFont="1" applyFill="1" applyBorder="1" applyAlignment="1">
      <alignment horizontal="justify" vertical="top" wrapText="1"/>
    </xf>
    <xf numFmtId="0" fontId="13" fillId="2" borderId="1" xfId="4" applyFont="1" applyFill="1" applyBorder="1" applyAlignment="1">
      <alignment horizontal="center" vertical="center" wrapText="1"/>
    </xf>
    <xf numFmtId="0" fontId="48" fillId="2" borderId="3" xfId="4" applyFont="1" applyFill="1" applyBorder="1" applyAlignment="1">
      <alignment horizontal="justify" vertical="center" wrapText="1"/>
    </xf>
    <xf numFmtId="0" fontId="14" fillId="2" borderId="2" xfId="4" applyFont="1" applyFill="1" applyBorder="1" applyAlignment="1">
      <alignment horizontal="center" vertical="center" wrapText="1"/>
    </xf>
    <xf numFmtId="0" fontId="14" fillId="2" borderId="0" xfId="4" applyFont="1" applyFill="1" applyBorder="1" applyAlignment="1">
      <alignment horizontal="center" vertical="center" wrapText="1"/>
    </xf>
    <xf numFmtId="39" fontId="14" fillId="2" borderId="3" xfId="4" applyNumberFormat="1" applyFont="1" applyFill="1" applyBorder="1" applyAlignment="1" applyProtection="1">
      <alignment horizontal="right" vertical="center" wrapText="1"/>
      <protection locked="0"/>
    </xf>
    <xf numFmtId="39" fontId="14" fillId="2" borderId="3" xfId="4" applyNumberFormat="1" applyFont="1" applyFill="1" applyBorder="1" applyAlignment="1">
      <alignment horizontal="right" vertical="center" wrapText="1"/>
    </xf>
    <xf numFmtId="0" fontId="25" fillId="2" borderId="3" xfId="4" applyFont="1" applyFill="1" applyBorder="1" applyAlignment="1">
      <alignment horizontal="justify" vertical="center" wrapText="1"/>
    </xf>
    <xf numFmtId="0" fontId="48" fillId="2" borderId="3" xfId="4" applyFont="1" applyFill="1" applyBorder="1" applyAlignment="1">
      <alignment horizontal="justify" vertical="top" wrapText="1"/>
    </xf>
    <xf numFmtId="0" fontId="13" fillId="2" borderId="16" xfId="4" applyFont="1" applyFill="1" applyBorder="1" applyAlignment="1">
      <alignment horizontal="left" vertical="center" wrapText="1" indent="1"/>
    </xf>
    <xf numFmtId="0" fontId="13" fillId="2" borderId="17" xfId="4" applyFont="1" applyFill="1" applyBorder="1" applyAlignment="1">
      <alignment horizontal="center" vertical="center" wrapText="1"/>
    </xf>
    <xf numFmtId="0" fontId="13" fillId="2" borderId="18" xfId="4" applyFont="1" applyFill="1" applyBorder="1" applyAlignment="1">
      <alignment horizontal="left" vertical="center" wrapText="1" indent="1"/>
    </xf>
    <xf numFmtId="4" fontId="17" fillId="2" borderId="17" xfId="4" applyNumberFormat="1" applyFont="1" applyFill="1" applyBorder="1" applyAlignment="1">
      <alignment horizontal="right" vertical="center"/>
    </xf>
    <xf numFmtId="0" fontId="24" fillId="2" borderId="3" xfId="4" applyFont="1" applyFill="1" applyBorder="1" applyAlignment="1">
      <alignment vertical="top" wrapText="1"/>
    </xf>
    <xf numFmtId="39" fontId="30" fillId="2" borderId="1" xfId="4" applyNumberFormat="1" applyFont="1" applyFill="1" applyBorder="1" applyAlignment="1" applyProtection="1">
      <alignment horizontal="right" vertical="top" wrapText="1"/>
      <protection locked="0"/>
    </xf>
    <xf numFmtId="0" fontId="20" fillId="2" borderId="3" xfId="4" applyFont="1" applyFill="1" applyBorder="1" applyAlignment="1">
      <alignment horizontal="left" vertical="top" wrapText="1" indent="1"/>
    </xf>
    <xf numFmtId="0" fontId="14" fillId="2" borderId="1" xfId="4" applyFill="1" applyBorder="1" applyAlignment="1">
      <alignment horizontal="right" vertical="top" wrapText="1"/>
    </xf>
    <xf numFmtId="0" fontId="18" fillId="2" borderId="15" xfId="4" applyFont="1" applyFill="1" applyBorder="1" applyAlignment="1">
      <alignment horizontal="left" vertical="center" wrapText="1" indent="1"/>
    </xf>
    <xf numFmtId="0" fontId="14" fillId="4" borderId="0" xfId="4" applyFill="1" applyAlignment="1">
      <alignment horizontal="center"/>
    </xf>
    <xf numFmtId="0" fontId="14" fillId="2" borderId="3" xfId="4" applyFont="1" applyFill="1" applyBorder="1" applyAlignment="1" applyProtection="1">
      <alignment vertical="center" wrapText="1"/>
    </xf>
    <xf numFmtId="0" fontId="14" fillId="0" borderId="0" xfId="4" applyAlignment="1">
      <alignment vertical="top"/>
    </xf>
    <xf numFmtId="0" fontId="26" fillId="2" borderId="3" xfId="4" applyFont="1" applyFill="1" applyBorder="1" applyAlignment="1" applyProtection="1">
      <alignment horizontal="justify" vertical="top" wrapText="1"/>
    </xf>
    <xf numFmtId="0" fontId="30" fillId="2" borderId="2" xfId="4" applyFont="1" applyFill="1" applyBorder="1" applyAlignment="1">
      <alignment horizontal="center" vertical="top" wrapText="1"/>
    </xf>
    <xf numFmtId="0" fontId="24" fillId="2" borderId="3" xfId="4" applyFont="1" applyFill="1" applyBorder="1" applyAlignment="1">
      <alignment horizontal="justify" vertical="top"/>
    </xf>
    <xf numFmtId="0" fontId="39" fillId="2" borderId="3" xfId="4" applyFont="1" applyFill="1" applyBorder="1" applyAlignment="1">
      <alignment horizontal="justify" vertical="top" wrapText="1"/>
    </xf>
    <xf numFmtId="0" fontId="51" fillId="2" borderId="3" xfId="4" applyFont="1" applyFill="1" applyBorder="1" applyAlignment="1">
      <alignment horizontal="justify" vertical="top" wrapText="1"/>
    </xf>
    <xf numFmtId="0" fontId="27" fillId="2" borderId="3" xfId="4" applyFont="1" applyFill="1" applyBorder="1" applyAlignment="1">
      <alignment horizontal="justify" vertical="top" wrapText="1"/>
    </xf>
    <xf numFmtId="0" fontId="14" fillId="2" borderId="10" xfId="3" applyFill="1" applyBorder="1" applyAlignment="1">
      <alignment horizontal="center" vertical="top" wrapText="1"/>
    </xf>
    <xf numFmtId="0" fontId="13" fillId="2" borderId="3" xfId="4" applyFont="1" applyFill="1" applyBorder="1" applyAlignment="1">
      <alignment horizontal="center" vertical="top" wrapText="1"/>
    </xf>
    <xf numFmtId="39" fontId="14" fillId="2" borderId="0" xfId="4" applyNumberFormat="1" applyFill="1" applyBorder="1" applyAlignment="1">
      <alignment horizontal="right" vertical="top" wrapText="1"/>
    </xf>
    <xf numFmtId="0" fontId="14" fillId="2" borderId="3" xfId="3" applyFill="1" applyBorder="1" applyAlignment="1">
      <alignment horizontal="center" vertical="top" wrapText="1"/>
    </xf>
    <xf numFmtId="49" fontId="14" fillId="2" borderId="3" xfId="33" applyFill="1" applyBorder="1" applyAlignment="1">
      <alignment horizontal="left" vertical="top"/>
    </xf>
    <xf numFmtId="9" fontId="14" fillId="3" borderId="0" xfId="4" applyNumberFormat="1" applyFill="1" applyAlignment="1">
      <alignment vertical="top"/>
    </xf>
    <xf numFmtId="0" fontId="14" fillId="3" borderId="0" xfId="4" applyFill="1" applyAlignment="1">
      <alignment vertical="top"/>
    </xf>
    <xf numFmtId="172" fontId="14" fillId="3" borderId="0" xfId="4" applyNumberFormat="1" applyFill="1" applyAlignment="1">
      <alignment vertical="top"/>
    </xf>
    <xf numFmtId="0" fontId="13" fillId="4" borderId="0" xfId="4" applyFont="1" applyFill="1" applyAlignment="1">
      <alignment horizontal="center" vertical="top"/>
    </xf>
    <xf numFmtId="0" fontId="14" fillId="2" borderId="19" xfId="3" applyFill="1" applyBorder="1" applyAlignment="1">
      <alignment horizontal="center" vertical="top" wrapText="1"/>
    </xf>
    <xf numFmtId="0" fontId="24" fillId="2" borderId="19" xfId="4" applyFont="1" applyFill="1" applyBorder="1" applyAlignment="1">
      <alignment horizontal="left" vertical="top" wrapText="1"/>
    </xf>
    <xf numFmtId="0" fontId="30" fillId="2" borderId="19" xfId="4" applyFont="1" applyFill="1" applyBorder="1" applyAlignment="1">
      <alignment horizontal="center" vertical="top" wrapText="1"/>
    </xf>
    <xf numFmtId="0" fontId="24" fillId="2" borderId="19" xfId="4" applyFont="1" applyFill="1" applyBorder="1" applyAlignment="1">
      <alignment horizontal="center" vertical="top" wrapText="1"/>
    </xf>
    <xf numFmtId="39" fontId="14" fillId="2" borderId="19" xfId="3" applyNumberFormat="1" applyFill="1" applyBorder="1" applyAlignment="1">
      <alignment horizontal="right" vertical="top" wrapText="1"/>
    </xf>
    <xf numFmtId="0" fontId="13" fillId="2" borderId="9" xfId="4" applyFont="1" applyFill="1" applyBorder="1" applyAlignment="1">
      <alignment horizontal="center" vertical="top" wrapText="1"/>
    </xf>
    <xf numFmtId="0" fontId="25" fillId="2" borderId="9" xfId="4" applyFont="1" applyFill="1" applyBorder="1" applyAlignment="1">
      <alignment horizontal="justify" vertical="top" wrapText="1"/>
    </xf>
    <xf numFmtId="0" fontId="14" fillId="2" borderId="9" xfId="4" applyFont="1" applyFill="1" applyBorder="1" applyAlignment="1">
      <alignment horizontal="center" vertical="top" wrapText="1"/>
    </xf>
    <xf numFmtId="39" fontId="14" fillId="2" borderId="9" xfId="4" applyNumberFormat="1" applyFont="1" applyFill="1" applyBorder="1" applyAlignment="1" applyProtection="1">
      <alignment horizontal="right" vertical="top" wrapText="1"/>
      <protection locked="0"/>
    </xf>
    <xf numFmtId="39" fontId="14" fillId="2" borderId="9" xfId="4" applyNumberFormat="1" applyFont="1" applyFill="1" applyBorder="1" applyAlignment="1">
      <alignment horizontal="right" vertical="top" wrapText="1"/>
    </xf>
    <xf numFmtId="0" fontId="14" fillId="2" borderId="19" xfId="4" applyFill="1" applyBorder="1" applyAlignment="1">
      <alignment horizontal="center" vertical="top" wrapText="1"/>
    </xf>
    <xf numFmtId="0" fontId="14" fillId="2" borderId="19" xfId="4" applyFill="1" applyBorder="1" applyAlignment="1">
      <alignment horizontal="justify" vertical="top" wrapText="1"/>
    </xf>
    <xf numFmtId="0" fontId="14" fillId="2" borderId="19" xfId="19" applyFont="1" applyFill="1" applyBorder="1" applyAlignment="1">
      <alignment horizontal="center" vertical="top" wrapText="1"/>
    </xf>
    <xf numFmtId="0" fontId="14" fillId="2" borderId="19" xfId="4" applyFont="1" applyFill="1" applyBorder="1" applyAlignment="1">
      <alignment horizontal="center" vertical="top" wrapText="1"/>
    </xf>
    <xf numFmtId="0" fontId="19" fillId="2" borderId="19" xfId="4" applyFont="1" applyFill="1" applyBorder="1" applyAlignment="1">
      <alignment horizontal="center" vertical="top" wrapText="1"/>
    </xf>
    <xf numFmtId="39" fontId="14" fillId="2" borderId="19" xfId="4" applyNumberFormat="1" applyFont="1" applyFill="1" applyBorder="1" applyAlignment="1">
      <alignment horizontal="right" vertical="top" wrapText="1"/>
    </xf>
    <xf numFmtId="39" fontId="14" fillId="2" borderId="19" xfId="4" applyNumberFormat="1" applyFont="1" applyFill="1" applyBorder="1" applyAlignment="1" applyProtection="1">
      <alignment horizontal="right" vertical="top" wrapText="1"/>
      <protection locked="0"/>
    </xf>
    <xf numFmtId="39" fontId="30" fillId="2" borderId="19" xfId="4" applyNumberFormat="1" applyFont="1" applyFill="1" applyBorder="1" applyAlignment="1">
      <alignment horizontal="right" vertical="top" wrapText="1"/>
    </xf>
    <xf numFmtId="3" fontId="14" fillId="2" borderId="3" xfId="4" applyNumberFormat="1" applyFill="1" applyBorder="1" applyAlignment="1">
      <alignment horizontal="center" vertical="top" wrapText="1"/>
    </xf>
    <xf numFmtId="0" fontId="14" fillId="2" borderId="3" xfId="4" applyFill="1" applyBorder="1" applyAlignment="1">
      <alignment horizontal="right" vertical="top" wrapText="1" indent="1"/>
    </xf>
    <xf numFmtId="1" fontId="30" fillId="2" borderId="3" xfId="29" applyNumberFormat="1" applyFont="1" applyFill="1" applyBorder="1" applyAlignment="1">
      <alignment horizontal="center" vertical="top"/>
    </xf>
    <xf numFmtId="0" fontId="30" fillId="2" borderId="0" xfId="0" applyFont="1" applyFill="1" applyAlignment="1">
      <alignment horizontal="left" vertical="center"/>
    </xf>
    <xf numFmtId="170" fontId="30" fillId="2" borderId="0" xfId="0" applyNumberFormat="1" applyFont="1" applyFill="1" applyAlignment="1">
      <alignment horizontal="left" vertical="center"/>
    </xf>
    <xf numFmtId="0" fontId="37" fillId="2" borderId="0" xfId="3" applyFont="1" applyFill="1" applyAlignment="1">
      <alignment horizontal="left" vertical="center"/>
    </xf>
    <xf numFmtId="0" fontId="37" fillId="2" borderId="0" xfId="0" applyFont="1" applyFill="1" applyAlignment="1">
      <alignment horizontal="left" vertical="center"/>
    </xf>
    <xf numFmtId="0" fontId="38" fillId="2" borderId="0" xfId="3" applyFont="1" applyFill="1" applyAlignment="1">
      <alignment horizontal="left" vertical="center"/>
    </xf>
    <xf numFmtId="0" fontId="15" fillId="0" borderId="0" xfId="0" applyFont="1" applyAlignment="1">
      <alignment horizontal="left" vertical="center"/>
    </xf>
    <xf numFmtId="0" fontId="44" fillId="2" borderId="0" xfId="0" applyFont="1" applyFill="1" applyAlignment="1">
      <alignment horizontal="left" vertical="center"/>
    </xf>
    <xf numFmtId="0" fontId="37" fillId="2" borderId="0" xfId="0" applyFont="1" applyFill="1" applyAlignment="1">
      <alignment vertical="center"/>
    </xf>
    <xf numFmtId="0" fontId="21" fillId="0" borderId="6" xfId="4" applyFont="1" applyBorder="1" applyAlignment="1">
      <alignment horizontal="center" vertical="center" wrapText="1"/>
    </xf>
    <xf numFmtId="0" fontId="21" fillId="0" borderId="8" xfId="4" applyFont="1" applyBorder="1" applyAlignment="1">
      <alignment horizontal="center" vertical="center" wrapText="1"/>
    </xf>
    <xf numFmtId="0" fontId="21" fillId="0" borderId="8" xfId="4" applyFont="1" applyBorder="1" applyAlignment="1" applyProtection="1">
      <alignment horizontal="center" vertical="center" wrapText="1"/>
      <protection locked="0"/>
    </xf>
    <xf numFmtId="0" fontId="30" fillId="2" borderId="3" xfId="37" applyFont="1" applyFill="1" applyBorder="1" applyAlignment="1">
      <alignment horizontal="center" vertical="top"/>
    </xf>
    <xf numFmtId="0" fontId="30" fillId="2" borderId="3" xfId="37" applyFont="1" applyFill="1" applyBorder="1" applyAlignment="1">
      <alignment vertical="top" wrapText="1"/>
    </xf>
    <xf numFmtId="171" fontId="30" fillId="2" borderId="3" xfId="37" applyNumberFormat="1" applyFont="1" applyFill="1" applyBorder="1" applyAlignment="1">
      <alignment vertical="top"/>
    </xf>
    <xf numFmtId="0" fontId="2" fillId="0" borderId="0" xfId="37"/>
    <xf numFmtId="171" fontId="30" fillId="2" borderId="2" xfId="37" applyNumberFormat="1" applyFont="1" applyFill="1" applyBorder="1" applyAlignment="1">
      <alignment vertical="top"/>
    </xf>
    <xf numFmtId="0" fontId="14" fillId="2" borderId="6" xfId="39" applyFont="1" applyFill="1" applyBorder="1" applyAlignment="1">
      <alignment horizontal="center" vertical="top" wrapText="1"/>
    </xf>
    <xf numFmtId="0" fontId="20" fillId="2" borderId="6" xfId="39" applyFont="1" applyFill="1" applyBorder="1" applyAlignment="1">
      <alignment horizontal="left" vertical="center" indent="1"/>
    </xf>
    <xf numFmtId="0" fontId="14" fillId="2" borderId="4" xfId="39" applyFont="1" applyFill="1" applyBorder="1"/>
    <xf numFmtId="0" fontId="20" fillId="2" borderId="4" xfId="39" applyFont="1" applyFill="1" applyBorder="1" applyAlignment="1">
      <alignment horizontal="justify" vertical="top" wrapText="1"/>
    </xf>
    <xf numFmtId="0" fontId="14" fillId="2" borderId="1" xfId="39" applyFont="1" applyFill="1" applyBorder="1" applyAlignment="1">
      <alignment horizontal="center" vertical="top" wrapText="1"/>
    </xf>
    <xf numFmtId="0" fontId="14" fillId="2" borderId="3" xfId="39" applyFont="1" applyFill="1" applyBorder="1" applyAlignment="1">
      <alignment horizontal="center" vertical="top" wrapText="1"/>
    </xf>
    <xf numFmtId="0" fontId="45" fillId="2" borderId="3" xfId="37" applyFont="1" applyFill="1" applyBorder="1" applyAlignment="1">
      <alignment vertical="top" wrapText="1"/>
    </xf>
    <xf numFmtId="0" fontId="14" fillId="2" borderId="19" xfId="39" applyFont="1" applyFill="1" applyBorder="1" applyAlignment="1">
      <alignment horizontal="center" vertical="top" wrapText="1"/>
    </xf>
    <xf numFmtId="0" fontId="14" fillId="2" borderId="3" xfId="4" applyFill="1" applyBorder="1" applyAlignment="1">
      <alignment vertical="center"/>
    </xf>
    <xf numFmtId="1" fontId="30" fillId="2" borderId="3" xfId="4" applyNumberFormat="1" applyFont="1" applyFill="1" applyBorder="1" applyAlignment="1">
      <alignment horizontal="center" vertical="top" wrapText="1"/>
    </xf>
    <xf numFmtId="0" fontId="14" fillId="2" borderId="9" xfId="4" applyFill="1" applyBorder="1" applyAlignment="1">
      <alignment horizontal="center" vertical="top" wrapText="1"/>
    </xf>
    <xf numFmtId="39" fontId="14" fillId="2" borderId="9" xfId="4" applyNumberFormat="1" applyFill="1" applyBorder="1" applyAlignment="1" applyProtection="1">
      <alignment horizontal="right" vertical="top" wrapText="1"/>
      <protection locked="0"/>
    </xf>
    <xf numFmtId="39" fontId="14" fillId="2" borderId="9" xfId="4" applyNumberFormat="1" applyFill="1" applyBorder="1" applyAlignment="1">
      <alignment horizontal="right" vertical="top" wrapText="1"/>
    </xf>
    <xf numFmtId="39" fontId="30" fillId="2" borderId="0" xfId="4" applyNumberFormat="1" applyFont="1" applyFill="1" applyAlignment="1">
      <alignment horizontal="right" vertical="top" wrapText="1"/>
    </xf>
    <xf numFmtId="0" fontId="14" fillId="0" borderId="0" xfId="3" applyAlignment="1">
      <alignment vertical="top"/>
    </xf>
    <xf numFmtId="0" fontId="28" fillId="0" borderId="6" xfId="4" applyFont="1" applyBorder="1" applyAlignment="1">
      <alignment horizontal="center" vertical="center" wrapText="1"/>
    </xf>
    <xf numFmtId="0" fontId="28" fillId="0" borderId="8" xfId="4" applyFont="1" applyBorder="1" applyAlignment="1">
      <alignment horizontal="center" vertical="center" wrapText="1"/>
    </xf>
    <xf numFmtId="0" fontId="28" fillId="0" borderId="8" xfId="4" applyFont="1" applyBorder="1" applyAlignment="1" applyProtection="1">
      <alignment horizontal="center" vertical="center" wrapText="1"/>
      <protection locked="0"/>
    </xf>
    <xf numFmtId="39" fontId="30" fillId="2" borderId="1" xfId="4" applyNumberFormat="1" applyFont="1" applyFill="1" applyBorder="1" applyAlignment="1">
      <alignment horizontal="right" vertical="top" wrapText="1"/>
    </xf>
    <xf numFmtId="171" fontId="30" fillId="2" borderId="2" xfId="29" applyNumberFormat="1" applyFont="1" applyFill="1" applyBorder="1" applyAlignment="1">
      <alignment vertical="top"/>
    </xf>
    <xf numFmtId="0" fontId="30" fillId="2" borderId="1" xfId="29" applyFont="1" applyFill="1" applyBorder="1" applyAlignment="1">
      <alignment horizontal="center" vertical="top"/>
    </xf>
    <xf numFmtId="171" fontId="30" fillId="2" borderId="9" xfId="29" applyNumberFormat="1" applyFont="1" applyFill="1" applyBorder="1" applyAlignment="1">
      <alignment vertical="top"/>
    </xf>
    <xf numFmtId="0" fontId="14" fillId="2" borderId="0" xfId="4" applyFont="1" applyFill="1" applyBorder="1" applyAlignment="1" applyProtection="1">
      <alignment horizontal="center" vertical="top" wrapText="1"/>
    </xf>
    <xf numFmtId="0" fontId="14" fillId="2" borderId="3" xfId="4" applyFill="1" applyBorder="1" applyAlignment="1">
      <alignment vertical="top"/>
    </xf>
    <xf numFmtId="0" fontId="14" fillId="0" borderId="3" xfId="4" applyBorder="1" applyAlignment="1">
      <alignment horizontal="justify" vertical="top" wrapText="1"/>
    </xf>
    <xf numFmtId="0" fontId="14" fillId="2" borderId="9" xfId="0" applyFont="1" applyFill="1" applyBorder="1" applyAlignment="1" applyProtection="1">
      <alignment horizontal="center" vertical="top" wrapText="1"/>
    </xf>
    <xf numFmtId="0" fontId="14" fillId="2" borderId="9" xfId="4" applyFont="1" applyFill="1" applyBorder="1" applyAlignment="1" applyProtection="1">
      <alignment horizontal="justify" vertical="top" wrapText="1"/>
    </xf>
    <xf numFmtId="0" fontId="14" fillId="2" borderId="9" xfId="4" applyFont="1" applyFill="1" applyBorder="1" applyAlignment="1" applyProtection="1">
      <alignment horizontal="center" vertical="top" wrapText="1"/>
    </xf>
    <xf numFmtId="1" fontId="14" fillId="2" borderId="9" xfId="4" applyNumberFormat="1" applyFont="1" applyFill="1" applyBorder="1" applyAlignment="1" applyProtection="1">
      <alignment horizontal="center" vertical="top" wrapText="1"/>
    </xf>
    <xf numFmtId="39" fontId="30" fillId="2" borderId="9" xfId="4" applyNumberFormat="1" applyFont="1" applyFill="1" applyBorder="1" applyAlignment="1" applyProtection="1">
      <alignment horizontal="right" vertical="top" wrapText="1"/>
    </xf>
    <xf numFmtId="39" fontId="14" fillId="2" borderId="9" xfId="4" applyNumberFormat="1" applyFont="1" applyFill="1" applyBorder="1" applyAlignment="1" applyProtection="1">
      <alignment horizontal="right" vertical="top" wrapText="1"/>
    </xf>
    <xf numFmtId="166" fontId="13" fillId="0" borderId="3" xfId="4" applyNumberFormat="1" applyFont="1" applyBorder="1" applyAlignment="1">
      <alignment horizontal="center" vertical="top" wrapText="1"/>
    </xf>
    <xf numFmtId="0" fontId="22" fillId="0" borderId="3" xfId="4" applyFont="1" applyBorder="1" applyAlignment="1">
      <alignment horizontal="justify" vertical="top" wrapText="1"/>
    </xf>
    <xf numFmtId="0" fontId="14" fillId="0" borderId="2" xfId="4" applyBorder="1" applyAlignment="1">
      <alignment horizontal="center" vertical="top" wrapText="1"/>
    </xf>
    <xf numFmtId="39" fontId="14" fillId="0" borderId="1" xfId="4" applyNumberFormat="1" applyBorder="1" applyAlignment="1">
      <alignment horizontal="right" vertical="top" wrapText="1"/>
    </xf>
    <xf numFmtId="39" fontId="14" fillId="0" borderId="3" xfId="4" applyNumberFormat="1" applyBorder="1" applyAlignment="1">
      <alignment horizontal="right" vertical="top" wrapText="1"/>
    </xf>
    <xf numFmtId="0" fontId="30" fillId="2" borderId="0" xfId="3" applyFont="1" applyFill="1" applyAlignment="1">
      <alignment horizontal="left" vertical="center"/>
    </xf>
    <xf numFmtId="0" fontId="30" fillId="0" borderId="0" xfId="3" applyFont="1" applyAlignment="1">
      <alignment horizontal="left" vertical="center"/>
    </xf>
    <xf numFmtId="170" fontId="30" fillId="2" borderId="0" xfId="3" applyNumberFormat="1" applyFont="1" applyFill="1" applyAlignment="1">
      <alignment horizontal="left" vertical="center"/>
    </xf>
    <xf numFmtId="0" fontId="15" fillId="0" borderId="0" xfId="3" applyFont="1" applyAlignment="1">
      <alignment horizontal="left" vertical="center"/>
    </xf>
    <xf numFmtId="0" fontId="37" fillId="2" borderId="0" xfId="3" applyFont="1" applyFill="1" applyAlignment="1">
      <alignment vertical="center"/>
    </xf>
    <xf numFmtId="0" fontId="28" fillId="2" borderId="6" xfId="4" applyFont="1" applyFill="1" applyBorder="1" applyAlignment="1">
      <alignment horizontal="center" vertical="center" wrapText="1"/>
    </xf>
    <xf numFmtId="0" fontId="28" fillId="2" borderId="8" xfId="4" applyFont="1" applyFill="1" applyBorder="1" applyAlignment="1">
      <alignment horizontal="center" vertical="center" wrapText="1"/>
    </xf>
    <xf numFmtId="0" fontId="28" fillId="2" borderId="8" xfId="4" applyFont="1" applyFill="1" applyBorder="1" applyAlignment="1" applyProtection="1">
      <alignment horizontal="center" vertical="center" wrapText="1"/>
      <protection locked="0"/>
    </xf>
    <xf numFmtId="4" fontId="14" fillId="2" borderId="2" xfId="4" applyNumberFormat="1" applyFill="1" applyBorder="1" applyAlignment="1">
      <alignment horizontal="right" vertical="top" wrapText="1"/>
    </xf>
    <xf numFmtId="0" fontId="51" fillId="2" borderId="1" xfId="3" applyFont="1" applyFill="1" applyBorder="1" applyAlignment="1">
      <alignment horizontal="justify" vertical="top" wrapText="1"/>
    </xf>
    <xf numFmtId="0" fontId="19" fillId="2" borderId="3" xfId="3" applyFont="1" applyFill="1" applyBorder="1" applyAlignment="1">
      <alignment horizontal="center" vertical="top" wrapText="1"/>
    </xf>
    <xf numFmtId="4" fontId="14" fillId="2" borderId="3" xfId="3" applyNumberFormat="1" applyFill="1" applyBorder="1" applyAlignment="1" applyProtection="1">
      <alignment horizontal="right" vertical="top" wrapText="1"/>
      <protection locked="0"/>
    </xf>
    <xf numFmtId="0" fontId="27" fillId="2" borderId="1" xfId="3" applyFont="1" applyFill="1" applyBorder="1" applyAlignment="1">
      <alignment horizontal="left" vertical="top" wrapText="1"/>
    </xf>
    <xf numFmtId="0" fontId="24" fillId="2" borderId="1" xfId="4" applyFont="1" applyFill="1" applyBorder="1" applyAlignment="1">
      <alignment horizontal="left" vertical="top" wrapText="1"/>
    </xf>
    <xf numFmtId="0" fontId="27" fillId="2" borderId="1" xfId="4" applyFont="1" applyFill="1" applyBorder="1" applyAlignment="1">
      <alignment horizontal="left" vertical="top" wrapText="1" indent="1"/>
    </xf>
    <xf numFmtId="0" fontId="53" fillId="0" borderId="0" xfId="4" applyFont="1" applyAlignment="1">
      <alignment vertical="top"/>
    </xf>
    <xf numFmtId="0" fontId="30" fillId="2" borderId="3" xfId="3" applyFont="1" applyFill="1" applyBorder="1" applyAlignment="1">
      <alignment horizontal="justify" vertical="top" wrapText="1"/>
    </xf>
    <xf numFmtId="0" fontId="24" fillId="2" borderId="1" xfId="4" applyFont="1" applyFill="1" applyBorder="1" applyAlignment="1">
      <alignment horizontal="justify" vertical="top" wrapText="1"/>
    </xf>
    <xf numFmtId="0" fontId="14" fillId="2" borderId="1" xfId="3" applyFill="1" applyBorder="1" applyAlignment="1">
      <alignment vertical="top" wrapText="1"/>
    </xf>
    <xf numFmtId="0" fontId="24" fillId="2" borderId="1" xfId="3" applyFont="1" applyFill="1" applyBorder="1" applyAlignment="1">
      <alignment horizontal="justify" vertical="top"/>
    </xf>
    <xf numFmtId="0" fontId="14" fillId="2" borderId="6" xfId="41" applyFont="1" applyFill="1" applyBorder="1" applyAlignment="1">
      <alignment horizontal="center" vertical="top" wrapText="1"/>
    </xf>
    <xf numFmtId="0" fontId="20" fillId="2" borderId="6" xfId="41" applyFont="1" applyFill="1" applyBorder="1" applyAlignment="1">
      <alignment horizontal="left" vertical="center" indent="1"/>
    </xf>
    <xf numFmtId="0" fontId="14" fillId="2" borderId="4" xfId="41" applyFont="1" applyFill="1" applyBorder="1"/>
    <xf numFmtId="0" fontId="20" fillId="2" borderId="4" xfId="41" applyFont="1" applyFill="1" applyBorder="1" applyAlignment="1">
      <alignment horizontal="justify" vertical="top" wrapText="1"/>
    </xf>
    <xf numFmtId="0" fontId="14" fillId="2" borderId="1" xfId="41" applyFont="1" applyFill="1" applyBorder="1" applyAlignment="1">
      <alignment horizontal="center" vertical="top" wrapText="1"/>
    </xf>
    <xf numFmtId="0" fontId="14" fillId="2" borderId="3" xfId="41" applyFont="1" applyFill="1" applyBorder="1" applyAlignment="1">
      <alignment horizontal="center" vertical="top" wrapText="1"/>
    </xf>
    <xf numFmtId="0" fontId="24" fillId="2" borderId="1" xfId="4" applyFont="1" applyFill="1" applyBorder="1" applyAlignment="1">
      <alignment vertical="top" wrapText="1"/>
    </xf>
    <xf numFmtId="0" fontId="14" fillId="2" borderId="3" xfId="4" applyFill="1" applyBorder="1" applyAlignment="1">
      <alignment horizontal="left" vertical="top" wrapText="1"/>
    </xf>
    <xf numFmtId="39" fontId="14" fillId="2" borderId="0" xfId="4" applyNumberFormat="1" applyFill="1" applyAlignment="1">
      <alignment horizontal="right" vertical="top" wrapText="1"/>
    </xf>
    <xf numFmtId="166" fontId="13" fillId="2" borderId="3" xfId="4" applyNumberFormat="1" applyFont="1" applyFill="1" applyBorder="1" applyAlignment="1">
      <alignment horizontal="center" vertical="top" wrapText="1"/>
    </xf>
    <xf numFmtId="0" fontId="22" fillId="2" borderId="3" xfId="4" applyFont="1" applyFill="1" applyBorder="1" applyAlignment="1">
      <alignment vertical="top"/>
    </xf>
    <xf numFmtId="0" fontId="23" fillId="2" borderId="3" xfId="4" applyFont="1" applyFill="1" applyBorder="1" applyAlignment="1">
      <alignment vertical="top"/>
    </xf>
    <xf numFmtId="1" fontId="30" fillId="2" borderId="2" xfId="4" applyNumberFormat="1" applyFont="1" applyFill="1" applyBorder="1" applyAlignment="1">
      <alignment horizontal="center" vertical="top" wrapText="1"/>
    </xf>
    <xf numFmtId="0" fontId="14" fillId="2" borderId="3" xfId="4" applyFill="1" applyBorder="1" applyAlignment="1">
      <alignment horizontal="justify" vertical="top"/>
    </xf>
    <xf numFmtId="0" fontId="30" fillId="2" borderId="3" xfId="3" applyFont="1" applyFill="1" applyBorder="1" applyAlignment="1">
      <alignment horizontal="justify" vertical="top"/>
    </xf>
    <xf numFmtId="0" fontId="24" fillId="2" borderId="1" xfId="3" applyFont="1" applyFill="1" applyBorder="1" applyAlignment="1">
      <alignment horizontal="left" vertical="top" wrapText="1"/>
    </xf>
    <xf numFmtId="0" fontId="14" fillId="2" borderId="3" xfId="3" applyFill="1" applyBorder="1" applyAlignment="1">
      <alignment horizontal="center" vertical="top"/>
    </xf>
    <xf numFmtId="0" fontId="14" fillId="2" borderId="3" xfId="3" applyFill="1" applyBorder="1" applyAlignment="1">
      <alignment horizontal="justify" vertical="top" wrapText="1"/>
    </xf>
    <xf numFmtId="0" fontId="34" fillId="2" borderId="1" xfId="3" applyFont="1" applyFill="1" applyBorder="1" applyAlignment="1">
      <alignment horizontal="center" vertical="top" wrapText="1"/>
    </xf>
    <xf numFmtId="0" fontId="54" fillId="2" borderId="3" xfId="3" applyFont="1" applyFill="1" applyBorder="1" applyAlignment="1">
      <alignment horizontal="justify" vertical="top" wrapText="1"/>
    </xf>
    <xf numFmtId="0" fontId="30" fillId="2" borderId="3" xfId="3" applyFont="1" applyFill="1" applyBorder="1" applyAlignment="1">
      <alignment horizontal="center" vertical="top" wrapText="1"/>
    </xf>
    <xf numFmtId="0" fontId="30" fillId="2" borderId="1" xfId="4" applyFont="1" applyFill="1" applyBorder="1" applyAlignment="1">
      <alignment horizontal="center" vertical="top" wrapText="1"/>
    </xf>
    <xf numFmtId="4" fontId="24" fillId="2" borderId="3" xfId="43" applyNumberFormat="1" applyFont="1" applyFill="1" applyBorder="1" applyAlignment="1" applyProtection="1">
      <alignment vertical="top" wrapText="1"/>
      <protection locked="0"/>
    </xf>
    <xf numFmtId="0" fontId="49" fillId="2" borderId="1" xfId="4" applyFont="1" applyFill="1" applyBorder="1" applyAlignment="1">
      <alignment vertical="top" wrapText="1"/>
    </xf>
    <xf numFmtId="0" fontId="34" fillId="2" borderId="6" xfId="4" applyFont="1" applyFill="1" applyBorder="1" applyAlignment="1" applyProtection="1">
      <alignment horizontal="justify" vertical="top" wrapText="1"/>
      <protection locked="0"/>
    </xf>
    <xf numFmtId="0" fontId="34" fillId="2" borderId="1" xfId="4" applyFont="1" applyFill="1" applyBorder="1" applyAlignment="1" applyProtection="1">
      <alignment horizontal="justify" vertical="top" wrapText="1"/>
      <protection locked="0"/>
    </xf>
    <xf numFmtId="0" fontId="24" fillId="2" borderId="3" xfId="3" applyFont="1" applyFill="1" applyBorder="1" applyAlignment="1">
      <alignment horizontal="center" vertical="top" wrapText="1"/>
    </xf>
    <xf numFmtId="0" fontId="34" fillId="2" borderId="8" xfId="4" applyFont="1" applyFill="1" applyBorder="1" applyAlignment="1" applyProtection="1">
      <alignment horizontal="justify" vertical="top" wrapText="1"/>
      <protection locked="0"/>
    </xf>
    <xf numFmtId="0" fontId="55" fillId="2" borderId="1" xfId="3" applyFont="1" applyFill="1" applyBorder="1" applyAlignment="1">
      <alignment horizontal="justify" vertical="top" wrapText="1"/>
    </xf>
    <xf numFmtId="0" fontId="45" fillId="2" borderId="1" xfId="4" applyFont="1" applyFill="1" applyBorder="1" applyAlignment="1">
      <alignment horizontal="left" vertical="top" wrapText="1" indent="1"/>
    </xf>
    <xf numFmtId="0" fontId="24" fillId="2" borderId="9" xfId="3" applyFont="1" applyFill="1" applyBorder="1" applyAlignment="1">
      <alignment horizontal="justify" vertical="top"/>
    </xf>
    <xf numFmtId="4" fontId="14" fillId="2" borderId="9" xfId="3" applyNumberFormat="1" applyFill="1" applyBorder="1" applyAlignment="1" applyProtection="1">
      <alignment horizontal="right" vertical="top" wrapText="1"/>
      <protection locked="0"/>
    </xf>
    <xf numFmtId="0" fontId="15" fillId="2" borderId="0" xfId="3" applyFont="1" applyFill="1" applyAlignment="1">
      <alignment horizontal="left" vertical="center"/>
    </xf>
    <xf numFmtId="0" fontId="31" fillId="0" borderId="0" xfId="3" applyFont="1" applyBorder="1" applyAlignment="1">
      <alignment horizontal="left"/>
    </xf>
    <xf numFmtId="39" fontId="32" fillId="2" borderId="6" xfId="4" applyNumberFormat="1" applyFont="1" applyFill="1" applyBorder="1" applyAlignment="1">
      <alignment horizontal="right" vertical="center" wrapText="1" indent="1"/>
    </xf>
    <xf numFmtId="39" fontId="32" fillId="2" borderId="5" xfId="4" applyNumberFormat="1" applyFont="1" applyFill="1" applyBorder="1" applyAlignment="1">
      <alignment horizontal="right" vertical="center" wrapText="1" indent="1"/>
    </xf>
    <xf numFmtId="39" fontId="32" fillId="2" borderId="6" xfId="19" applyNumberFormat="1" applyFont="1" applyFill="1" applyBorder="1" applyAlignment="1">
      <alignment horizontal="right" vertical="center" wrapText="1" indent="1"/>
    </xf>
    <xf numFmtId="39" fontId="32" fillId="2" borderId="5" xfId="19" applyNumberFormat="1" applyFont="1" applyFill="1" applyBorder="1" applyAlignment="1">
      <alignment horizontal="right" vertical="center" wrapText="1" indent="1"/>
    </xf>
    <xf numFmtId="39" fontId="32" fillId="2" borderId="6" xfId="41" applyNumberFormat="1" applyFont="1" applyFill="1" applyBorder="1" applyAlignment="1">
      <alignment horizontal="right" vertical="center" wrapText="1" indent="1"/>
    </xf>
    <xf numFmtId="39" fontId="32" fillId="2" borderId="5" xfId="41" applyNumberFormat="1" applyFont="1" applyFill="1" applyBorder="1" applyAlignment="1">
      <alignment horizontal="right" vertical="center" wrapText="1" indent="1"/>
    </xf>
    <xf numFmtId="0" fontId="31" fillId="2" borderId="0" xfId="3" applyFont="1" applyFill="1" applyBorder="1" applyAlignment="1">
      <alignment horizontal="left"/>
    </xf>
    <xf numFmtId="39" fontId="32" fillId="2" borderId="6" xfId="39" applyNumberFormat="1" applyFont="1" applyFill="1" applyBorder="1" applyAlignment="1">
      <alignment horizontal="right" vertical="center" wrapText="1" indent="1"/>
    </xf>
    <xf numFmtId="39" fontId="32" fillId="2" borderId="5" xfId="39" applyNumberFormat="1" applyFont="1" applyFill="1" applyBorder="1" applyAlignment="1">
      <alignment horizontal="right" vertical="center" wrapText="1" indent="1"/>
    </xf>
    <xf numFmtId="0" fontId="31" fillId="0" borderId="0" xfId="3" applyFont="1" applyAlignment="1">
      <alignment horizontal="left"/>
    </xf>
    <xf numFmtId="0" fontId="56" fillId="2" borderId="9" xfId="4" applyFont="1" applyFill="1" applyBorder="1" applyAlignment="1">
      <alignment horizontal="center" vertical="center" wrapText="1"/>
    </xf>
    <xf numFmtId="0" fontId="56" fillId="2" borderId="7" xfId="4" applyFont="1" applyFill="1" applyBorder="1" applyAlignment="1">
      <alignment horizontal="left" vertical="center" wrapText="1" indent="1"/>
    </xf>
    <xf numFmtId="4" fontId="57" fillId="2" borderId="8" xfId="4" applyNumberFormat="1" applyFont="1" applyFill="1" applyBorder="1" applyAlignment="1">
      <alignment horizontal="right" vertical="center"/>
    </xf>
  </cellXfs>
  <cellStyles count="44">
    <cellStyle name="Comma 2" xfId="7" xr:uid="{00000000-0005-0000-0000-000000000000}"/>
    <cellStyle name="Comma 2 2" xfId="23" xr:uid="{2EBD5327-1053-467D-B1FC-6895B3A35213}"/>
    <cellStyle name="Comma 2 4" xfId="11" xr:uid="{00000000-0005-0000-0000-000001000000}"/>
    <cellStyle name="Currency 2" xfId="1" xr:uid="{00000000-0005-0000-0000-000002000000}"/>
    <cellStyle name="Currency 2 2" xfId="2" xr:uid="{00000000-0005-0000-0000-000003000000}"/>
    <cellStyle name="Currency 2 2 2" xfId="6" xr:uid="{00000000-0005-0000-0000-000004000000}"/>
    <cellStyle name="Currency 2 2 2 2" xfId="15" xr:uid="{CA1A322B-48B0-40E0-B885-A365FEF2F146}"/>
    <cellStyle name="Currency 2 4" xfId="9" xr:uid="{00000000-0005-0000-0000-000005000000}"/>
    <cellStyle name="Currency 3" xfId="32" xr:uid="{56AB189A-B790-45D6-A1AE-F82EDA515462}"/>
    <cellStyle name="Currency 7 2" xfId="12" xr:uid="{00000000-0005-0000-0000-000006000000}"/>
    <cellStyle name="Currency 7 2 2 2" xfId="16" xr:uid="{08DD777F-4243-4ECF-B898-BE1953070964}"/>
    <cellStyle name="Currency 7 2 2 2 3 2" xfId="25" xr:uid="{F22F6605-90B7-4FBB-B3DB-650674F3D576}"/>
    <cellStyle name="Currency_17032-NW V (Claims) EE 12Nov04" xfId="43" xr:uid="{9192F7D4-A8EA-47DC-9A12-FA42349A6A0E}"/>
    <cellStyle name="Hyperlink 2" xfId="35" xr:uid="{FC2E99E3-5072-450D-8165-953E0426C220}"/>
    <cellStyle name="Normal" xfId="0" builtinId="0"/>
    <cellStyle name="Normal 2" xfId="3" xr:uid="{00000000-0005-0000-0000-000009000000}"/>
    <cellStyle name="Normal 2 2" xfId="4" xr:uid="{00000000-0005-0000-0000-00000A000000}"/>
    <cellStyle name="Normal 2 6" xfId="20" xr:uid="{5101BD8C-3535-4409-A706-395B058DF142}"/>
    <cellStyle name="Normal 2 7" xfId="21" xr:uid="{4D04161C-934B-4588-B6B6-16BAE0221F59}"/>
    <cellStyle name="Normal 3" xfId="19" xr:uid="{969BA81D-A3AB-4AC5-A163-152EB7BC0C6D}"/>
    <cellStyle name="Normal 3 2" xfId="31" xr:uid="{5C151703-1F07-4325-955D-AD774FDEB889}"/>
    <cellStyle name="Normal 3 3" xfId="27" xr:uid="{883D04BB-38A6-4D54-B15D-E08D6F1C03AD}"/>
    <cellStyle name="Normal 3 3 2" xfId="28" xr:uid="{D7C5C12E-CEC0-46CD-A87B-DA1833F81E4E}"/>
    <cellStyle name="Normal 3 4" xfId="39" xr:uid="{C4793BDE-700D-45FF-8B73-E65D1120BBD4}"/>
    <cellStyle name="Normal 3 5" xfId="41" xr:uid="{7C149E7F-62CC-48FA-A070-A87804378672}"/>
    <cellStyle name="Normal 4" xfId="22" xr:uid="{0C6252DD-E011-4C52-93E8-ADF0760FC823}"/>
    <cellStyle name="Normal 4 2 2" xfId="18" xr:uid="{CBEEFB61-8BCF-42B2-8B86-6937B309D4C8}"/>
    <cellStyle name="Normal 5" xfId="29" xr:uid="{C90D3854-44B7-4BB8-97D1-26E072396BC2}"/>
    <cellStyle name="Normal 5 2" xfId="8" xr:uid="{00000000-0005-0000-0000-00000B000000}"/>
    <cellStyle name="Normal 5 2 2 2" xfId="14" xr:uid="{5115D322-5137-4AA2-80D5-62C138B198A7}"/>
    <cellStyle name="Normal 5 2 2 2 3 2" xfId="24" xr:uid="{0DBCF94E-F8FA-47D3-8303-C6DA298A6B90}"/>
    <cellStyle name="Normal 5 3" xfId="37" xr:uid="{8A232F2B-F5BC-4E47-BDA8-A5C7012A8EE5}"/>
    <cellStyle name="Normal 6" xfId="30" xr:uid="{B94B33EB-3B3B-4F31-A673-1F322495D110}"/>
    <cellStyle name="Normal 7" xfId="5" xr:uid="{00000000-0005-0000-0000-00000C000000}"/>
    <cellStyle name="Normal 8" xfId="34" xr:uid="{9EDAC6A4-F222-4F06-8227-83687A3C93EF}"/>
    <cellStyle name="Normal 8 2" xfId="38" xr:uid="{1B0FE820-92E2-45D4-B0A4-252932F690FF}"/>
    <cellStyle name="Normal 8 3" xfId="40" xr:uid="{BC573F8A-DB2E-4B84-AFD5-55F60243BE54}"/>
    <cellStyle name="Normal 9" xfId="36" xr:uid="{9E7D0066-119B-4432-9208-36878E889435}"/>
    <cellStyle name="Normal 9 2" xfId="42" xr:uid="{8726B285-FE50-4825-82D5-EA93B9F85553}"/>
    <cellStyle name="Normal_40797EB SOQ 1" xfId="33" xr:uid="{4FC36219-60F0-43CB-BD8D-BF2EEC0305A1}"/>
    <cellStyle name="Percent 2 2" xfId="10" xr:uid="{00000000-0005-0000-0000-000011000000}"/>
    <cellStyle name="Percent 5 2" xfId="13" xr:uid="{00000000-0005-0000-0000-000012000000}"/>
    <cellStyle name="Percent 5 2 2 2" xfId="17" xr:uid="{08C36A4C-8692-469F-8428-5C07136A98A6}"/>
    <cellStyle name="Percent 5 2 2 2 3 2" xfId="26" xr:uid="{F3611746-3D33-4B4A-9764-72745C54235E}"/>
  </cellStyles>
  <dxfs count="0"/>
  <tableStyles count="0" defaultTableStyle="TableStyleMedium9" defaultPivotStyle="PivotStyleLight16"/>
  <colors>
    <mruColors>
      <color rgb="FF538DD5"/>
      <color rgb="FFC4D79B"/>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sharedStrings" Target="sharedStrings.xml"/><Relationship Id="rId30"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LERKDC\Motla%20Klerksdorp\3.%20Operations%20(O-X)\O-200_Open%20Projects\11003%20Midvaal%20EEDSM%202013\11003_Midvaal%20EEDSM_PM%20Book%20(Rev0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0.2.10\Motla%20Klerksdorp\Users\tiaanm\AppData\Local\Microsoft\Windows\Temporary%20Internet%20Files\Content.Outlook\KAGFESRZ\DC%20Desig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DB5505\11003_Midvaal%20EEDSM_PM%20Book%20(Rev0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0.2.10\Motla%20Klerksdorp\3.%20Operations%20(O-X)\O-200_Open%20Projects\11003%20Midvaal%20EEDSM%202013\11003_Midvaal%20EEDSM_PM%20Book%20(Rev0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motlaconsultingengineers.sharepoint.com/Users/ChristoffL/Desktop/OneDrive/Personal%20Admin/KLERKDC/Motla%20Klerksdorp/My%20Documents/PORTS/Ports%20of%20Entry/JEPPE'S%20REEF/Jeppe's%20Reef%20Doc/07_SOQ.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motlaconsultingengineers.sharepoint.com/var/folders/v8/w9sxz1xs79v4170wtn9w0w4r0000gn/T/com.microsoft.Outlook/Outlook%20Temp/klerkdc/Users/tiaanm/Desktop/OM-D_Department/Resources/Motla/Project%20Budget%20Form.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lerkdc\Users\tiaanm\Desktop\OM-D_Department\Resources\Motla\Project%20Budget%20Form.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0.10.2.10\Motla%20Klerksdorp\KLERKDC\Motla%20Klerksdorp\3.%20Operations%20(O-X)\O-200_Open%20Projects\11003%20Midvaal%20EEDSM%202013\11003_Midvaal%20EEDSM_PM%20Book%20(Rev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amp; Introduction"/>
      <sheetName val="Index"/>
      <sheetName val="PM Process"/>
      <sheetName val="1.1_Project Take-On"/>
      <sheetName val="2.1_Meetings"/>
      <sheetName val="2.2_Site Visit"/>
      <sheetName val="2.3_Invoices"/>
      <sheetName val="2.4_Drawings"/>
      <sheetName val="2.5_Doc"/>
      <sheetName val="2.6_Information"/>
      <sheetName val="2.7 Technical Register"/>
      <sheetName val="2.8 Issue Certificate"/>
      <sheetName val="4.1_SOW"/>
      <sheetName val="4.2_SOW Change"/>
      <sheetName val="4.3_Instruction"/>
      <sheetName val="5.1_Programme"/>
      <sheetName val="6.1_Prof Fees (2013)"/>
      <sheetName val="6.2_Budget &amp; Forecast"/>
      <sheetName val="7.1_Q Assurance"/>
      <sheetName val="7.2_Q Control"/>
      <sheetName val="7.3_Q Plan Matrix"/>
      <sheetName val="7.4_Design &amp; Development"/>
      <sheetName val="8.1_Roles &amp; Respon"/>
      <sheetName val="8.2_Training"/>
      <sheetName val="9.1_Communi Matrix"/>
      <sheetName val="9.2_Organogram"/>
      <sheetName val="10.1_Risks"/>
      <sheetName val="12.1_Stakeholder"/>
      <sheetName val="12.2_Stake Analysis"/>
      <sheetName val="13.1_SHE Ref &amp; Commit"/>
      <sheetName val="13.2_SHE Risk Assessment"/>
      <sheetName val="13.3_SHE Incident Register"/>
      <sheetName val="KW Vlookup"/>
      <sheetName val="Risk &amp; QL Vlookup"/>
      <sheetName val="Prof Fees Vlookup"/>
      <sheetName val="Rates Vlookup"/>
      <sheetName val="2.1_Progress"/>
      <sheetName val="2.2_Meetings"/>
      <sheetName val="2.6 Design"/>
      <sheetName val="2.7 Certificate"/>
      <sheetName val="6.1_Prof Fees"/>
      <sheetName val="2.2_Progress"/>
      <sheetName val="2.6_Additional"/>
      <sheetName val="2.7 Technical"/>
      <sheetName val="2.8 Certific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4">
          <cell r="O4" t="str">
            <v>Klerksdorp</v>
          </cell>
        </row>
      </sheetData>
      <sheetData sheetId="31"/>
      <sheetData sheetId="32">
        <row r="4">
          <cell r="O4" t="str">
            <v>Klerksdorp</v>
          </cell>
          <cell r="P4" t="str">
            <v>Electrical</v>
          </cell>
          <cell r="R4" t="str">
            <v>Private</v>
          </cell>
          <cell r="S4" t="str">
            <v>Water</v>
          </cell>
          <cell r="T4" t="str">
            <v>Eastern Cape</v>
          </cell>
          <cell r="V4" t="str">
            <v>Clients</v>
          </cell>
          <cell r="W4" t="str">
            <v>Project Management</v>
          </cell>
          <cell r="X4" t="str">
            <v>Other</v>
          </cell>
          <cell r="Y4" t="str">
            <v>Type 1: Tenders</v>
          </cell>
          <cell r="Z4">
            <v>1</v>
          </cell>
          <cell r="AB4" t="str">
            <v>None</v>
          </cell>
        </row>
        <row r="5">
          <cell r="O5" t="str">
            <v>Centurion</v>
          </cell>
          <cell r="P5" t="str">
            <v>Mechanical</v>
          </cell>
          <cell r="R5" t="str">
            <v>Government-Central</v>
          </cell>
          <cell r="S5" t="str">
            <v>Transportation</v>
          </cell>
          <cell r="T5" t="str">
            <v>Western Cape</v>
          </cell>
          <cell r="V5" t="str">
            <v>Proposal</v>
          </cell>
          <cell r="W5" t="str">
            <v>Electrical</v>
          </cell>
          <cell r="X5">
            <v>0</v>
          </cell>
          <cell r="Y5" t="str">
            <v>Type 2: Proposal Studies &amp; Investigations</v>
          </cell>
          <cell r="Z5">
            <v>2</v>
          </cell>
          <cell r="AB5">
            <v>41275</v>
          </cell>
        </row>
        <row r="6">
          <cell r="O6" t="str">
            <v>Richardsbay</v>
          </cell>
          <cell r="P6" t="str">
            <v>Utility Services</v>
          </cell>
          <cell r="R6" t="str">
            <v>Government-Provincial</v>
          </cell>
          <cell r="S6" t="str">
            <v>Energy</v>
          </cell>
          <cell r="T6" t="str">
            <v>North Cape</v>
          </cell>
          <cell r="V6" t="str">
            <v>Internal</v>
          </cell>
          <cell r="W6" t="str">
            <v>Renewable Energy</v>
          </cell>
          <cell r="X6" t="str">
            <v>Energy Efficiency - IDM</v>
          </cell>
          <cell r="Y6" t="str">
            <v>Type 3: Detail Studies &amp; Investigations</v>
          </cell>
          <cell r="Z6">
            <v>3</v>
          </cell>
          <cell r="AB6">
            <v>41306</v>
          </cell>
        </row>
        <row r="7">
          <cell r="O7" t="str">
            <v>Robertson</v>
          </cell>
          <cell r="R7" t="str">
            <v>Government-Local</v>
          </cell>
          <cell r="S7" t="str">
            <v>Mining</v>
          </cell>
          <cell r="T7" t="str">
            <v>Free State</v>
          </cell>
          <cell r="V7" t="str">
            <v>Admin</v>
          </cell>
          <cell r="W7" t="str">
            <v>Electronic</v>
          </cell>
          <cell r="X7" t="str">
            <v>Energy Efficiency - Energy Management</v>
          </cell>
          <cell r="Y7" t="str">
            <v>Type 4: Detail Design</v>
          </cell>
          <cell r="Z7">
            <v>4</v>
          </cell>
          <cell r="AB7">
            <v>41334</v>
          </cell>
        </row>
        <row r="8">
          <cell r="O8" t="str">
            <v>Tzaneen</v>
          </cell>
          <cell r="R8" t="str">
            <v>Parastatals</v>
          </cell>
          <cell r="S8" t="str">
            <v>Education</v>
          </cell>
          <cell r="T8" t="str">
            <v>North West</v>
          </cell>
          <cell r="W8" t="str">
            <v>Mechanical</v>
          </cell>
          <cell r="X8" t="str">
            <v>Energy Efficiency - Power Quality</v>
          </cell>
          <cell r="Y8" t="str">
            <v>Type 5: Construction Monitoirng</v>
          </cell>
          <cell r="Z8">
            <v>0</v>
          </cell>
          <cell r="AB8">
            <v>41365</v>
          </cell>
        </row>
        <row r="9">
          <cell r="S9" t="str">
            <v>Health</v>
          </cell>
          <cell r="T9" t="str">
            <v>Limpopo</v>
          </cell>
          <cell r="W9" t="str">
            <v>Utility Services</v>
          </cell>
          <cell r="X9" t="str">
            <v>Energy Efficiency - Power Factor Correction</v>
          </cell>
          <cell r="Y9" t="str">
            <v>Type 6: Full Scope</v>
          </cell>
          <cell r="Z9">
            <v>0</v>
          </cell>
          <cell r="AB9">
            <v>41395</v>
          </cell>
        </row>
        <row r="10">
          <cell r="S10" t="str">
            <v>Tourism/Leisure</v>
          </cell>
          <cell r="T10" t="str">
            <v>Gauteng</v>
          </cell>
          <cell r="X10" t="str">
            <v>Energy Efficiency - Retrofits</v>
          </cell>
          <cell r="AB10">
            <v>41426</v>
          </cell>
        </row>
        <row r="11">
          <cell r="S11" t="str">
            <v>Residential/Housing</v>
          </cell>
          <cell r="T11" t="str">
            <v>Mpumalanga</v>
          </cell>
          <cell r="X11" t="str">
            <v>Energy Efficiency - Other</v>
          </cell>
          <cell r="AB11">
            <v>41456</v>
          </cell>
        </row>
        <row r="12">
          <cell r="S12" t="str">
            <v>Commerical</v>
          </cell>
          <cell r="T12" t="str">
            <v>KwaZulu-Natal</v>
          </cell>
          <cell r="X12" t="str">
            <v>Buildings - Hospitals &amp; Clinic</v>
          </cell>
          <cell r="AB12">
            <v>41487</v>
          </cell>
        </row>
        <row r="13">
          <cell r="S13" t="str">
            <v>Agriculture</v>
          </cell>
          <cell r="T13" t="str">
            <v>Africa</v>
          </cell>
          <cell r="X13" t="str">
            <v>Buildings - Hotel &amp; Leisure</v>
          </cell>
          <cell r="AB13">
            <v>41518</v>
          </cell>
        </row>
        <row r="14">
          <cell r="S14" t="str">
            <v>Financial</v>
          </cell>
          <cell r="T14" t="str">
            <v>International</v>
          </cell>
          <cell r="X14" t="str">
            <v>Buildings - Shopping &amp; Retail</v>
          </cell>
          <cell r="AB14">
            <v>41548</v>
          </cell>
        </row>
        <row r="15">
          <cell r="S15" t="str">
            <v>Communication/Post</v>
          </cell>
          <cell r="X15" t="str">
            <v>Buildings - University &amp; Schools</v>
          </cell>
          <cell r="AB15">
            <v>41579</v>
          </cell>
        </row>
        <row r="16">
          <cell r="S16" t="str">
            <v>Industrial</v>
          </cell>
          <cell r="X16" t="str">
            <v>Buildings - Prisons &amp; Police Stations</v>
          </cell>
          <cell r="AB16">
            <v>41609</v>
          </cell>
        </row>
        <row r="17">
          <cell r="S17" t="str">
            <v>Security</v>
          </cell>
          <cell r="X17" t="str">
            <v>Buildings - Complex</v>
          </cell>
          <cell r="AB17">
            <v>41640</v>
          </cell>
        </row>
        <row r="18">
          <cell r="S18" t="str">
            <v>Other</v>
          </cell>
          <cell r="X18" t="str">
            <v>Buildings - Other</v>
          </cell>
          <cell r="AB18">
            <v>41671</v>
          </cell>
        </row>
        <row r="19">
          <cell r="X19" t="str">
            <v>Generation - Other</v>
          </cell>
          <cell r="AB19">
            <v>41699</v>
          </cell>
        </row>
        <row r="20">
          <cell r="X20" t="str">
            <v>Transmission  - Networks/Lines</v>
          </cell>
          <cell r="AB20">
            <v>41730</v>
          </cell>
        </row>
        <row r="21">
          <cell r="X21" t="str">
            <v>Transmission  - SubStations</v>
          </cell>
          <cell r="AB21">
            <v>41760</v>
          </cell>
        </row>
        <row r="22">
          <cell r="X22" t="str">
            <v>Transmission  - Combination</v>
          </cell>
          <cell r="AB22">
            <v>41791</v>
          </cell>
        </row>
        <row r="23">
          <cell r="X23" t="str">
            <v>Transmission  - Other</v>
          </cell>
          <cell r="AB23">
            <v>41821</v>
          </cell>
        </row>
        <row r="24">
          <cell r="X24" t="str">
            <v>Sub-Transmission - Networks/Lines</v>
          </cell>
          <cell r="AB24">
            <v>41852</v>
          </cell>
        </row>
        <row r="25">
          <cell r="X25" t="str">
            <v>Sub-Transmission - SubStations</v>
          </cell>
          <cell r="AB25">
            <v>41883</v>
          </cell>
        </row>
        <row r="26">
          <cell r="X26" t="str">
            <v>Sub-Transmission - Combination</v>
          </cell>
          <cell r="AB26">
            <v>41913</v>
          </cell>
        </row>
        <row r="27">
          <cell r="X27" t="str">
            <v>Sub-Transmission - Other</v>
          </cell>
          <cell r="AB27">
            <v>41944</v>
          </cell>
        </row>
        <row r="28">
          <cell r="X28" t="str">
            <v>Reticulation - Networks/Lines</v>
          </cell>
          <cell r="AB28">
            <v>41974</v>
          </cell>
        </row>
        <row r="29">
          <cell r="X29" t="str">
            <v>Reticulation - SubStation</v>
          </cell>
          <cell r="AB29">
            <v>42005</v>
          </cell>
        </row>
        <row r="30">
          <cell r="X30" t="str">
            <v>Reticulation - Other</v>
          </cell>
          <cell r="AB30">
            <v>42036</v>
          </cell>
        </row>
        <row r="31">
          <cell r="X31" t="str">
            <v>Master Planning - NMP</v>
          </cell>
          <cell r="AB31">
            <v>42064</v>
          </cell>
        </row>
        <row r="32">
          <cell r="X32" t="str">
            <v>Master Planning - NDP</v>
          </cell>
          <cell r="AB32">
            <v>42095</v>
          </cell>
        </row>
        <row r="33">
          <cell r="X33" t="str">
            <v>Pumping/Purification</v>
          </cell>
          <cell r="AB33">
            <v>42125</v>
          </cell>
        </row>
        <row r="34">
          <cell r="X34" t="str">
            <v>Metering &amp; Communication</v>
          </cell>
          <cell r="AB34">
            <v>42156</v>
          </cell>
        </row>
        <row r="35">
          <cell r="X35" t="str">
            <v>Public Lighting - High Mast Lighting</v>
          </cell>
          <cell r="AB35">
            <v>42186</v>
          </cell>
        </row>
        <row r="36">
          <cell r="X36" t="str">
            <v>Public Lighting - Street Lighting</v>
          </cell>
          <cell r="AB36">
            <v>42217</v>
          </cell>
        </row>
        <row r="37">
          <cell r="X37" t="str">
            <v>Public Lighting - Stadium Lighting</v>
          </cell>
          <cell r="AB37">
            <v>42248</v>
          </cell>
        </row>
        <row r="38">
          <cell r="X38" t="str">
            <v>Public Lighting - Sport Field Lighting</v>
          </cell>
          <cell r="AB38">
            <v>42278</v>
          </cell>
        </row>
        <row r="39">
          <cell r="X39" t="str">
            <v>Public Lighting - Airport Lighting</v>
          </cell>
          <cell r="AB39">
            <v>42309</v>
          </cell>
        </row>
        <row r="40">
          <cell r="X40" t="str">
            <v>Public Lighting - General Area Lighting</v>
          </cell>
          <cell r="AB40">
            <v>42339</v>
          </cell>
        </row>
        <row r="41">
          <cell r="X41" t="str">
            <v>Public Lighting - Other</v>
          </cell>
          <cell r="AB41" t="str">
            <v>Total</v>
          </cell>
        </row>
        <row r="42">
          <cell r="X42" t="str">
            <v>Other</v>
          </cell>
        </row>
        <row r="43">
          <cell r="X43">
            <v>0</v>
          </cell>
        </row>
        <row r="44">
          <cell r="X44" t="str">
            <v>Gas</v>
          </cell>
        </row>
        <row r="45">
          <cell r="X45" t="str">
            <v>Wind</v>
          </cell>
        </row>
        <row r="46">
          <cell r="X46" t="str">
            <v>Solar</v>
          </cell>
        </row>
        <row r="47">
          <cell r="X47" t="str">
            <v>Fuel Cells</v>
          </cell>
        </row>
        <row r="48">
          <cell r="X48" t="str">
            <v>Carbon Market</v>
          </cell>
        </row>
        <row r="49">
          <cell r="X49" t="str">
            <v>Other</v>
          </cell>
        </row>
        <row r="50">
          <cell r="X50">
            <v>0</v>
          </cell>
        </row>
        <row r="51">
          <cell r="X51" t="str">
            <v>Buildings - Hospitals &amp; Clinic</v>
          </cell>
        </row>
        <row r="52">
          <cell r="X52" t="str">
            <v>Buildings - Hotel &amp; Leisure</v>
          </cell>
        </row>
        <row r="53">
          <cell r="X53" t="str">
            <v>Buildings - Shopping &amp; Retail</v>
          </cell>
        </row>
        <row r="54">
          <cell r="X54" t="str">
            <v>Buildings - University &amp; Schools</v>
          </cell>
        </row>
        <row r="55">
          <cell r="X55" t="str">
            <v>Buildings - Prisons &amp; Police Stations</v>
          </cell>
        </row>
        <row r="56">
          <cell r="X56" t="str">
            <v>Buildings - Complex</v>
          </cell>
        </row>
        <row r="57">
          <cell r="X57" t="str">
            <v>Buildings - Other</v>
          </cell>
        </row>
        <row r="58">
          <cell r="X58" t="str">
            <v>System Integration - SCADA</v>
          </cell>
        </row>
        <row r="59">
          <cell r="X59" t="str">
            <v>System Integration - Automation</v>
          </cell>
        </row>
        <row r="60">
          <cell r="X60" t="str">
            <v>System Integration - Instrumentation</v>
          </cell>
        </row>
        <row r="61">
          <cell r="X61" t="str">
            <v>System Integration - Process Control</v>
          </cell>
        </row>
        <row r="62">
          <cell r="X62" t="str">
            <v>System Integration - Other</v>
          </cell>
        </row>
        <row r="63">
          <cell r="X63" t="str">
            <v>Other</v>
          </cell>
        </row>
        <row r="64">
          <cell r="X64">
            <v>0</v>
          </cell>
        </row>
        <row r="65">
          <cell r="X65" t="str">
            <v>Buildings - Hospitals &amp; Clinic</v>
          </cell>
        </row>
        <row r="66">
          <cell r="X66" t="str">
            <v>Buildings - Hotel &amp; Leisure</v>
          </cell>
        </row>
        <row r="67">
          <cell r="X67" t="str">
            <v>Buildings - Shopping &amp; Retail</v>
          </cell>
        </row>
        <row r="68">
          <cell r="X68" t="str">
            <v>Buildings - University &amp; Schools</v>
          </cell>
        </row>
        <row r="69">
          <cell r="X69" t="str">
            <v>Buildings - Prisons &amp; Police Stations</v>
          </cell>
        </row>
        <row r="70">
          <cell r="X70" t="str">
            <v>Buildings - Complex</v>
          </cell>
        </row>
        <row r="71">
          <cell r="X71" t="str">
            <v>Buildings - Other</v>
          </cell>
        </row>
        <row r="72">
          <cell r="X72" t="str">
            <v>Energy Efficiency</v>
          </cell>
        </row>
        <row r="73">
          <cell r="X73" t="str">
            <v>Pump/Purification-Stations</v>
          </cell>
        </row>
        <row r="74">
          <cell r="X74" t="str">
            <v>Industrial</v>
          </cell>
        </row>
        <row r="75">
          <cell r="X75" t="str">
            <v>Other</v>
          </cell>
        </row>
        <row r="76">
          <cell r="X76">
            <v>0</v>
          </cell>
        </row>
        <row r="77">
          <cell r="X77" t="str">
            <v>Revenue Protection - Meter Reading</v>
          </cell>
        </row>
        <row r="78">
          <cell r="X78" t="str">
            <v>Revenue Protection - Meter Auditing</v>
          </cell>
        </row>
        <row r="79">
          <cell r="X79" t="str">
            <v>Revenue Protection - Loss Management</v>
          </cell>
        </row>
        <row r="80">
          <cell r="X80" t="str">
            <v>Revenue Protection - Credit Management</v>
          </cell>
        </row>
        <row r="81">
          <cell r="X81" t="str">
            <v>Revenue Protection - Other</v>
          </cell>
        </row>
        <row r="82">
          <cell r="X82" t="str">
            <v>Revenue Enhancement - Account Analysis</v>
          </cell>
        </row>
        <row r="83">
          <cell r="X83" t="str">
            <v>Revenue Enhancement - Tariff Structures</v>
          </cell>
        </row>
        <row r="84">
          <cell r="X84" t="str">
            <v>Revenue Enhancement - Other</v>
          </cell>
        </row>
        <row r="85">
          <cell r="X85" t="str">
            <v>Utility Management - Demand Monitoring</v>
          </cell>
        </row>
        <row r="86">
          <cell r="X86" t="str">
            <v>Utility Management - Technical Assets</v>
          </cell>
        </row>
        <row r="87">
          <cell r="X87" t="str">
            <v>Utility Management - Other</v>
          </cell>
        </row>
        <row r="88">
          <cell r="X88" t="str">
            <v>Other</v>
          </cell>
        </row>
      </sheetData>
      <sheetData sheetId="33">
        <row r="3">
          <cell r="K3" t="str">
            <v>Cost Rate</v>
          </cell>
        </row>
      </sheetData>
      <sheetData sheetId="34">
        <row r="4">
          <cell r="O4" t="str">
            <v>Klerksdorp</v>
          </cell>
        </row>
      </sheetData>
      <sheetData sheetId="35">
        <row r="3">
          <cell r="K3" t="str">
            <v>Cost Rate</v>
          </cell>
          <cell r="L3" t="str">
            <v>Cost Rate</v>
          </cell>
        </row>
        <row r="4">
          <cell r="K4" t="str">
            <v>Private Selling Rate</v>
          </cell>
          <cell r="L4" t="str">
            <v>Private Selling Rate</v>
          </cell>
        </row>
        <row r="5">
          <cell r="D5" t="str">
            <v>Snr Data Capturer (H)</v>
          </cell>
          <cell r="K5" t="str">
            <v>ECSA Selling Rate</v>
          </cell>
          <cell r="L5" t="str">
            <v>ECSA Selling Rate</v>
          </cell>
        </row>
        <row r="6">
          <cell r="D6" t="str">
            <v>Data Capturer (G)</v>
          </cell>
          <cell r="K6" t="str">
            <v>Eskom Selling Rate</v>
          </cell>
          <cell r="L6" t="str">
            <v>Eskom Selling Rate</v>
          </cell>
        </row>
        <row r="7">
          <cell r="D7" t="str">
            <v>COW (F)</v>
          </cell>
          <cell r="K7" t="str">
            <v>DPW Selling Rate</v>
          </cell>
          <cell r="L7" t="str">
            <v>DPW Selling Rate</v>
          </cell>
        </row>
        <row r="8">
          <cell r="D8" t="str">
            <v>CAD (E)</v>
          </cell>
        </row>
        <row r="9">
          <cell r="D9" t="str">
            <v>Technical Staff (D)</v>
          </cell>
        </row>
        <row r="10">
          <cell r="D10" t="str">
            <v>Professional Staff (C)</v>
          </cell>
        </row>
        <row r="11">
          <cell r="D11" t="str">
            <v>Director  (B)</v>
          </cell>
        </row>
        <row r="12">
          <cell r="D12" t="str">
            <v>Top Practitioner (A)</v>
          </cell>
        </row>
      </sheetData>
      <sheetData sheetId="36"/>
      <sheetData sheetId="37"/>
      <sheetData sheetId="38"/>
      <sheetData sheetId="39"/>
      <sheetData sheetId="40"/>
      <sheetData sheetId="41">
        <row r="3">
          <cell r="K3" t="str">
            <v>Cost Rate</v>
          </cell>
        </row>
      </sheetData>
      <sheetData sheetId="42"/>
      <sheetData sheetId="43"/>
      <sheetData sheetId="4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4">
          <cell r="A4" t="str">
            <v>Lead Acid</v>
          </cell>
        </row>
        <row r="5">
          <cell r="A5" t="str">
            <v>NiCad</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W Vlookup"/>
      <sheetName val="Rates Vlookup"/>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amp; Introduction"/>
      <sheetName val="Index"/>
      <sheetName val="PM Process"/>
      <sheetName val="1.1_Project Take-On"/>
      <sheetName val="2.1_Meetings"/>
      <sheetName val="2.2_Site Visit"/>
      <sheetName val="2.3_Invoices"/>
      <sheetName val="2.4_Drawings"/>
      <sheetName val="2.5_Doc"/>
      <sheetName val="2.6_Information"/>
      <sheetName val="2.7 Technical Register"/>
      <sheetName val="2.8 Issue Certificate"/>
      <sheetName val="4.1_SOW"/>
      <sheetName val="4.2_SOW Change"/>
      <sheetName val="4.3_Instruction"/>
      <sheetName val="5.1_Programme"/>
      <sheetName val="6.1_Prof Fees (2013)"/>
      <sheetName val="6.2_Budget &amp; Forecast"/>
      <sheetName val="7.1_Q Assurance"/>
      <sheetName val="7.2_Q Control"/>
      <sheetName val="7.3_Q Plan Matrix"/>
      <sheetName val="7.4_Design &amp; Development"/>
      <sheetName val="8.1_Roles &amp; Respon"/>
      <sheetName val="8.2_Training"/>
      <sheetName val="9.1_Communi Matrix"/>
      <sheetName val="9.2_Organogram"/>
      <sheetName val="10.1_Risks"/>
      <sheetName val="12.1_Stakeholder"/>
      <sheetName val="12.2_Stake Analysis"/>
      <sheetName val="13.1_SHE Ref &amp; Commit"/>
      <sheetName val="13.2_SHE Risk Assessment"/>
      <sheetName val="13.3_SHE Incident Register"/>
      <sheetName val="KW Vlookup"/>
      <sheetName val="Risk &amp; QL Vlookup"/>
      <sheetName val="Prof Fees Vlookup"/>
      <sheetName val="Rates Vlookup"/>
      <sheetName val="2.1_Progress"/>
      <sheetName val="2.2_Meetings"/>
      <sheetName val="2.6 Design"/>
      <sheetName val="2.7 Certificate"/>
      <sheetName val="6.1_Prof Fees"/>
      <sheetName val="2.2_Progress"/>
      <sheetName val="2.6_Additional"/>
      <sheetName val="2.7 Technical"/>
      <sheetName val="2.8 Certificate"/>
    </sheetNames>
    <sheetDataSet>
      <sheetData sheetId="0">
        <row r="4">
          <cell r="O4" t="str">
            <v>Klerksdorp</v>
          </cell>
        </row>
      </sheetData>
      <sheetData sheetId="1">
        <row r="3">
          <cell r="K3" t="str">
            <v>Cost Rate</v>
          </cell>
        </row>
      </sheetData>
      <sheetData sheetId="2"/>
      <sheetData sheetId="3"/>
      <sheetData sheetId="4" refreshError="1"/>
      <sheetData sheetId="5" refreshError="1"/>
      <sheetData sheetId="6"/>
      <sheetData sheetId="7"/>
      <sheetData sheetId="8"/>
      <sheetData sheetId="9" refreshError="1"/>
      <sheetData sheetId="10" refreshError="1"/>
      <sheetData sheetId="11" refreshError="1"/>
      <sheetData sheetId="12"/>
      <sheetData sheetId="13"/>
      <sheetData sheetId="14" refreshError="1"/>
      <sheetData sheetId="15"/>
      <sheetData sheetId="16" refreshError="1"/>
      <sheetData sheetId="17"/>
      <sheetData sheetId="18"/>
      <sheetData sheetId="19"/>
      <sheetData sheetId="20"/>
      <sheetData sheetId="21"/>
      <sheetData sheetId="22"/>
      <sheetData sheetId="23"/>
      <sheetData sheetId="24"/>
      <sheetData sheetId="25"/>
      <sheetData sheetId="26">
        <row r="4">
          <cell r="O4" t="str">
            <v>Klerksdorp</v>
          </cell>
        </row>
      </sheetData>
      <sheetData sheetId="27"/>
      <sheetData sheetId="28">
        <row r="4">
          <cell r="O4" t="str">
            <v>Klerksdorp</v>
          </cell>
        </row>
      </sheetData>
      <sheetData sheetId="29">
        <row r="3">
          <cell r="K3" t="str">
            <v>Cost Rate</v>
          </cell>
        </row>
      </sheetData>
      <sheetData sheetId="30">
        <row r="4">
          <cell r="O4" t="str">
            <v>Klerksdorp</v>
          </cell>
        </row>
      </sheetData>
      <sheetData sheetId="31">
        <row r="3">
          <cell r="K3" t="str">
            <v>Cost Rate</v>
          </cell>
        </row>
      </sheetData>
      <sheetData sheetId="32">
        <row r="3">
          <cell r="K3" t="str">
            <v>Cost Rate</v>
          </cell>
        </row>
        <row r="4">
          <cell r="X4" t="str">
            <v>Other</v>
          </cell>
        </row>
        <row r="5">
          <cell r="X5">
            <v>0</v>
          </cell>
        </row>
        <row r="6">
          <cell r="X6" t="str">
            <v>Energy Efficiency - IDM</v>
          </cell>
        </row>
        <row r="7">
          <cell r="X7" t="str">
            <v>Energy Efficiency - Energy Management</v>
          </cell>
        </row>
        <row r="8">
          <cell r="X8" t="str">
            <v>Energy Efficiency - Power Quality</v>
          </cell>
        </row>
        <row r="9">
          <cell r="X9" t="str">
            <v>Energy Efficiency - Power Factor Correction</v>
          </cell>
        </row>
        <row r="10">
          <cell r="X10" t="str">
            <v>Energy Efficiency - Retrofits</v>
          </cell>
        </row>
        <row r="11">
          <cell r="X11" t="str">
            <v>Energy Efficiency - Other</v>
          </cell>
        </row>
        <row r="12">
          <cell r="X12" t="str">
            <v>Buildings - Hospitals &amp; Clinic</v>
          </cell>
        </row>
        <row r="13">
          <cell r="X13" t="str">
            <v>Buildings - Hotel &amp; Leisure</v>
          </cell>
        </row>
        <row r="14">
          <cell r="X14" t="str">
            <v>Buildings - Shopping &amp; Retail</v>
          </cell>
        </row>
        <row r="15">
          <cell r="X15" t="str">
            <v>Buildings - University &amp; Schools</v>
          </cell>
        </row>
        <row r="16">
          <cell r="X16" t="str">
            <v>Buildings - Prisons &amp; Police Stations</v>
          </cell>
        </row>
        <row r="17">
          <cell r="X17" t="str">
            <v>Buildings - Complex</v>
          </cell>
        </row>
        <row r="18">
          <cell r="X18" t="str">
            <v>Buildings - Other</v>
          </cell>
        </row>
        <row r="19">
          <cell r="X19" t="str">
            <v>Generation - Other</v>
          </cell>
        </row>
        <row r="20">
          <cell r="X20" t="str">
            <v>Transmission  - Networks/Lines</v>
          </cell>
        </row>
        <row r="21">
          <cell r="X21" t="str">
            <v>Transmission  - SubStations</v>
          </cell>
        </row>
        <row r="22">
          <cell r="X22" t="str">
            <v>Transmission  - Combination</v>
          </cell>
        </row>
        <row r="23">
          <cell r="X23" t="str">
            <v>Transmission  - Other</v>
          </cell>
        </row>
        <row r="24">
          <cell r="X24" t="str">
            <v>Sub-Transmission - Networks/Lines</v>
          </cell>
        </row>
        <row r="25">
          <cell r="X25" t="str">
            <v>Sub-Transmission - SubStations</v>
          </cell>
        </row>
        <row r="26">
          <cell r="X26" t="str">
            <v>Sub-Transmission - Combination</v>
          </cell>
        </row>
        <row r="27">
          <cell r="X27" t="str">
            <v>Sub-Transmission - Other</v>
          </cell>
        </row>
        <row r="28">
          <cell r="X28" t="str">
            <v>Reticulation - Networks/Lines</v>
          </cell>
        </row>
        <row r="29">
          <cell r="X29" t="str">
            <v>Reticulation - SubStation</v>
          </cell>
        </row>
        <row r="30">
          <cell r="X30" t="str">
            <v>Reticulation - Other</v>
          </cell>
        </row>
        <row r="31">
          <cell r="X31" t="str">
            <v>Master Planning - NMP</v>
          </cell>
        </row>
        <row r="32">
          <cell r="X32" t="str">
            <v>Master Planning - NDP</v>
          </cell>
        </row>
        <row r="33">
          <cell r="X33" t="str">
            <v>Pumping/Purification</v>
          </cell>
        </row>
        <row r="34">
          <cell r="X34" t="str">
            <v>Metering &amp; Communication</v>
          </cell>
        </row>
        <row r="35">
          <cell r="X35" t="str">
            <v>Public Lighting - High Mast Lighting</v>
          </cell>
        </row>
        <row r="36">
          <cell r="X36" t="str">
            <v>Public Lighting - Street Lighting</v>
          </cell>
        </row>
        <row r="37">
          <cell r="X37" t="str">
            <v>Public Lighting - Stadium Lighting</v>
          </cell>
        </row>
        <row r="38">
          <cell r="X38" t="str">
            <v>Public Lighting - Sport Field Lighting</v>
          </cell>
        </row>
        <row r="39">
          <cell r="X39" t="str">
            <v>Public Lighting - Airport Lighting</v>
          </cell>
        </row>
        <row r="40">
          <cell r="X40" t="str">
            <v>Public Lighting - General Area Lighting</v>
          </cell>
        </row>
        <row r="41">
          <cell r="X41" t="str">
            <v>Public Lighting - Other</v>
          </cell>
        </row>
        <row r="42">
          <cell r="X42" t="str">
            <v>Other</v>
          </cell>
        </row>
        <row r="43">
          <cell r="X43">
            <v>0</v>
          </cell>
        </row>
        <row r="44">
          <cell r="X44" t="str">
            <v>Gas</v>
          </cell>
        </row>
        <row r="45">
          <cell r="X45" t="str">
            <v>Wind</v>
          </cell>
        </row>
        <row r="46">
          <cell r="X46" t="str">
            <v>Solar</v>
          </cell>
        </row>
        <row r="47">
          <cell r="X47" t="str">
            <v>Fuel Cells</v>
          </cell>
        </row>
        <row r="48">
          <cell r="X48" t="str">
            <v>Carbon Market</v>
          </cell>
        </row>
        <row r="49">
          <cell r="X49" t="str">
            <v>Other</v>
          </cell>
        </row>
        <row r="50">
          <cell r="X50">
            <v>0</v>
          </cell>
        </row>
        <row r="51">
          <cell r="X51" t="str">
            <v>Buildings - Hospitals &amp; Clinic</v>
          </cell>
        </row>
        <row r="52">
          <cell r="X52" t="str">
            <v>Buildings - Hotel &amp; Leisure</v>
          </cell>
        </row>
        <row r="53">
          <cell r="X53" t="str">
            <v>Buildings - Shopping &amp; Retail</v>
          </cell>
        </row>
        <row r="54">
          <cell r="X54" t="str">
            <v>Buildings - University &amp; Schools</v>
          </cell>
        </row>
        <row r="55">
          <cell r="X55" t="str">
            <v>Buildings - Prisons &amp; Police Stations</v>
          </cell>
        </row>
        <row r="56">
          <cell r="X56" t="str">
            <v>Buildings - Complex</v>
          </cell>
        </row>
        <row r="57">
          <cell r="X57" t="str">
            <v>Buildings - Other</v>
          </cell>
        </row>
        <row r="58">
          <cell r="X58" t="str">
            <v>System Integration - SCADA</v>
          </cell>
        </row>
        <row r="59">
          <cell r="X59" t="str">
            <v>System Integration - Automation</v>
          </cell>
        </row>
        <row r="60">
          <cell r="X60" t="str">
            <v>System Integration - Instrumentation</v>
          </cell>
        </row>
        <row r="61">
          <cell r="X61" t="str">
            <v>System Integration - Process Control</v>
          </cell>
        </row>
        <row r="62">
          <cell r="X62" t="str">
            <v>System Integration - Other</v>
          </cell>
        </row>
        <row r="63">
          <cell r="X63" t="str">
            <v>Other</v>
          </cell>
        </row>
        <row r="64">
          <cell r="X64">
            <v>0</v>
          </cell>
        </row>
        <row r="65">
          <cell r="X65" t="str">
            <v>Buildings - Hospitals &amp; Clinic</v>
          </cell>
        </row>
        <row r="66">
          <cell r="X66" t="str">
            <v>Buildings - Hotel &amp; Leisure</v>
          </cell>
        </row>
        <row r="67">
          <cell r="X67" t="str">
            <v>Buildings - Shopping &amp; Retail</v>
          </cell>
        </row>
        <row r="68">
          <cell r="X68" t="str">
            <v>Buildings - University &amp; Schools</v>
          </cell>
        </row>
        <row r="69">
          <cell r="X69" t="str">
            <v>Buildings - Prisons &amp; Police Stations</v>
          </cell>
        </row>
        <row r="70">
          <cell r="X70" t="str">
            <v>Buildings - Complex</v>
          </cell>
        </row>
        <row r="71">
          <cell r="X71" t="str">
            <v>Buildings - Other</v>
          </cell>
        </row>
        <row r="72">
          <cell r="X72" t="str">
            <v>Energy Efficiency</v>
          </cell>
        </row>
        <row r="73">
          <cell r="X73" t="str">
            <v>Pump/Purification-Stations</v>
          </cell>
        </row>
        <row r="74">
          <cell r="X74" t="str">
            <v>Industrial</v>
          </cell>
        </row>
        <row r="75">
          <cell r="X75" t="str">
            <v>Other</v>
          </cell>
        </row>
        <row r="76">
          <cell r="X76">
            <v>0</v>
          </cell>
        </row>
        <row r="77">
          <cell r="X77" t="str">
            <v>Revenue Protection - Meter Reading</v>
          </cell>
        </row>
        <row r="78">
          <cell r="X78" t="str">
            <v>Revenue Protection - Meter Auditing</v>
          </cell>
        </row>
        <row r="79">
          <cell r="X79" t="str">
            <v>Revenue Protection - Loss Management</v>
          </cell>
        </row>
        <row r="80">
          <cell r="X80" t="str">
            <v>Revenue Protection - Credit Management</v>
          </cell>
        </row>
        <row r="81">
          <cell r="X81" t="str">
            <v>Revenue Protection - Other</v>
          </cell>
        </row>
        <row r="82">
          <cell r="X82" t="str">
            <v>Revenue Enhancement - Account Analysis</v>
          </cell>
        </row>
        <row r="83">
          <cell r="X83" t="str">
            <v>Revenue Enhancement - Tariff Structures</v>
          </cell>
        </row>
        <row r="84">
          <cell r="X84" t="str">
            <v>Revenue Enhancement - Other</v>
          </cell>
        </row>
        <row r="85">
          <cell r="X85" t="str">
            <v>Utility Management - Demand Monitoring</v>
          </cell>
        </row>
        <row r="86">
          <cell r="X86" t="str">
            <v>Utility Management - Technical Assets</v>
          </cell>
        </row>
        <row r="87">
          <cell r="X87" t="str">
            <v>Utility Management - Other</v>
          </cell>
        </row>
        <row r="88">
          <cell r="X88" t="str">
            <v>Other</v>
          </cell>
        </row>
      </sheetData>
      <sheetData sheetId="33">
        <row r="3">
          <cell r="K3" t="str">
            <v>Cost Rate</v>
          </cell>
        </row>
      </sheetData>
      <sheetData sheetId="34">
        <row r="3">
          <cell r="K3" t="str">
            <v>Cost Rate</v>
          </cell>
        </row>
      </sheetData>
      <sheetData sheetId="35">
        <row r="3">
          <cell r="K3" t="str">
            <v>Cost Rate</v>
          </cell>
          <cell r="L3" t="str">
            <v>Cost Rate</v>
          </cell>
        </row>
        <row r="4">
          <cell r="L4" t="str">
            <v>Private Selling Rate</v>
          </cell>
        </row>
        <row r="5">
          <cell r="D5" t="str">
            <v>Snr Data Capturer (H)</v>
          </cell>
          <cell r="L5" t="str">
            <v>ECSA Selling Rate</v>
          </cell>
        </row>
        <row r="6">
          <cell r="D6" t="str">
            <v>Data Capturer (G)</v>
          </cell>
          <cell r="L6" t="str">
            <v>Eskom Selling Rate</v>
          </cell>
        </row>
        <row r="7">
          <cell r="D7" t="str">
            <v>COW (F)</v>
          </cell>
          <cell r="L7" t="str">
            <v>DPW Selling Rate</v>
          </cell>
        </row>
        <row r="8">
          <cell r="D8" t="str">
            <v>CAD (E)</v>
          </cell>
        </row>
        <row r="9">
          <cell r="D9" t="str">
            <v>Technical Staff (D)</v>
          </cell>
        </row>
        <row r="10">
          <cell r="D10" t="str">
            <v>Professional Staff (C)</v>
          </cell>
        </row>
        <row r="11">
          <cell r="D11" t="str">
            <v>Director  (B)</v>
          </cell>
        </row>
        <row r="12">
          <cell r="D12" t="str">
            <v>Top Practitioner (A)</v>
          </cell>
        </row>
      </sheetData>
      <sheetData sheetId="36"/>
      <sheetData sheetId="37"/>
      <sheetData sheetId="38"/>
      <sheetData sheetId="39"/>
      <sheetData sheetId="40"/>
      <sheetData sheetId="41">
        <row r="3">
          <cell r="K3" t="str">
            <v>Cost Rate</v>
          </cell>
        </row>
      </sheetData>
      <sheetData sheetId="42"/>
      <sheetData sheetId="43"/>
      <sheetData sheetId="4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2"/>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Budget"/>
      <sheetName val="Lookup"/>
    </sheetNames>
    <sheetDataSet>
      <sheetData sheetId="0"/>
      <sheetData sheetId="1">
        <row r="3">
          <cell r="B3" t="str">
            <v>Director</v>
          </cell>
        </row>
        <row r="4">
          <cell r="B4" t="str">
            <v>Engineer</v>
          </cell>
        </row>
        <row r="5">
          <cell r="B5" t="str">
            <v>Technical</v>
          </cell>
        </row>
        <row r="6">
          <cell r="B6" t="str">
            <v>Cark of Works</v>
          </cell>
        </row>
        <row r="7">
          <cell r="B7" t="str">
            <v>CAD</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W Vlookup"/>
      <sheetName val="Front Page &amp; Introduction"/>
      <sheetName val="Index"/>
      <sheetName val="PM Process"/>
      <sheetName val="1.1_Project Take-On"/>
      <sheetName val="2.1_Meetings"/>
      <sheetName val="2.2_Site Visit"/>
      <sheetName val="2.3_Invoices"/>
      <sheetName val="2.4_Drawings"/>
      <sheetName val="2.5_Doc"/>
      <sheetName val="2.6_Information"/>
      <sheetName val="2.7 Technical Register"/>
      <sheetName val="2.8 Issue Certificate"/>
      <sheetName val="4.1_SOW"/>
      <sheetName val="4.2_SOW Change"/>
      <sheetName val="4.3_Instruction"/>
      <sheetName val="5.1_Programme"/>
      <sheetName val="6.1_Prof Fees (2013)"/>
      <sheetName val="6.2_Budget &amp; Forecast"/>
      <sheetName val="7.1_Q Assurance"/>
      <sheetName val="7.2_Q Control"/>
      <sheetName val="7.3_Q Plan Matrix"/>
      <sheetName val="7.4_Design &amp; Development"/>
      <sheetName val="8.1_Roles &amp; Respon"/>
      <sheetName val="8.2_Training"/>
      <sheetName val="9.1_Communi Matrix"/>
      <sheetName val="9.2_Organogram"/>
      <sheetName val="10.1_Risks"/>
      <sheetName val="12.1_Stakeholder"/>
      <sheetName val="12.2_Stake Analysis"/>
      <sheetName val="13.1_SHE Ref &amp; Commit"/>
      <sheetName val="13.2_SHE Risk Assessment"/>
      <sheetName val="13.3_SHE Incident Register"/>
      <sheetName val="Risk &amp; QL Vlookup"/>
      <sheetName val="Prof Fees Vlookup"/>
      <sheetName val="Rates Vlookup"/>
      <sheetName val="2.1_Progress"/>
      <sheetName val="2.2_Meetings"/>
      <sheetName val="2.6 Design"/>
      <sheetName val="2.7 Certificate"/>
      <sheetName val="6.1_Prof Fees"/>
      <sheetName val="2.2_Progress"/>
      <sheetName val="2.6_Additional"/>
      <sheetName val="2.7 Technical"/>
      <sheetName val="2.8 Certificat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4">
          <cell r="O4" t="str">
            <v>Klerksdorp</v>
          </cell>
        </row>
      </sheetData>
      <sheetData sheetId="32"/>
      <sheetData sheetId="33">
        <row r="3">
          <cell r="K3" t="str">
            <v>Cost Rate</v>
          </cell>
        </row>
      </sheetData>
      <sheetData sheetId="34">
        <row r="4">
          <cell r="O4" t="str">
            <v>Klerksdorp</v>
          </cell>
        </row>
      </sheetData>
      <sheetData sheetId="35" refreshError="1"/>
      <sheetData sheetId="36"/>
      <sheetData sheetId="37"/>
      <sheetData sheetId="38"/>
      <sheetData sheetId="39"/>
      <sheetData sheetId="40"/>
      <sheetData sheetId="41">
        <row r="3">
          <cell r="K3" t="str">
            <v>Cost Rate</v>
          </cell>
        </row>
      </sheetData>
      <sheetData sheetId="42"/>
      <sheetData sheetId="43"/>
      <sheetData sheetId="4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4D29B-31E8-4881-BD68-E42612EB7343}">
  <sheetPr>
    <tabColor rgb="FF00B050"/>
  </sheetPr>
  <dimension ref="A1:C21"/>
  <sheetViews>
    <sheetView showZeros="0" tabSelected="1" zoomScaleNormal="100" zoomScaleSheetLayoutView="100" workbookViewId="0">
      <selection activeCell="B18" sqref="B18"/>
    </sheetView>
  </sheetViews>
  <sheetFormatPr defaultColWidth="9.140625" defaultRowHeight="12.75" x14ac:dyDescent="0.2"/>
  <cols>
    <col min="1" max="1" width="7.42578125" style="24" customWidth="1"/>
    <col min="2" max="2" width="58.85546875" style="1" customWidth="1"/>
    <col min="3" max="3" width="20.7109375" style="1" customWidth="1"/>
    <col min="4" max="16384" width="9.140625" style="1"/>
  </cols>
  <sheetData>
    <row r="1" spans="1:3" s="105" customFormat="1" ht="24.75" customHeight="1" x14ac:dyDescent="0.25">
      <c r="A1" s="344" t="s">
        <v>0</v>
      </c>
      <c r="B1" s="344"/>
      <c r="C1" s="106"/>
    </row>
    <row r="2" spans="1:3" s="105" customFormat="1" ht="15" x14ac:dyDescent="0.2">
      <c r="A2" s="108" t="s">
        <v>1</v>
      </c>
      <c r="B2" s="108"/>
      <c r="C2" s="106"/>
    </row>
    <row r="3" spans="1:3" s="105" customFormat="1" ht="15" x14ac:dyDescent="0.2">
      <c r="A3" s="109" t="s">
        <v>2</v>
      </c>
      <c r="B3" s="108"/>
      <c r="C3" s="106"/>
    </row>
    <row r="4" spans="1:3" s="105" customFormat="1" ht="5.25" customHeight="1" x14ac:dyDescent="0.2">
      <c r="A4" s="106"/>
      <c r="B4" s="106"/>
      <c r="C4" s="106"/>
    </row>
    <row r="5" spans="1:3" s="105" customFormat="1" ht="15" x14ac:dyDescent="0.2">
      <c r="A5" s="110"/>
      <c r="B5" s="111"/>
      <c r="C5" s="106"/>
    </row>
    <row r="6" spans="1:3" s="105" customFormat="1" ht="15" x14ac:dyDescent="0.2">
      <c r="A6" s="112" t="s">
        <v>584</v>
      </c>
      <c r="B6" s="113"/>
      <c r="C6" s="106"/>
    </row>
    <row r="7" spans="1:3" ht="12.2" customHeight="1" x14ac:dyDescent="0.2">
      <c r="A7" s="114"/>
      <c r="B7" s="115"/>
      <c r="C7" s="115"/>
    </row>
    <row r="8" spans="1:3" ht="25.15" customHeight="1" x14ac:dyDescent="0.2">
      <c r="A8" s="99" t="s">
        <v>3</v>
      </c>
      <c r="B8" s="100" t="s">
        <v>4</v>
      </c>
      <c r="C8" s="101" t="s">
        <v>5</v>
      </c>
    </row>
    <row r="9" spans="1:3" ht="25.15" customHeight="1" x14ac:dyDescent="0.2">
      <c r="A9" s="101">
        <v>1</v>
      </c>
      <c r="B9" s="102" t="s">
        <v>7</v>
      </c>
      <c r="C9" s="103">
        <f>'12801-BOQ1(P&amp;G)'!E42</f>
        <v>0</v>
      </c>
    </row>
    <row r="10" spans="1:3" ht="25.15" customHeight="1" x14ac:dyDescent="0.2">
      <c r="A10" s="101">
        <v>2</v>
      </c>
      <c r="B10" s="102" t="s">
        <v>586</v>
      </c>
      <c r="C10" s="104">
        <f>'12801-BOQ2(CoC)'!E30</f>
        <v>0</v>
      </c>
    </row>
    <row r="11" spans="1:3" ht="25.15" customHeight="1" x14ac:dyDescent="0.2">
      <c r="A11" s="101">
        <v>3</v>
      </c>
      <c r="B11" s="102" t="s">
        <v>8</v>
      </c>
      <c r="C11" s="104">
        <f>'12801-BOQ3DB)'!E474</f>
        <v>0</v>
      </c>
    </row>
    <row r="12" spans="1:3" ht="25.15" customHeight="1" x14ac:dyDescent="0.2">
      <c r="A12" s="101">
        <v>4</v>
      </c>
      <c r="B12" s="102" t="s">
        <v>9</v>
      </c>
      <c r="C12" s="104">
        <f>'12801-BOQ4(SP)'!E329</f>
        <v>0</v>
      </c>
    </row>
    <row r="13" spans="1:3" ht="25.15" customHeight="1" x14ac:dyDescent="0.2">
      <c r="A13" s="101">
        <v>5</v>
      </c>
      <c r="B13" s="102" t="s">
        <v>10</v>
      </c>
      <c r="C13" s="104">
        <f>'12801-BOQ5(L)'!E283</f>
        <v>0</v>
      </c>
    </row>
    <row r="14" spans="1:3" ht="25.15" customHeight="1" x14ac:dyDescent="0.2">
      <c r="A14" s="101">
        <v>6</v>
      </c>
      <c r="B14" s="102" t="s">
        <v>11</v>
      </c>
      <c r="C14" s="104">
        <f>'12801-BOQ6(NCS)'!E113</f>
        <v>0</v>
      </c>
    </row>
    <row r="15" spans="1:3" ht="25.15" customHeight="1" x14ac:dyDescent="0.2">
      <c r="A15" s="101">
        <v>7</v>
      </c>
      <c r="B15" s="102" t="s">
        <v>12</v>
      </c>
      <c r="C15" s="104">
        <f>'12801-BOQ7(SLP)'!E114</f>
        <v>0</v>
      </c>
    </row>
    <row r="16" spans="1:3" ht="25.15" customHeight="1" x14ac:dyDescent="0.2">
      <c r="A16" s="101">
        <v>8</v>
      </c>
      <c r="B16" s="102" t="s">
        <v>585</v>
      </c>
      <c r="C16" s="104">
        <f>'12801-BOQ8(SGen)'!E39</f>
        <v>0</v>
      </c>
    </row>
    <row r="17" spans="1:3" ht="25.15" customHeight="1" x14ac:dyDescent="0.2">
      <c r="A17" s="101">
        <v>9</v>
      </c>
      <c r="B17" s="102" t="s">
        <v>973</v>
      </c>
      <c r="C17" s="104">
        <f>'12801-BOQ9(HVAC)'!E225</f>
        <v>0</v>
      </c>
    </row>
    <row r="18" spans="1:3" ht="25.15" customHeight="1" thickBot="1" x14ac:dyDescent="0.25">
      <c r="A18" s="355">
        <v>10</v>
      </c>
      <c r="B18" s="356" t="s">
        <v>1146</v>
      </c>
      <c r="C18" s="357">
        <f>'12801-BOQ10(FirePump)'!E38</f>
        <v>0</v>
      </c>
    </row>
    <row r="19" spans="1:3" ht="25.15" customHeight="1" x14ac:dyDescent="0.2">
      <c r="A19" s="157">
        <v>11</v>
      </c>
      <c r="B19" s="199" t="s">
        <v>974</v>
      </c>
      <c r="C19" s="151">
        <f>SUM(C9:C18)</f>
        <v>0</v>
      </c>
    </row>
    <row r="20" spans="1:3" ht="25.15" customHeight="1" thickBot="1" x14ac:dyDescent="0.25">
      <c r="A20" s="158">
        <v>12</v>
      </c>
      <c r="B20" s="191" t="s">
        <v>547</v>
      </c>
      <c r="C20" s="152">
        <f>C19*0.15</f>
        <v>0</v>
      </c>
    </row>
    <row r="21" spans="1:3" ht="25.15" customHeight="1" thickBot="1" x14ac:dyDescent="0.25">
      <c r="A21" s="156">
        <v>13</v>
      </c>
      <c r="B21" s="149" t="s">
        <v>975</v>
      </c>
      <c r="C21" s="150">
        <f>SUM(C19:C20)</f>
        <v>0</v>
      </c>
    </row>
  </sheetData>
  <sheetProtection selectLockedCells="1"/>
  <mergeCells count="1">
    <mergeCell ref="A1:B1"/>
  </mergeCells>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H42"/>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7" width="9.140625" style="1"/>
    <col min="8" max="8" width="14" style="1" customWidth="1"/>
    <col min="9" max="16384" width="9.140625" style="1"/>
  </cols>
  <sheetData>
    <row r="1" spans="1:8" s="105" customFormat="1" ht="24.75" customHeight="1" x14ac:dyDescent="0.25">
      <c r="A1" s="344" t="s">
        <v>0</v>
      </c>
      <c r="B1" s="344"/>
      <c r="C1" s="106"/>
      <c r="D1" s="106"/>
      <c r="E1" s="106"/>
      <c r="F1" s="107"/>
    </row>
    <row r="2" spans="1:8" s="105" customFormat="1" ht="15" x14ac:dyDescent="0.2">
      <c r="A2" s="108" t="s">
        <v>1</v>
      </c>
      <c r="B2" s="108"/>
      <c r="C2" s="106"/>
      <c r="D2" s="106"/>
      <c r="E2" s="106"/>
      <c r="F2" s="107"/>
    </row>
    <row r="3" spans="1:8" s="105" customFormat="1" ht="15" x14ac:dyDescent="0.2">
      <c r="A3" s="109" t="s">
        <v>16</v>
      </c>
      <c r="B3" s="108"/>
      <c r="C3" s="106"/>
      <c r="D3" s="106"/>
      <c r="E3" s="106"/>
      <c r="F3" s="107"/>
    </row>
    <row r="4" spans="1:8" s="105" customFormat="1" ht="5.25" customHeight="1" x14ac:dyDescent="0.2">
      <c r="A4" s="106"/>
      <c r="B4" s="106"/>
      <c r="C4" s="106"/>
      <c r="D4" s="106"/>
      <c r="E4" s="106"/>
      <c r="F4" s="107"/>
    </row>
    <row r="5" spans="1:8" s="105" customFormat="1" ht="15" x14ac:dyDescent="0.2">
      <c r="A5" s="110"/>
      <c r="B5" s="111"/>
      <c r="C5" s="106"/>
      <c r="D5" s="106"/>
      <c r="E5" s="106"/>
      <c r="F5" s="107"/>
    </row>
    <row r="6" spans="1:8" s="105" customFormat="1" ht="15" x14ac:dyDescent="0.2">
      <c r="A6" s="112" t="s">
        <v>17</v>
      </c>
      <c r="B6" s="113"/>
      <c r="C6" s="106"/>
      <c r="D6" s="106"/>
      <c r="E6" s="106"/>
      <c r="F6" s="107"/>
    </row>
    <row r="7" spans="1:8" ht="12.2" customHeight="1" x14ac:dyDescent="0.2">
      <c r="A7" s="114"/>
      <c r="B7" s="115"/>
      <c r="C7" s="115"/>
      <c r="D7" s="115"/>
      <c r="E7" s="116"/>
      <c r="F7" s="115"/>
    </row>
    <row r="8" spans="1:8" s="42" customFormat="1" ht="24.95" customHeight="1" x14ac:dyDescent="0.2">
      <c r="A8" s="160" t="s">
        <v>3</v>
      </c>
      <c r="B8" s="161" t="s">
        <v>4</v>
      </c>
      <c r="C8" s="161" t="s">
        <v>18</v>
      </c>
      <c r="D8" s="161" t="s">
        <v>19</v>
      </c>
      <c r="E8" s="162" t="s">
        <v>20</v>
      </c>
      <c r="F8" s="161" t="s">
        <v>5</v>
      </c>
    </row>
    <row r="9" spans="1:8" ht="15" customHeight="1" x14ac:dyDescent="0.2">
      <c r="A9" s="18"/>
      <c r="B9" s="25"/>
      <c r="C9" s="18"/>
      <c r="D9" s="26"/>
      <c r="E9" s="2"/>
      <c r="F9" s="27"/>
      <c r="H9" s="42"/>
    </row>
    <row r="10" spans="1:8" ht="18" customHeight="1" x14ac:dyDescent="0.2">
      <c r="A10" s="17">
        <v>1.1000000000000001</v>
      </c>
      <c r="B10" s="29" t="s">
        <v>21</v>
      </c>
      <c r="C10" s="19" t="s">
        <v>333</v>
      </c>
      <c r="D10" s="19">
        <v>1</v>
      </c>
      <c r="E10" s="3"/>
      <c r="F10" s="23">
        <f t="shared" ref="F10:F41" si="0">E10*$D10</f>
        <v>0</v>
      </c>
      <c r="H10" s="42"/>
    </row>
    <row r="11" spans="1:8" ht="15" customHeight="1" x14ac:dyDescent="0.2">
      <c r="A11" s="18"/>
      <c r="B11" s="133" t="s">
        <v>22</v>
      </c>
      <c r="C11" s="19"/>
      <c r="D11" s="19"/>
      <c r="E11" s="3"/>
      <c r="F11" s="23">
        <f t="shared" si="0"/>
        <v>0</v>
      </c>
      <c r="H11" s="42"/>
    </row>
    <row r="12" spans="1:8" ht="15" customHeight="1" x14ac:dyDescent="0.2">
      <c r="A12" s="18"/>
      <c r="B12" s="134" t="s">
        <v>23</v>
      </c>
      <c r="C12" s="19"/>
      <c r="D12" s="19"/>
      <c r="E12" s="3"/>
      <c r="F12" s="23">
        <f t="shared" si="0"/>
        <v>0</v>
      </c>
      <c r="H12" s="42"/>
    </row>
    <row r="13" spans="1:8" ht="15" customHeight="1" x14ac:dyDescent="0.2">
      <c r="A13" s="18"/>
      <c r="B13" s="134" t="s">
        <v>24</v>
      </c>
      <c r="C13" s="19"/>
      <c r="D13" s="19"/>
      <c r="E13" s="3"/>
      <c r="F13" s="23">
        <f t="shared" si="0"/>
        <v>0</v>
      </c>
    </row>
    <row r="14" spans="1:8" ht="15" customHeight="1" x14ac:dyDescent="0.2">
      <c r="A14" s="18"/>
      <c r="B14" s="133" t="s">
        <v>25</v>
      </c>
      <c r="C14" s="19"/>
      <c r="D14" s="19"/>
      <c r="E14" s="3"/>
      <c r="F14" s="23">
        <f t="shared" si="0"/>
        <v>0</v>
      </c>
    </row>
    <row r="15" spans="1:8" ht="15" customHeight="1" x14ac:dyDescent="0.2">
      <c r="A15" s="18"/>
      <c r="B15" s="39" t="s">
        <v>26</v>
      </c>
      <c r="C15" s="19"/>
      <c r="D15" s="19"/>
      <c r="E15" s="3"/>
      <c r="F15" s="23">
        <f t="shared" si="0"/>
        <v>0</v>
      </c>
    </row>
    <row r="16" spans="1:8" ht="12.75" customHeight="1" x14ac:dyDescent="0.2">
      <c r="A16" s="18"/>
      <c r="B16" s="30"/>
      <c r="C16" s="19"/>
      <c r="D16" s="19"/>
      <c r="E16" s="3"/>
      <c r="F16" s="23">
        <f t="shared" si="0"/>
        <v>0</v>
      </c>
    </row>
    <row r="17" spans="1:6" ht="18" customHeight="1" x14ac:dyDescent="0.2">
      <c r="A17" s="17">
        <v>1.2</v>
      </c>
      <c r="B17" s="29" t="s">
        <v>27</v>
      </c>
      <c r="C17" s="19"/>
      <c r="D17" s="19"/>
      <c r="E17" s="3"/>
      <c r="F17" s="23">
        <f t="shared" si="0"/>
        <v>0</v>
      </c>
    </row>
    <row r="18" spans="1:6" ht="66.75" customHeight="1" x14ac:dyDescent="0.2">
      <c r="A18" s="18" t="s">
        <v>28</v>
      </c>
      <c r="B18" s="31" t="s">
        <v>29</v>
      </c>
      <c r="C18" s="19" t="s">
        <v>333</v>
      </c>
      <c r="D18" s="19">
        <v>1</v>
      </c>
      <c r="E18" s="3"/>
      <c r="F18" s="23">
        <f t="shared" si="0"/>
        <v>0</v>
      </c>
    </row>
    <row r="19" spans="1:6" ht="30" customHeight="1" x14ac:dyDescent="0.2">
      <c r="A19" s="18" t="s">
        <v>30</v>
      </c>
      <c r="B19" s="32" t="s">
        <v>31</v>
      </c>
      <c r="C19" s="19" t="s">
        <v>333</v>
      </c>
      <c r="D19" s="19">
        <v>1</v>
      </c>
      <c r="E19" s="3"/>
      <c r="F19" s="23">
        <f t="shared" si="0"/>
        <v>0</v>
      </c>
    </row>
    <row r="20" spans="1:6" ht="12.75" customHeight="1" x14ac:dyDescent="0.2">
      <c r="A20" s="18"/>
      <c r="B20" s="30"/>
      <c r="C20" s="19"/>
      <c r="D20" s="19"/>
      <c r="E20" s="3"/>
      <c r="F20" s="23">
        <f t="shared" si="0"/>
        <v>0</v>
      </c>
    </row>
    <row r="21" spans="1:6" ht="18" customHeight="1" x14ac:dyDescent="0.2">
      <c r="A21" s="17">
        <v>1.3</v>
      </c>
      <c r="B21" s="58" t="s">
        <v>32</v>
      </c>
      <c r="C21" s="59"/>
      <c r="D21" s="18"/>
      <c r="E21" s="3"/>
      <c r="F21" s="23">
        <f t="shared" si="0"/>
        <v>0</v>
      </c>
    </row>
    <row r="22" spans="1:6" ht="83.25" customHeight="1" x14ac:dyDescent="0.2">
      <c r="A22" s="18" t="s">
        <v>33</v>
      </c>
      <c r="B22" s="60" t="s">
        <v>34</v>
      </c>
      <c r="C22" s="19" t="s">
        <v>333</v>
      </c>
      <c r="D22" s="35">
        <v>1</v>
      </c>
      <c r="E22" s="3"/>
      <c r="F22" s="23">
        <f t="shared" si="0"/>
        <v>0</v>
      </c>
    </row>
    <row r="23" spans="1:6" ht="63.75" x14ac:dyDescent="0.2">
      <c r="A23" s="18" t="s">
        <v>35</v>
      </c>
      <c r="B23" s="38" t="s">
        <v>36</v>
      </c>
      <c r="C23" s="19" t="s">
        <v>333</v>
      </c>
      <c r="D23" s="37">
        <v>1</v>
      </c>
      <c r="E23" s="3"/>
      <c r="F23" s="23">
        <f t="shared" si="0"/>
        <v>0</v>
      </c>
    </row>
    <row r="24" spans="1:6" ht="12.75" customHeight="1" x14ac:dyDescent="0.2">
      <c r="A24" s="18"/>
      <c r="B24" s="30"/>
      <c r="C24" s="19"/>
      <c r="D24" s="19"/>
      <c r="E24" s="3"/>
      <c r="F24" s="23">
        <f t="shared" si="0"/>
        <v>0</v>
      </c>
    </row>
    <row r="25" spans="1:6" ht="18" customHeight="1" x14ac:dyDescent="0.2">
      <c r="A25" s="17">
        <v>1.4</v>
      </c>
      <c r="B25" s="34" t="s">
        <v>37</v>
      </c>
      <c r="C25" s="19" t="s">
        <v>333</v>
      </c>
      <c r="D25" s="37">
        <v>1</v>
      </c>
      <c r="E25" s="3"/>
      <c r="F25" s="23">
        <f t="shared" si="0"/>
        <v>0</v>
      </c>
    </row>
    <row r="26" spans="1:6" ht="27.75" customHeight="1" x14ac:dyDescent="0.2">
      <c r="A26" s="36"/>
      <c r="B26" s="135" t="s">
        <v>38</v>
      </c>
      <c r="C26" s="19"/>
      <c r="D26" s="19"/>
      <c r="E26" s="3"/>
      <c r="F26" s="23">
        <f t="shared" si="0"/>
        <v>0</v>
      </c>
    </row>
    <row r="27" spans="1:6" ht="12.75" customHeight="1" x14ac:dyDescent="0.2">
      <c r="A27" s="18"/>
      <c r="B27" s="30"/>
      <c r="C27" s="19"/>
      <c r="D27" s="19"/>
      <c r="E27" s="3"/>
      <c r="F27" s="23">
        <f t="shared" si="0"/>
        <v>0</v>
      </c>
    </row>
    <row r="28" spans="1:6" ht="12.75" customHeight="1" x14ac:dyDescent="0.2">
      <c r="A28" s="18"/>
      <c r="B28" s="30"/>
      <c r="C28" s="19"/>
      <c r="D28" s="19"/>
      <c r="E28" s="3"/>
      <c r="F28" s="23">
        <f t="shared" si="0"/>
        <v>0</v>
      </c>
    </row>
    <row r="29" spans="1:6" ht="12.75" customHeight="1" x14ac:dyDescent="0.2">
      <c r="A29" s="18"/>
      <c r="B29" s="30"/>
      <c r="C29" s="19"/>
      <c r="D29" s="19"/>
      <c r="E29" s="3"/>
      <c r="F29" s="23">
        <f t="shared" si="0"/>
        <v>0</v>
      </c>
    </row>
    <row r="30" spans="1:6" ht="12.75" customHeight="1" x14ac:dyDescent="0.2">
      <c r="A30" s="18"/>
      <c r="B30" s="30"/>
      <c r="C30" s="19"/>
      <c r="D30" s="19"/>
      <c r="E30" s="3"/>
      <c r="F30" s="23">
        <f t="shared" si="0"/>
        <v>0</v>
      </c>
    </row>
    <row r="31" spans="1:6" ht="12.75" customHeight="1" x14ac:dyDescent="0.2">
      <c r="A31" s="18"/>
      <c r="B31" s="30"/>
      <c r="C31" s="19"/>
      <c r="D31" s="35"/>
      <c r="E31" s="3"/>
      <c r="F31" s="23">
        <f t="shared" si="0"/>
        <v>0</v>
      </c>
    </row>
    <row r="32" spans="1:6" ht="12.75" customHeight="1" x14ac:dyDescent="0.2">
      <c r="A32" s="18"/>
      <c r="B32" s="30"/>
      <c r="C32" s="19"/>
      <c r="D32" s="35"/>
      <c r="E32" s="3"/>
      <c r="F32" s="23">
        <f t="shared" si="0"/>
        <v>0</v>
      </c>
    </row>
    <row r="33" spans="1:6" ht="12.75" customHeight="1" x14ac:dyDescent="0.2">
      <c r="A33" s="18"/>
      <c r="B33" s="30"/>
      <c r="C33" s="19"/>
      <c r="D33" s="35"/>
      <c r="E33" s="3"/>
      <c r="F33" s="23">
        <f t="shared" si="0"/>
        <v>0</v>
      </c>
    </row>
    <row r="34" spans="1:6" ht="12.75" customHeight="1" x14ac:dyDescent="0.2">
      <c r="A34" s="18"/>
      <c r="B34" s="30"/>
      <c r="C34" s="19"/>
      <c r="D34" s="35"/>
      <c r="E34" s="3"/>
      <c r="F34" s="23">
        <f t="shared" si="0"/>
        <v>0</v>
      </c>
    </row>
    <row r="35" spans="1:6" ht="12.75" customHeight="1" x14ac:dyDescent="0.2">
      <c r="A35" s="18"/>
      <c r="B35" s="30"/>
      <c r="C35" s="19"/>
      <c r="D35" s="35"/>
      <c r="E35" s="3"/>
      <c r="F35" s="23">
        <f t="shared" si="0"/>
        <v>0</v>
      </c>
    </row>
    <row r="36" spans="1:6" ht="12.75" customHeight="1" x14ac:dyDescent="0.2">
      <c r="A36" s="18"/>
      <c r="B36" s="30"/>
      <c r="C36" s="19"/>
      <c r="D36" s="35"/>
      <c r="E36" s="3"/>
      <c r="F36" s="23">
        <f t="shared" si="0"/>
        <v>0</v>
      </c>
    </row>
    <row r="37" spans="1:6" ht="12.75" customHeight="1" x14ac:dyDescent="0.2">
      <c r="A37" s="18"/>
      <c r="B37" s="30"/>
      <c r="C37" s="19"/>
      <c r="D37" s="35"/>
      <c r="E37" s="3"/>
      <c r="F37" s="23">
        <f t="shared" si="0"/>
        <v>0</v>
      </c>
    </row>
    <row r="38" spans="1:6" ht="12.75" customHeight="1" x14ac:dyDescent="0.2">
      <c r="A38" s="18"/>
      <c r="B38" s="30"/>
      <c r="C38" s="19"/>
      <c r="D38" s="35"/>
      <c r="E38" s="3"/>
      <c r="F38" s="23">
        <f t="shared" si="0"/>
        <v>0</v>
      </c>
    </row>
    <row r="39" spans="1:6" ht="12.75" customHeight="1" x14ac:dyDescent="0.2">
      <c r="A39" s="18"/>
      <c r="B39" s="30"/>
      <c r="C39" s="19"/>
      <c r="D39" s="35"/>
      <c r="E39" s="3"/>
      <c r="F39" s="23">
        <f t="shared" si="0"/>
        <v>0</v>
      </c>
    </row>
    <row r="40" spans="1:6" ht="12.75" customHeight="1" x14ac:dyDescent="0.2">
      <c r="A40" s="18"/>
      <c r="B40" s="30"/>
      <c r="C40" s="19"/>
      <c r="D40" s="35"/>
      <c r="E40" s="3"/>
      <c r="F40" s="23">
        <f t="shared" si="0"/>
        <v>0</v>
      </c>
    </row>
    <row r="41" spans="1:6" ht="12.75" customHeight="1" x14ac:dyDescent="0.2">
      <c r="A41" s="17"/>
      <c r="B41" s="34"/>
      <c r="C41" s="19"/>
      <c r="D41" s="35"/>
      <c r="E41" s="3"/>
      <c r="F41" s="23">
        <f t="shared" si="0"/>
        <v>0</v>
      </c>
    </row>
    <row r="42" spans="1:6" s="42" customFormat="1" ht="24.95" customHeight="1" x14ac:dyDescent="0.2">
      <c r="A42" s="40" t="s">
        <v>543</v>
      </c>
      <c r="B42" s="41"/>
      <c r="C42" s="41"/>
      <c r="D42" s="41"/>
      <c r="E42" s="345">
        <f>SUM(F9:F41)</f>
        <v>0</v>
      </c>
      <c r="F42" s="346"/>
    </row>
  </sheetData>
  <sheetProtection selectLockedCells="1"/>
  <mergeCells count="2">
    <mergeCell ref="A1:B1"/>
    <mergeCell ref="E42:F42"/>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7129F-A5D8-4F72-B441-DB23488AEE83}">
  <sheetPr>
    <tabColor rgb="FF00B050"/>
  </sheetPr>
  <dimension ref="A1:H30"/>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7" width="9.140625" style="1"/>
    <col min="8" max="8" width="18.140625" style="1" customWidth="1"/>
    <col min="9"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16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12" t="s">
        <v>560</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5" customHeight="1" x14ac:dyDescent="0.2">
      <c r="A9" s="84"/>
      <c r="B9" s="25"/>
      <c r="C9" s="84"/>
      <c r="D9" s="82"/>
      <c r="E9" s="145"/>
      <c r="F9" s="146"/>
    </row>
    <row r="10" spans="1:6" ht="18" customHeight="1" x14ac:dyDescent="0.2">
      <c r="A10" s="17">
        <v>2.1</v>
      </c>
      <c r="B10" s="34" t="s">
        <v>39</v>
      </c>
      <c r="C10" s="79"/>
      <c r="D10" s="147"/>
      <c r="E10" s="148"/>
      <c r="F10" s="77">
        <f t="shared" ref="F10" si="0">E10*$D10</f>
        <v>0</v>
      </c>
    </row>
    <row r="11" spans="1:6" ht="146.25" customHeight="1" x14ac:dyDescent="0.2">
      <c r="A11" s="17"/>
      <c r="B11" s="32" t="s">
        <v>40</v>
      </c>
      <c r="C11" s="79"/>
      <c r="D11" s="147"/>
      <c r="E11" s="148"/>
      <c r="F11" s="77"/>
    </row>
    <row r="12" spans="1:6" ht="18" customHeight="1" x14ac:dyDescent="0.2">
      <c r="A12" s="17">
        <v>2.2000000000000002</v>
      </c>
      <c r="B12" s="34" t="s">
        <v>549</v>
      </c>
      <c r="C12" s="79"/>
      <c r="D12" s="147"/>
      <c r="E12" s="148"/>
      <c r="F12" s="77">
        <f t="shared" ref="F12" si="1">E12*$D12</f>
        <v>0</v>
      </c>
    </row>
    <row r="13" spans="1:6" ht="57" customHeight="1" x14ac:dyDescent="0.2">
      <c r="A13" s="18" t="s">
        <v>338</v>
      </c>
      <c r="B13" s="32" t="s">
        <v>555</v>
      </c>
      <c r="C13" s="79"/>
      <c r="D13" s="147"/>
      <c r="E13" s="148"/>
      <c r="F13" s="77"/>
    </row>
    <row r="14" spans="1:6" ht="20.100000000000001" customHeight="1" x14ac:dyDescent="0.2">
      <c r="A14" s="84"/>
      <c r="B14" s="32" t="s">
        <v>552</v>
      </c>
      <c r="C14" s="79" t="s">
        <v>550</v>
      </c>
      <c r="D14" s="147">
        <v>48</v>
      </c>
      <c r="E14" s="148"/>
      <c r="F14" s="77">
        <f>E14*$D14</f>
        <v>0</v>
      </c>
    </row>
    <row r="15" spans="1:6" ht="20.100000000000001" customHeight="1" x14ac:dyDescent="0.2">
      <c r="A15" s="84"/>
      <c r="B15" s="32" t="s">
        <v>553</v>
      </c>
      <c r="C15" s="79" t="s">
        <v>551</v>
      </c>
      <c r="D15" s="147">
        <v>2400</v>
      </c>
      <c r="E15" s="148"/>
      <c r="F15" s="77">
        <f>E15*$D15</f>
        <v>0</v>
      </c>
    </row>
    <row r="16" spans="1:6" ht="20.100000000000001" customHeight="1" x14ac:dyDescent="0.2">
      <c r="A16" s="84"/>
      <c r="B16" s="32" t="s">
        <v>554</v>
      </c>
      <c r="C16" s="79" t="s">
        <v>561</v>
      </c>
      <c r="D16" s="147">
        <v>8</v>
      </c>
      <c r="E16" s="148"/>
      <c r="F16" s="77">
        <f>E16*$D16</f>
        <v>0</v>
      </c>
    </row>
    <row r="17" spans="1:8" ht="81" customHeight="1" x14ac:dyDescent="0.2">
      <c r="A17" s="18" t="s">
        <v>492</v>
      </c>
      <c r="B17" s="32" t="s">
        <v>557</v>
      </c>
      <c r="C17" s="79"/>
      <c r="D17" s="147"/>
      <c r="E17" s="148"/>
      <c r="F17" s="77"/>
    </row>
    <row r="18" spans="1:8" ht="30" customHeight="1" x14ac:dyDescent="0.2">
      <c r="A18" s="84"/>
      <c r="B18" s="32" t="s">
        <v>556</v>
      </c>
      <c r="C18" s="79"/>
      <c r="D18" s="147"/>
      <c r="E18" s="148"/>
      <c r="F18" s="77">
        <f t="shared" ref="F18:F28" si="2">E18*$D18</f>
        <v>0</v>
      </c>
    </row>
    <row r="19" spans="1:8" ht="20.100000000000001" customHeight="1" x14ac:dyDescent="0.2">
      <c r="A19" s="17"/>
      <c r="B19" s="32" t="s">
        <v>41</v>
      </c>
      <c r="C19" s="79" t="s">
        <v>42</v>
      </c>
      <c r="D19" s="79">
        <v>2</v>
      </c>
      <c r="E19" s="148"/>
      <c r="F19" s="77">
        <f t="shared" si="2"/>
        <v>0</v>
      </c>
    </row>
    <row r="20" spans="1:8" ht="20.100000000000001" customHeight="1" x14ac:dyDescent="0.2">
      <c r="A20" s="17"/>
      <c r="B20" s="32" t="s">
        <v>570</v>
      </c>
      <c r="C20" s="79" t="s">
        <v>42</v>
      </c>
      <c r="D20" s="79">
        <v>1</v>
      </c>
      <c r="E20" s="148"/>
      <c r="F20" s="77">
        <f t="shared" si="2"/>
        <v>0</v>
      </c>
    </row>
    <row r="21" spans="1:8" ht="20.100000000000001" customHeight="1" x14ac:dyDescent="0.2">
      <c r="A21" s="17"/>
      <c r="B21" s="32" t="s">
        <v>43</v>
      </c>
      <c r="C21" s="79" t="s">
        <v>42</v>
      </c>
      <c r="D21" s="79">
        <v>21</v>
      </c>
      <c r="E21" s="148"/>
      <c r="F21" s="77">
        <f t="shared" si="2"/>
        <v>0</v>
      </c>
    </row>
    <row r="22" spans="1:8" ht="20.100000000000001" customHeight="1" x14ac:dyDescent="0.2">
      <c r="A22" s="84"/>
      <c r="B22" s="32" t="s">
        <v>558</v>
      </c>
      <c r="C22" s="79" t="s">
        <v>551</v>
      </c>
      <c r="D22" s="147">
        <v>600</v>
      </c>
      <c r="E22" s="148"/>
      <c r="F22" s="77">
        <f t="shared" si="2"/>
        <v>0</v>
      </c>
    </row>
    <row r="23" spans="1:8" ht="20.100000000000001" customHeight="1" x14ac:dyDescent="0.2">
      <c r="A23" s="84"/>
      <c r="B23" s="32" t="s">
        <v>559</v>
      </c>
      <c r="C23" s="79" t="s">
        <v>561</v>
      </c>
      <c r="D23" s="147">
        <v>3</v>
      </c>
      <c r="E23" s="148"/>
      <c r="F23" s="77">
        <f t="shared" si="2"/>
        <v>0</v>
      </c>
    </row>
    <row r="24" spans="1:8" ht="30" customHeight="1" x14ac:dyDescent="0.2">
      <c r="A24" s="18" t="s">
        <v>493</v>
      </c>
      <c r="B24" s="32" t="s">
        <v>943</v>
      </c>
      <c r="C24" s="79"/>
      <c r="D24" s="147"/>
      <c r="E24" s="148"/>
      <c r="F24" s="77">
        <f t="shared" si="2"/>
        <v>0</v>
      </c>
    </row>
    <row r="25" spans="1:8" ht="20.100000000000001" customHeight="1" x14ac:dyDescent="0.2">
      <c r="A25" s="18"/>
      <c r="B25" s="32" t="s">
        <v>941</v>
      </c>
      <c r="C25" s="79" t="s">
        <v>333</v>
      </c>
      <c r="D25" s="147">
        <v>1</v>
      </c>
      <c r="E25" s="148"/>
      <c r="F25" s="77">
        <f t="shared" si="2"/>
        <v>0</v>
      </c>
    </row>
    <row r="26" spans="1:8" ht="20.100000000000001" customHeight="1" x14ac:dyDescent="0.2">
      <c r="A26" s="84"/>
      <c r="B26" s="32" t="s">
        <v>942</v>
      </c>
      <c r="C26" s="79" t="s">
        <v>42</v>
      </c>
      <c r="D26" s="147">
        <v>24</v>
      </c>
      <c r="E26" s="148"/>
      <c r="F26" s="77">
        <f t="shared" si="2"/>
        <v>0</v>
      </c>
    </row>
    <row r="27" spans="1:8" ht="20.100000000000001" customHeight="1" x14ac:dyDescent="0.2">
      <c r="A27" s="84"/>
      <c r="B27" s="32" t="s">
        <v>945</v>
      </c>
      <c r="C27" s="79" t="s">
        <v>333</v>
      </c>
      <c r="D27" s="147">
        <v>1</v>
      </c>
      <c r="E27" s="148"/>
      <c r="F27" s="77">
        <f t="shared" ref="F27" si="3">E27*$D27</f>
        <v>0</v>
      </c>
    </row>
    <row r="28" spans="1:8" ht="33" customHeight="1" x14ac:dyDescent="0.2">
      <c r="A28" s="18" t="s">
        <v>494</v>
      </c>
      <c r="B28" s="33" t="s">
        <v>44</v>
      </c>
      <c r="C28" s="79" t="s">
        <v>333</v>
      </c>
      <c r="D28" s="79">
        <v>1</v>
      </c>
      <c r="E28" s="148"/>
      <c r="F28" s="77">
        <f t="shared" si="2"/>
        <v>0</v>
      </c>
    </row>
    <row r="29" spans="1:8" ht="15" customHeight="1" x14ac:dyDescent="0.2">
      <c r="A29" s="17"/>
      <c r="B29" s="32"/>
      <c r="C29" s="79"/>
      <c r="D29" s="79"/>
      <c r="E29" s="148"/>
      <c r="F29" s="77">
        <f t="shared" ref="F29" si="4">E29*$D29</f>
        <v>0</v>
      </c>
    </row>
    <row r="30" spans="1:8" s="42" customFormat="1" ht="24.95" customHeight="1" x14ac:dyDescent="0.2">
      <c r="A30" s="40" t="s">
        <v>544</v>
      </c>
      <c r="B30" s="41"/>
      <c r="C30" s="41"/>
      <c r="D30" s="41"/>
      <c r="E30" s="347">
        <f>SUM(F9:F28)</f>
        <v>0</v>
      </c>
      <c r="F30" s="348"/>
      <c r="H30" s="1"/>
    </row>
  </sheetData>
  <sheetProtection selectLockedCells="1"/>
  <mergeCells count="2">
    <mergeCell ref="A1:B1"/>
    <mergeCell ref="E30:F30"/>
  </mergeCells>
  <phoneticPr fontId="50"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54481-C234-4677-9375-377CDFB55ECD}">
  <sheetPr>
    <tabColor rgb="FF00B050"/>
  </sheetPr>
  <dimension ref="A1:M474"/>
  <sheetViews>
    <sheetView showZeros="0" zoomScaleNormal="100" zoomScaleSheetLayoutView="11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7" width="9.140625" style="1"/>
    <col min="8" max="8" width="6" style="1" customWidth="1"/>
    <col min="9" max="9" width="11.42578125" style="1" bestFit="1" customWidth="1"/>
    <col min="10" max="10" width="4.7109375" style="1" customWidth="1"/>
    <col min="11" max="11" width="12.42578125" style="1" bestFit="1" customWidth="1"/>
    <col min="12"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16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12" t="s">
        <v>45</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5" customHeight="1" x14ac:dyDescent="0.2">
      <c r="A9" s="18"/>
      <c r="B9" s="25"/>
      <c r="C9" s="18"/>
      <c r="D9" s="26"/>
      <c r="E9" s="2"/>
      <c r="F9" s="27"/>
    </row>
    <row r="10" spans="1:6" ht="18" customHeight="1" x14ac:dyDescent="0.2">
      <c r="A10" s="17">
        <v>3.1</v>
      </c>
      <c r="B10" s="34" t="s">
        <v>39</v>
      </c>
      <c r="C10" s="19"/>
      <c r="D10" s="35"/>
      <c r="E10" s="3"/>
      <c r="F10" s="23">
        <f t="shared" ref="F10:F11" si="0">E10*$D10</f>
        <v>0</v>
      </c>
    </row>
    <row r="11" spans="1:6" ht="42" customHeight="1" x14ac:dyDescent="0.2">
      <c r="A11" s="17"/>
      <c r="B11" s="32" t="s">
        <v>1019</v>
      </c>
      <c r="C11" s="79"/>
      <c r="D11" s="147"/>
      <c r="E11" s="148"/>
      <c r="F11" s="77">
        <f t="shared" si="0"/>
        <v>0</v>
      </c>
    </row>
    <row r="12" spans="1:6" ht="15" customHeight="1" x14ac:dyDescent="0.2">
      <c r="A12" s="17"/>
      <c r="B12" s="131" t="s">
        <v>46</v>
      </c>
      <c r="C12" s="19"/>
      <c r="D12" s="35"/>
      <c r="E12" s="3"/>
      <c r="F12" s="23"/>
    </row>
    <row r="13" spans="1:6" ht="15" customHeight="1" x14ac:dyDescent="0.2">
      <c r="A13" s="17"/>
      <c r="B13" s="131" t="s">
        <v>47</v>
      </c>
      <c r="C13" s="19"/>
      <c r="D13" s="35"/>
      <c r="E13" s="3"/>
      <c r="F13" s="23"/>
    </row>
    <row r="14" spans="1:6" ht="20.100000000000001" customHeight="1" x14ac:dyDescent="0.2">
      <c r="A14" s="17"/>
      <c r="B14" s="131" t="s">
        <v>48</v>
      </c>
      <c r="C14" s="19"/>
      <c r="D14" s="35"/>
      <c r="E14" s="3"/>
      <c r="F14" s="23"/>
    </row>
    <row r="15" spans="1:6" ht="18" customHeight="1" x14ac:dyDescent="0.2">
      <c r="A15" s="17">
        <v>3.2</v>
      </c>
      <c r="B15" s="34" t="s">
        <v>629</v>
      </c>
      <c r="C15" s="19"/>
      <c r="D15" s="35"/>
      <c r="E15" s="3"/>
      <c r="F15" s="23">
        <f t="shared" ref="F15:F18" si="1">E15*$D15</f>
        <v>0</v>
      </c>
    </row>
    <row r="16" spans="1:6" ht="42" customHeight="1" x14ac:dyDescent="0.2">
      <c r="A16" s="17"/>
      <c r="B16" s="32" t="s">
        <v>654</v>
      </c>
      <c r="C16" s="19"/>
      <c r="D16" s="35"/>
      <c r="E16" s="3"/>
      <c r="F16" s="23">
        <f t="shared" si="1"/>
        <v>0</v>
      </c>
    </row>
    <row r="17" spans="1:11" ht="18" customHeight="1" x14ac:dyDescent="0.2">
      <c r="A17" s="18" t="s">
        <v>50</v>
      </c>
      <c r="B17" s="132" t="s">
        <v>636</v>
      </c>
      <c r="C17" s="19"/>
      <c r="D17" s="35"/>
      <c r="E17" s="3"/>
      <c r="F17" s="23">
        <f t="shared" ref="F17" si="2">E17*$D17</f>
        <v>0</v>
      </c>
    </row>
    <row r="18" spans="1:11" ht="109.5" customHeight="1" x14ac:dyDescent="0.2">
      <c r="A18" s="17"/>
      <c r="B18" s="32" t="s">
        <v>704</v>
      </c>
      <c r="C18" s="19"/>
      <c r="D18" s="35"/>
      <c r="E18" s="3"/>
      <c r="F18" s="23">
        <f t="shared" si="1"/>
        <v>0</v>
      </c>
    </row>
    <row r="19" spans="1:11" ht="18" customHeight="1" x14ac:dyDescent="0.2">
      <c r="A19" s="18" t="s">
        <v>52</v>
      </c>
      <c r="B19" s="132" t="s">
        <v>639</v>
      </c>
      <c r="C19" s="19"/>
      <c r="D19" s="35"/>
      <c r="E19" s="196"/>
      <c r="F19" s="23">
        <f t="shared" ref="F19" si="3">E19*$D19</f>
        <v>0</v>
      </c>
    </row>
    <row r="20" spans="1:11" ht="93.75" customHeight="1" x14ac:dyDescent="0.2">
      <c r="A20" s="17"/>
      <c r="B20" s="195" t="s">
        <v>703</v>
      </c>
      <c r="C20" s="79"/>
      <c r="D20" s="147"/>
      <c r="E20" s="196"/>
      <c r="F20" s="77"/>
    </row>
    <row r="21" spans="1:11" ht="18" customHeight="1" x14ac:dyDescent="0.2">
      <c r="A21" s="18" t="s">
        <v>345</v>
      </c>
      <c r="B21" s="206" t="s">
        <v>630</v>
      </c>
      <c r="C21" s="79"/>
      <c r="D21" s="204"/>
      <c r="E21" s="80"/>
      <c r="F21" s="77"/>
    </row>
    <row r="22" spans="1:11" ht="42.75" customHeight="1" x14ac:dyDescent="0.2">
      <c r="A22" s="84"/>
      <c r="B22" s="205" t="s">
        <v>632</v>
      </c>
      <c r="C22" s="79"/>
      <c r="D22" s="204"/>
      <c r="E22" s="80"/>
      <c r="F22" s="77"/>
    </row>
    <row r="23" spans="1:11" ht="57" customHeight="1" x14ac:dyDescent="0.2">
      <c r="A23" s="84"/>
      <c r="B23" s="205" t="s">
        <v>633</v>
      </c>
      <c r="C23" s="79"/>
      <c r="D23" s="204"/>
      <c r="E23" s="80"/>
      <c r="F23" s="77"/>
    </row>
    <row r="24" spans="1:11" ht="12.75" customHeight="1" x14ac:dyDescent="0.2">
      <c r="A24" s="18" t="s">
        <v>346</v>
      </c>
      <c r="B24" s="206" t="s">
        <v>634</v>
      </c>
      <c r="C24" s="79"/>
      <c r="D24" s="204"/>
      <c r="E24" s="80"/>
      <c r="F24" s="77"/>
    </row>
    <row r="25" spans="1:11" ht="48" customHeight="1" x14ac:dyDescent="0.2">
      <c r="A25" s="17"/>
      <c r="B25" s="32" t="s">
        <v>631</v>
      </c>
      <c r="C25" s="19"/>
      <c r="D25" s="48"/>
      <c r="E25" s="71"/>
      <c r="F25" s="9"/>
    </row>
    <row r="26" spans="1:11" ht="15" customHeight="1" x14ac:dyDescent="0.2">
      <c r="A26" s="17"/>
      <c r="B26" s="32"/>
      <c r="C26" s="19"/>
      <c r="D26" s="137"/>
      <c r="E26" s="71"/>
      <c r="F26" s="9"/>
    </row>
    <row r="27" spans="1:11" ht="15" customHeight="1" x14ac:dyDescent="0.2">
      <c r="A27" s="17"/>
      <c r="B27" s="32"/>
      <c r="C27" s="19"/>
      <c r="D27" s="137"/>
      <c r="E27" s="71"/>
      <c r="F27" s="9"/>
    </row>
    <row r="28" spans="1:11" ht="15" customHeight="1" x14ac:dyDescent="0.2">
      <c r="A28" s="17"/>
      <c r="B28" s="32"/>
      <c r="C28" s="19"/>
      <c r="D28" s="137"/>
      <c r="E28" s="71"/>
      <c r="F28" s="9"/>
    </row>
    <row r="29" spans="1:11" ht="15" customHeight="1" x14ac:dyDescent="0.2">
      <c r="A29" s="17"/>
      <c r="B29" s="32"/>
      <c r="C29" s="19"/>
      <c r="D29" s="137"/>
      <c r="E29" s="71"/>
      <c r="F29" s="9"/>
    </row>
    <row r="30" spans="1:11" ht="15" customHeight="1" x14ac:dyDescent="0.2">
      <c r="A30" s="17"/>
      <c r="B30" s="32"/>
      <c r="C30" s="19"/>
      <c r="D30" s="137"/>
      <c r="E30" s="71"/>
      <c r="F30" s="9"/>
    </row>
    <row r="31" spans="1:11" s="89" customFormat="1" ht="15" customHeight="1" x14ac:dyDescent="0.2">
      <c r="A31" s="209"/>
      <c r="B31" s="164"/>
      <c r="C31" s="165"/>
      <c r="D31" s="166"/>
      <c r="E31" s="167"/>
      <c r="F31" s="167">
        <f t="shared" ref="F31" si="4">IF(D31="n/a","Rate Only",IF(D31&gt;0,E31*D31,0))</f>
        <v>0</v>
      </c>
      <c r="K31" s="171"/>
    </row>
    <row r="32" spans="1:11" s="43" customFormat="1" ht="24.95" customHeight="1" x14ac:dyDescent="0.2">
      <c r="A32" s="93" t="s">
        <v>3</v>
      </c>
      <c r="B32" s="93" t="s">
        <v>4</v>
      </c>
      <c r="C32" s="93" t="s">
        <v>18</v>
      </c>
      <c r="D32" s="93" t="s">
        <v>19</v>
      </c>
      <c r="E32" s="94" t="s">
        <v>20</v>
      </c>
      <c r="F32" s="93" t="s">
        <v>5</v>
      </c>
      <c r="K32" s="172"/>
    </row>
    <row r="33" spans="1:11" s="43" customFormat="1" ht="15" customHeight="1" x14ac:dyDescent="0.2">
      <c r="A33" s="84"/>
      <c r="B33" s="85"/>
      <c r="C33" s="96"/>
      <c r="D33" s="97"/>
      <c r="E33" s="98"/>
      <c r="F33" s="88"/>
      <c r="K33" s="172"/>
    </row>
    <row r="34" spans="1:11" ht="18" customHeight="1" x14ac:dyDescent="0.2">
      <c r="A34" s="17">
        <v>3.3</v>
      </c>
      <c r="B34" s="34" t="s">
        <v>635</v>
      </c>
      <c r="C34" s="19"/>
      <c r="D34" s="137"/>
      <c r="E34" s="71"/>
      <c r="F34" s="9"/>
    </row>
    <row r="35" spans="1:11" ht="45" customHeight="1" x14ac:dyDescent="0.2">
      <c r="A35" s="17"/>
      <c r="B35" s="205" t="s">
        <v>655</v>
      </c>
      <c r="C35" s="210"/>
      <c r="D35" s="20"/>
      <c r="E35" s="71"/>
      <c r="F35" s="9"/>
    </row>
    <row r="36" spans="1:11" ht="12.75" customHeight="1" x14ac:dyDescent="0.2">
      <c r="A36" s="84" t="s">
        <v>53</v>
      </c>
      <c r="B36" s="207" t="s">
        <v>658</v>
      </c>
      <c r="C36" s="79"/>
      <c r="D36" s="204"/>
      <c r="E36" s="80"/>
      <c r="F36" s="77"/>
    </row>
    <row r="37" spans="1:11" ht="18" customHeight="1" x14ac:dyDescent="0.2">
      <c r="A37" s="84"/>
      <c r="B37" s="135" t="s">
        <v>657</v>
      </c>
      <c r="C37" s="79"/>
      <c r="D37" s="204"/>
      <c r="E37" s="80"/>
      <c r="F37" s="77"/>
    </row>
    <row r="38" spans="1:11" ht="20.100000000000001" customHeight="1" x14ac:dyDescent="0.2">
      <c r="A38" s="198" t="s">
        <v>573</v>
      </c>
      <c r="B38" s="32" t="s">
        <v>659</v>
      </c>
      <c r="C38" s="19" t="s">
        <v>333</v>
      </c>
      <c r="D38" s="48">
        <v>1</v>
      </c>
      <c r="E38" s="71"/>
      <c r="F38" s="9">
        <f>$D38*E38</f>
        <v>0</v>
      </c>
    </row>
    <row r="39" spans="1:11" ht="20.100000000000001" customHeight="1" x14ac:dyDescent="0.2">
      <c r="A39" s="198" t="s">
        <v>574</v>
      </c>
      <c r="B39" s="32" t="s">
        <v>663</v>
      </c>
      <c r="C39" s="19" t="s">
        <v>333</v>
      </c>
      <c r="D39" s="48">
        <v>1</v>
      </c>
      <c r="E39" s="71"/>
      <c r="F39" s="9">
        <f t="shared" ref="F39:F64" si="5">$D39*E39</f>
        <v>0</v>
      </c>
    </row>
    <row r="40" spans="1:11" ht="20.100000000000001" customHeight="1" x14ac:dyDescent="0.2">
      <c r="A40" s="198" t="s">
        <v>578</v>
      </c>
      <c r="B40" s="32" t="s">
        <v>660</v>
      </c>
      <c r="C40" s="19" t="s">
        <v>42</v>
      </c>
      <c r="D40" s="48">
        <v>5</v>
      </c>
      <c r="E40" s="71"/>
      <c r="F40" s="9">
        <f t="shared" si="5"/>
        <v>0</v>
      </c>
    </row>
    <row r="41" spans="1:11" ht="20.100000000000001" customHeight="1" x14ac:dyDescent="0.2">
      <c r="A41" s="198" t="s">
        <v>582</v>
      </c>
      <c r="B41" s="32" t="s">
        <v>661</v>
      </c>
      <c r="C41" s="19" t="s">
        <v>42</v>
      </c>
      <c r="D41" s="48">
        <v>5</v>
      </c>
      <c r="E41" s="71"/>
      <c r="F41" s="9">
        <f t="shared" si="5"/>
        <v>0</v>
      </c>
    </row>
    <row r="42" spans="1:11" ht="20.100000000000001" customHeight="1" x14ac:dyDescent="0.2">
      <c r="A42" s="198" t="s">
        <v>583</v>
      </c>
      <c r="B42" s="32" t="s">
        <v>662</v>
      </c>
      <c r="C42" s="19" t="s">
        <v>333</v>
      </c>
      <c r="D42" s="48">
        <v>1</v>
      </c>
      <c r="E42" s="71"/>
      <c r="F42" s="9">
        <f t="shared" si="5"/>
        <v>0</v>
      </c>
    </row>
    <row r="43" spans="1:11" ht="20.100000000000001" customHeight="1" x14ac:dyDescent="0.2">
      <c r="A43" s="198" t="s">
        <v>643</v>
      </c>
      <c r="B43" s="32" t="s">
        <v>664</v>
      </c>
      <c r="C43" s="19" t="s">
        <v>42</v>
      </c>
      <c r="D43" s="48">
        <v>1</v>
      </c>
      <c r="E43" s="71"/>
      <c r="F43" s="9">
        <f t="shared" si="5"/>
        <v>0</v>
      </c>
    </row>
    <row r="44" spans="1:11" ht="20.100000000000001" customHeight="1" x14ac:dyDescent="0.2">
      <c r="A44" s="198" t="s">
        <v>646</v>
      </c>
      <c r="B44" s="32" t="s">
        <v>665</v>
      </c>
      <c r="C44" s="19" t="s">
        <v>333</v>
      </c>
      <c r="D44" s="48">
        <v>1</v>
      </c>
      <c r="E44" s="71"/>
      <c r="F44" s="9">
        <f t="shared" si="5"/>
        <v>0</v>
      </c>
    </row>
    <row r="45" spans="1:11" ht="30" customHeight="1" x14ac:dyDescent="0.2">
      <c r="A45" s="198" t="s">
        <v>652</v>
      </c>
      <c r="B45" s="32" t="s">
        <v>647</v>
      </c>
      <c r="C45" s="19" t="s">
        <v>333</v>
      </c>
      <c r="D45" s="48">
        <v>1</v>
      </c>
      <c r="E45" s="71"/>
      <c r="F45" s="9">
        <f t="shared" si="5"/>
        <v>0</v>
      </c>
    </row>
    <row r="46" spans="1:11" ht="12.75" customHeight="1" x14ac:dyDescent="0.2">
      <c r="A46" s="84" t="s">
        <v>379</v>
      </c>
      <c r="B46" s="207" t="s">
        <v>656</v>
      </c>
      <c r="C46" s="79"/>
      <c r="D46" s="204"/>
      <c r="E46" s="80"/>
      <c r="F46" s="9">
        <f t="shared" si="5"/>
        <v>0</v>
      </c>
    </row>
    <row r="47" spans="1:11" ht="18" customHeight="1" x14ac:dyDescent="0.2">
      <c r="A47" s="84"/>
      <c r="B47" s="135" t="s">
        <v>637</v>
      </c>
      <c r="C47" s="79"/>
      <c r="D47" s="204"/>
      <c r="E47" s="80"/>
      <c r="F47" s="9">
        <f t="shared" si="5"/>
        <v>0</v>
      </c>
    </row>
    <row r="48" spans="1:11" ht="20.100000000000001" customHeight="1" x14ac:dyDescent="0.2">
      <c r="A48" s="198" t="s">
        <v>573</v>
      </c>
      <c r="B48" s="32" t="s">
        <v>638</v>
      </c>
      <c r="C48" s="19" t="s">
        <v>333</v>
      </c>
      <c r="D48" s="48">
        <v>1</v>
      </c>
      <c r="E48" s="71"/>
      <c r="F48" s="9">
        <f t="shared" si="5"/>
        <v>0</v>
      </c>
    </row>
    <row r="49" spans="1:11" ht="20.100000000000001" customHeight="1" x14ac:dyDescent="0.2">
      <c r="A49" s="198" t="s">
        <v>574</v>
      </c>
      <c r="B49" s="32" t="s">
        <v>640</v>
      </c>
      <c r="C49" s="19" t="s">
        <v>42</v>
      </c>
      <c r="D49" s="48">
        <v>15</v>
      </c>
      <c r="E49" s="71"/>
      <c r="F49" s="9">
        <f t="shared" si="5"/>
        <v>0</v>
      </c>
    </row>
    <row r="50" spans="1:11" ht="20.100000000000001" customHeight="1" x14ac:dyDescent="0.2">
      <c r="A50" s="198" t="s">
        <v>578</v>
      </c>
      <c r="B50" s="32" t="s">
        <v>649</v>
      </c>
      <c r="C50" s="19" t="s">
        <v>42</v>
      </c>
      <c r="D50" s="48">
        <v>15</v>
      </c>
      <c r="E50" s="71"/>
      <c r="F50" s="9">
        <f t="shared" si="5"/>
        <v>0</v>
      </c>
    </row>
    <row r="51" spans="1:11" ht="20.100000000000001" customHeight="1" x14ac:dyDescent="0.2">
      <c r="A51" s="198" t="s">
        <v>582</v>
      </c>
      <c r="B51" s="32" t="s">
        <v>650</v>
      </c>
      <c r="C51" s="19" t="s">
        <v>333</v>
      </c>
      <c r="D51" s="48">
        <v>1</v>
      </c>
      <c r="E51" s="71"/>
      <c r="F51" s="9">
        <f t="shared" si="5"/>
        <v>0</v>
      </c>
    </row>
    <row r="52" spans="1:11" ht="20.100000000000001" customHeight="1" x14ac:dyDescent="0.2">
      <c r="A52" s="198" t="s">
        <v>583</v>
      </c>
      <c r="B52" s="32" t="s">
        <v>651</v>
      </c>
      <c r="C52" s="19" t="s">
        <v>42</v>
      </c>
      <c r="D52" s="48">
        <v>1</v>
      </c>
      <c r="E52" s="71"/>
      <c r="F52" s="9">
        <f t="shared" si="5"/>
        <v>0</v>
      </c>
    </row>
    <row r="53" spans="1:11" ht="20.100000000000001" customHeight="1" x14ac:dyDescent="0.2">
      <c r="A53" s="198" t="s">
        <v>643</v>
      </c>
      <c r="B53" s="32" t="s">
        <v>645</v>
      </c>
      <c r="C53" s="19" t="s">
        <v>333</v>
      </c>
      <c r="D53" s="48">
        <v>1</v>
      </c>
      <c r="E53" s="71"/>
      <c r="F53" s="9">
        <f t="shared" si="5"/>
        <v>0</v>
      </c>
    </row>
    <row r="54" spans="1:11" ht="20.100000000000001" customHeight="1" x14ac:dyDescent="0.2">
      <c r="A54" s="198" t="s">
        <v>646</v>
      </c>
      <c r="B54" s="32" t="s">
        <v>642</v>
      </c>
      <c r="C54" s="19" t="s">
        <v>333</v>
      </c>
      <c r="D54" s="48">
        <v>1</v>
      </c>
      <c r="E54" s="71"/>
      <c r="F54" s="9">
        <f t="shared" si="5"/>
        <v>0</v>
      </c>
    </row>
    <row r="55" spans="1:11" ht="15" customHeight="1" x14ac:dyDescent="0.2">
      <c r="A55" s="198" t="s">
        <v>652</v>
      </c>
      <c r="B55" s="32" t="s">
        <v>644</v>
      </c>
      <c r="C55" s="19" t="s">
        <v>333</v>
      </c>
      <c r="D55" s="48">
        <v>1</v>
      </c>
      <c r="E55" s="71"/>
      <c r="F55" s="9">
        <f t="shared" si="5"/>
        <v>0</v>
      </c>
    </row>
    <row r="56" spans="1:11" ht="42.75" customHeight="1" x14ac:dyDescent="0.2">
      <c r="A56" s="17"/>
      <c r="B56" s="208" t="s">
        <v>681</v>
      </c>
      <c r="C56" s="19"/>
      <c r="D56" s="137"/>
      <c r="E56" s="71"/>
      <c r="F56" s="9">
        <f t="shared" si="5"/>
        <v>0</v>
      </c>
    </row>
    <row r="57" spans="1:11" ht="30" customHeight="1" x14ac:dyDescent="0.2">
      <c r="A57" s="198" t="s">
        <v>653</v>
      </c>
      <c r="B57" s="32" t="s">
        <v>647</v>
      </c>
      <c r="C57" s="19" t="s">
        <v>333</v>
      </c>
      <c r="D57" s="48">
        <v>1</v>
      </c>
      <c r="E57" s="71"/>
      <c r="F57" s="9">
        <f t="shared" si="5"/>
        <v>0</v>
      </c>
    </row>
    <row r="58" spans="1:11" ht="12.75" customHeight="1" x14ac:dyDescent="0.2">
      <c r="A58" s="84" t="s">
        <v>512</v>
      </c>
      <c r="B58" s="207" t="s">
        <v>673</v>
      </c>
      <c r="C58" s="79"/>
      <c r="D58" s="204"/>
      <c r="E58" s="80"/>
      <c r="F58" s="9">
        <f t="shared" si="5"/>
        <v>0</v>
      </c>
    </row>
    <row r="59" spans="1:11" ht="18" customHeight="1" x14ac:dyDescent="0.2">
      <c r="A59" s="84"/>
      <c r="B59" s="135" t="s">
        <v>648</v>
      </c>
      <c r="C59" s="79"/>
      <c r="D59" s="204"/>
      <c r="E59" s="80"/>
      <c r="F59" s="9">
        <f t="shared" si="5"/>
        <v>0</v>
      </c>
    </row>
    <row r="60" spans="1:11" ht="30" customHeight="1" x14ac:dyDescent="0.2">
      <c r="A60" s="198" t="s">
        <v>573</v>
      </c>
      <c r="B60" s="32" t="s">
        <v>669</v>
      </c>
      <c r="C60" s="19" t="s">
        <v>333</v>
      </c>
      <c r="D60" s="48">
        <v>1</v>
      </c>
      <c r="E60" s="71"/>
      <c r="F60" s="9">
        <f t="shared" si="5"/>
        <v>0</v>
      </c>
    </row>
    <row r="61" spans="1:11" ht="15" customHeight="1" x14ac:dyDescent="0.2">
      <c r="A61" s="198"/>
      <c r="B61" s="197" t="s">
        <v>670</v>
      </c>
      <c r="C61" s="19"/>
      <c r="D61" s="48"/>
      <c r="E61" s="71"/>
      <c r="F61" s="9">
        <f t="shared" si="5"/>
        <v>0</v>
      </c>
    </row>
    <row r="62" spans="1:11" ht="15" customHeight="1" x14ac:dyDescent="0.2">
      <c r="A62" s="198"/>
      <c r="B62" s="197" t="s">
        <v>671</v>
      </c>
      <c r="C62" s="19"/>
      <c r="D62" s="48"/>
      <c r="E62" s="71"/>
      <c r="F62" s="9">
        <f t="shared" si="5"/>
        <v>0</v>
      </c>
    </row>
    <row r="63" spans="1:11" ht="15" customHeight="1" x14ac:dyDescent="0.2">
      <c r="A63" s="198"/>
      <c r="B63" s="197" t="s">
        <v>672</v>
      </c>
      <c r="C63" s="19"/>
      <c r="D63" s="48"/>
      <c r="E63" s="71"/>
      <c r="F63" s="9">
        <f t="shared" si="5"/>
        <v>0</v>
      </c>
    </row>
    <row r="64" spans="1:11" s="89" customFormat="1" ht="24" customHeight="1" x14ac:dyDescent="0.2">
      <c r="A64" s="87"/>
      <c r="B64" s="33"/>
      <c r="C64" s="65"/>
      <c r="D64" s="86"/>
      <c r="E64" s="88"/>
      <c r="F64" s="9">
        <f t="shared" si="5"/>
        <v>0</v>
      </c>
      <c r="K64" s="171"/>
    </row>
    <row r="65" spans="1:11" s="43" customFormat="1" ht="24.95" customHeight="1" x14ac:dyDescent="0.2">
      <c r="A65" s="90"/>
      <c r="B65" s="91" t="s">
        <v>54</v>
      </c>
      <c r="C65" s="92"/>
      <c r="D65" s="92"/>
      <c r="E65" s="347">
        <f>SUM(F33:F64)</f>
        <v>0</v>
      </c>
      <c r="F65" s="348"/>
      <c r="K65" s="172"/>
    </row>
    <row r="66" spans="1:11" s="43" customFormat="1" ht="24.95" customHeight="1" x14ac:dyDescent="0.2">
      <c r="A66" s="93" t="s">
        <v>3</v>
      </c>
      <c r="B66" s="93" t="s">
        <v>4</v>
      </c>
      <c r="C66" s="93" t="s">
        <v>18</v>
      </c>
      <c r="D66" s="93" t="s">
        <v>19</v>
      </c>
      <c r="E66" s="94" t="s">
        <v>20</v>
      </c>
      <c r="F66" s="93" t="s">
        <v>5</v>
      </c>
      <c r="K66" s="172"/>
    </row>
    <row r="67" spans="1:11" s="43" customFormat="1" ht="24.95" customHeight="1" x14ac:dyDescent="0.2">
      <c r="A67" s="90"/>
      <c r="B67" s="91" t="s">
        <v>55</v>
      </c>
      <c r="C67" s="95"/>
      <c r="D67" s="95"/>
      <c r="E67" s="347">
        <f>E65</f>
        <v>0</v>
      </c>
      <c r="F67" s="348"/>
      <c r="K67" s="172"/>
    </row>
    <row r="68" spans="1:11" s="43" customFormat="1" ht="15" customHeight="1" x14ac:dyDescent="0.2">
      <c r="A68" s="84"/>
      <c r="B68" s="85"/>
      <c r="C68" s="96"/>
      <c r="D68" s="97"/>
      <c r="E68" s="98"/>
      <c r="F68" s="9">
        <f t="shared" ref="F68:F97" si="6">$D68*E68</f>
        <v>0</v>
      </c>
      <c r="K68" s="172"/>
    </row>
    <row r="69" spans="1:11" ht="20.100000000000001" customHeight="1" x14ac:dyDescent="0.2">
      <c r="A69" s="198" t="s">
        <v>574</v>
      </c>
      <c r="B69" s="32" t="s">
        <v>650</v>
      </c>
      <c r="C69" s="19" t="s">
        <v>333</v>
      </c>
      <c r="D69" s="48">
        <v>1</v>
      </c>
      <c r="E69" s="71"/>
      <c r="F69" s="9">
        <f t="shared" si="6"/>
        <v>0</v>
      </c>
    </row>
    <row r="70" spans="1:11" ht="20.100000000000001" customHeight="1" x14ac:dyDescent="0.2">
      <c r="A70" s="198" t="s">
        <v>578</v>
      </c>
      <c r="B70" s="32" t="s">
        <v>651</v>
      </c>
      <c r="C70" s="19" t="s">
        <v>42</v>
      </c>
      <c r="D70" s="48">
        <v>1</v>
      </c>
      <c r="E70" s="71"/>
      <c r="F70" s="9">
        <f t="shared" si="6"/>
        <v>0</v>
      </c>
    </row>
    <row r="71" spans="1:11" ht="20.100000000000001" customHeight="1" x14ac:dyDescent="0.2">
      <c r="A71" s="198" t="s">
        <v>582</v>
      </c>
      <c r="B71" s="32" t="s">
        <v>642</v>
      </c>
      <c r="C71" s="19" t="s">
        <v>333</v>
      </c>
      <c r="D71" s="48">
        <v>1</v>
      </c>
      <c r="E71" s="71"/>
      <c r="F71" s="9">
        <f t="shared" si="6"/>
        <v>0</v>
      </c>
    </row>
    <row r="72" spans="1:11" ht="30" customHeight="1" x14ac:dyDescent="0.2">
      <c r="A72" s="198" t="s">
        <v>583</v>
      </c>
      <c r="B72" s="32" t="s">
        <v>647</v>
      </c>
      <c r="C72" s="19" t="s">
        <v>333</v>
      </c>
      <c r="D72" s="48">
        <v>1</v>
      </c>
      <c r="E72" s="71"/>
      <c r="F72" s="9">
        <f t="shared" si="6"/>
        <v>0</v>
      </c>
    </row>
    <row r="73" spans="1:11" ht="12.75" customHeight="1" x14ac:dyDescent="0.2">
      <c r="A73" s="84" t="s">
        <v>513</v>
      </c>
      <c r="B73" s="207" t="s">
        <v>674</v>
      </c>
      <c r="C73" s="79"/>
      <c r="D73" s="204"/>
      <c r="E73" s="80"/>
      <c r="F73" s="9">
        <f t="shared" si="6"/>
        <v>0</v>
      </c>
    </row>
    <row r="74" spans="1:11" ht="18" customHeight="1" x14ac:dyDescent="0.2">
      <c r="A74" s="84"/>
      <c r="B74" s="135" t="s">
        <v>637</v>
      </c>
      <c r="C74" s="79"/>
      <c r="D74" s="204"/>
      <c r="E74" s="80"/>
      <c r="F74" s="9">
        <f t="shared" si="6"/>
        <v>0</v>
      </c>
    </row>
    <row r="75" spans="1:11" ht="28.5" customHeight="1" x14ac:dyDescent="0.2">
      <c r="A75" s="198" t="s">
        <v>573</v>
      </c>
      <c r="B75" s="32" t="s">
        <v>666</v>
      </c>
      <c r="C75" s="19" t="s">
        <v>42</v>
      </c>
      <c r="D75" s="48">
        <v>1</v>
      </c>
      <c r="E75" s="71"/>
      <c r="F75" s="9">
        <f t="shared" si="6"/>
        <v>0</v>
      </c>
    </row>
    <row r="76" spans="1:11" ht="29.25" customHeight="1" x14ac:dyDescent="0.2">
      <c r="A76" s="198" t="s">
        <v>574</v>
      </c>
      <c r="B76" s="32" t="s">
        <v>668</v>
      </c>
      <c r="C76" s="19" t="s">
        <v>42</v>
      </c>
      <c r="D76" s="48">
        <v>15</v>
      </c>
      <c r="E76" s="71"/>
      <c r="F76" s="9">
        <f t="shared" si="6"/>
        <v>0</v>
      </c>
    </row>
    <row r="77" spans="1:11" ht="20.100000000000001" customHeight="1" x14ac:dyDescent="0.2">
      <c r="A77" s="198" t="s">
        <v>578</v>
      </c>
      <c r="B77" s="32" t="s">
        <v>667</v>
      </c>
      <c r="C77" s="19" t="s">
        <v>333</v>
      </c>
      <c r="D77" s="48">
        <v>1</v>
      </c>
      <c r="E77" s="71"/>
      <c r="F77" s="9">
        <f t="shared" si="6"/>
        <v>0</v>
      </c>
    </row>
    <row r="78" spans="1:11" ht="20.100000000000001" customHeight="1" x14ac:dyDescent="0.2">
      <c r="A78" s="198" t="s">
        <v>582</v>
      </c>
      <c r="B78" s="32" t="s">
        <v>640</v>
      </c>
      <c r="C78" s="19" t="s">
        <v>42</v>
      </c>
      <c r="D78" s="48">
        <v>15</v>
      </c>
      <c r="E78" s="71"/>
      <c r="F78" s="9">
        <f t="shared" si="6"/>
        <v>0</v>
      </c>
    </row>
    <row r="79" spans="1:11" ht="20.100000000000001" customHeight="1" x14ac:dyDescent="0.2">
      <c r="A79" s="198" t="s">
        <v>583</v>
      </c>
      <c r="B79" s="32" t="s">
        <v>649</v>
      </c>
      <c r="C79" s="19" t="s">
        <v>42</v>
      </c>
      <c r="D79" s="48">
        <v>15</v>
      </c>
      <c r="E79" s="71"/>
      <c r="F79" s="9">
        <f t="shared" si="6"/>
        <v>0</v>
      </c>
    </row>
    <row r="80" spans="1:11" ht="20.100000000000001" customHeight="1" x14ac:dyDescent="0.2">
      <c r="A80" s="198" t="s">
        <v>643</v>
      </c>
      <c r="B80" s="32" t="s">
        <v>650</v>
      </c>
      <c r="C80" s="19" t="s">
        <v>333</v>
      </c>
      <c r="D80" s="48">
        <v>1</v>
      </c>
      <c r="E80" s="71"/>
      <c r="F80" s="9">
        <f t="shared" si="6"/>
        <v>0</v>
      </c>
    </row>
    <row r="81" spans="1:11" ht="20.100000000000001" customHeight="1" x14ac:dyDescent="0.2">
      <c r="A81" s="198" t="s">
        <v>646</v>
      </c>
      <c r="B81" s="32" t="s">
        <v>651</v>
      </c>
      <c r="C81" s="19" t="s">
        <v>42</v>
      </c>
      <c r="D81" s="48">
        <v>1</v>
      </c>
      <c r="E81" s="71"/>
      <c r="F81" s="9">
        <f t="shared" si="6"/>
        <v>0</v>
      </c>
    </row>
    <row r="82" spans="1:11" ht="20.100000000000001" customHeight="1" x14ac:dyDescent="0.2">
      <c r="A82" s="198" t="s">
        <v>652</v>
      </c>
      <c r="B82" s="32" t="s">
        <v>642</v>
      </c>
      <c r="C82" s="19" t="s">
        <v>333</v>
      </c>
      <c r="D82" s="48">
        <v>1</v>
      </c>
      <c r="E82" s="71"/>
      <c r="F82" s="9">
        <f t="shared" si="6"/>
        <v>0</v>
      </c>
    </row>
    <row r="83" spans="1:11" ht="30" customHeight="1" x14ac:dyDescent="0.2">
      <c r="A83" s="198" t="s">
        <v>653</v>
      </c>
      <c r="B83" s="32" t="s">
        <v>647</v>
      </c>
      <c r="C83" s="19" t="s">
        <v>333</v>
      </c>
      <c r="D83" s="48">
        <v>1</v>
      </c>
      <c r="E83" s="71"/>
      <c r="F83" s="9">
        <f t="shared" si="6"/>
        <v>0</v>
      </c>
    </row>
    <row r="84" spans="1:11" ht="12.75" customHeight="1" x14ac:dyDescent="0.2">
      <c r="A84" s="84" t="s">
        <v>514</v>
      </c>
      <c r="B84" s="207" t="s">
        <v>675</v>
      </c>
      <c r="C84" s="79"/>
      <c r="D84" s="204"/>
      <c r="E84" s="80"/>
      <c r="F84" s="9">
        <f t="shared" si="6"/>
        <v>0</v>
      </c>
    </row>
    <row r="85" spans="1:11" ht="18" customHeight="1" x14ac:dyDescent="0.2">
      <c r="A85" s="84"/>
      <c r="B85" s="135" t="s">
        <v>648</v>
      </c>
      <c r="C85" s="79"/>
      <c r="D85" s="204"/>
      <c r="E85" s="80"/>
      <c r="F85" s="9">
        <f t="shared" si="6"/>
        <v>0</v>
      </c>
    </row>
    <row r="86" spans="1:11" ht="20.100000000000001" customHeight="1" x14ac:dyDescent="0.2">
      <c r="A86" s="198" t="s">
        <v>573</v>
      </c>
      <c r="B86" s="32" t="s">
        <v>638</v>
      </c>
      <c r="C86" s="19" t="s">
        <v>333</v>
      </c>
      <c r="D86" s="48">
        <v>1</v>
      </c>
      <c r="E86" s="71"/>
      <c r="F86" s="9">
        <f t="shared" si="6"/>
        <v>0</v>
      </c>
    </row>
    <row r="87" spans="1:11" ht="20.100000000000001" customHeight="1" x14ac:dyDescent="0.2">
      <c r="A87" s="198" t="s">
        <v>574</v>
      </c>
      <c r="B87" s="32" t="s">
        <v>676</v>
      </c>
      <c r="C87" s="19" t="s">
        <v>42</v>
      </c>
      <c r="D87" s="48">
        <v>8</v>
      </c>
      <c r="E87" s="71"/>
      <c r="F87" s="9">
        <f t="shared" si="6"/>
        <v>0</v>
      </c>
    </row>
    <row r="88" spans="1:11" ht="20.100000000000001" customHeight="1" x14ac:dyDescent="0.2">
      <c r="A88" s="198" t="s">
        <v>578</v>
      </c>
      <c r="B88" s="32" t="s">
        <v>677</v>
      </c>
      <c r="C88" s="19" t="s">
        <v>42</v>
      </c>
      <c r="D88" s="48">
        <v>8</v>
      </c>
      <c r="E88" s="71"/>
      <c r="F88" s="9">
        <f t="shared" si="6"/>
        <v>0</v>
      </c>
    </row>
    <row r="89" spans="1:11" ht="20.100000000000001" customHeight="1" x14ac:dyDescent="0.2">
      <c r="A89" s="198" t="s">
        <v>582</v>
      </c>
      <c r="B89" s="32" t="s">
        <v>650</v>
      </c>
      <c r="C89" s="19" t="s">
        <v>333</v>
      </c>
      <c r="D89" s="48">
        <v>1</v>
      </c>
      <c r="E89" s="71"/>
      <c r="F89" s="9">
        <f t="shared" si="6"/>
        <v>0</v>
      </c>
    </row>
    <row r="90" spans="1:11" ht="20.100000000000001" customHeight="1" x14ac:dyDescent="0.2">
      <c r="A90" s="198" t="s">
        <v>583</v>
      </c>
      <c r="B90" s="32" t="s">
        <v>651</v>
      </c>
      <c r="C90" s="19" t="s">
        <v>42</v>
      </c>
      <c r="D90" s="48">
        <v>1</v>
      </c>
      <c r="E90" s="71"/>
      <c r="F90" s="9">
        <f t="shared" si="6"/>
        <v>0</v>
      </c>
    </row>
    <row r="91" spans="1:11" ht="20.100000000000001" customHeight="1" x14ac:dyDescent="0.2">
      <c r="A91" s="198" t="s">
        <v>643</v>
      </c>
      <c r="B91" s="32" t="s">
        <v>678</v>
      </c>
      <c r="C91" s="19" t="s">
        <v>679</v>
      </c>
      <c r="D91" s="48">
        <v>2</v>
      </c>
      <c r="E91" s="71"/>
      <c r="F91" s="9">
        <f t="shared" si="6"/>
        <v>0</v>
      </c>
    </row>
    <row r="92" spans="1:11" ht="15" customHeight="1" x14ac:dyDescent="0.2">
      <c r="A92" s="198" t="s">
        <v>646</v>
      </c>
      <c r="B92" s="32" t="s">
        <v>680</v>
      </c>
      <c r="C92" s="19" t="s">
        <v>333</v>
      </c>
      <c r="D92" s="48">
        <v>1</v>
      </c>
      <c r="E92" s="71"/>
      <c r="F92" s="9">
        <f t="shared" si="6"/>
        <v>0</v>
      </c>
    </row>
    <row r="93" spans="1:11" ht="42.75" customHeight="1" x14ac:dyDescent="0.2">
      <c r="A93" s="17"/>
      <c r="B93" s="208" t="s">
        <v>681</v>
      </c>
      <c r="C93" s="19"/>
      <c r="D93" s="137"/>
      <c r="E93" s="71"/>
      <c r="F93" s="9">
        <f t="shared" si="6"/>
        <v>0</v>
      </c>
    </row>
    <row r="94" spans="1:11" ht="20.100000000000001" customHeight="1" x14ac:dyDescent="0.2">
      <c r="A94" s="198" t="s">
        <v>652</v>
      </c>
      <c r="B94" s="32" t="s">
        <v>642</v>
      </c>
      <c r="C94" s="19" t="s">
        <v>333</v>
      </c>
      <c r="D94" s="48">
        <v>1</v>
      </c>
      <c r="E94" s="71"/>
      <c r="F94" s="9">
        <f t="shared" si="6"/>
        <v>0</v>
      </c>
    </row>
    <row r="95" spans="1:11" ht="26.25" customHeight="1" x14ac:dyDescent="0.2">
      <c r="A95" s="198" t="s">
        <v>653</v>
      </c>
      <c r="B95" s="32" t="s">
        <v>647</v>
      </c>
      <c r="C95" s="19" t="s">
        <v>333</v>
      </c>
      <c r="D95" s="48">
        <v>1</v>
      </c>
      <c r="E95" s="71"/>
      <c r="F95" s="9">
        <f t="shared" si="6"/>
        <v>0</v>
      </c>
    </row>
    <row r="96" spans="1:11" s="89" customFormat="1" ht="15" customHeight="1" x14ac:dyDescent="0.2">
      <c r="A96" s="87"/>
      <c r="B96" s="33"/>
      <c r="C96" s="65"/>
      <c r="D96" s="86"/>
      <c r="E96" s="88"/>
      <c r="F96" s="9">
        <f t="shared" si="6"/>
        <v>0</v>
      </c>
      <c r="K96" s="171"/>
    </row>
    <row r="97" spans="1:11" s="89" customFormat="1" ht="28.5" customHeight="1" x14ac:dyDescent="0.2">
      <c r="A97" s="163"/>
      <c r="B97" s="164"/>
      <c r="C97" s="165"/>
      <c r="D97" s="166"/>
      <c r="E97" s="167"/>
      <c r="F97" s="9">
        <f t="shared" si="6"/>
        <v>0</v>
      </c>
      <c r="K97" s="171"/>
    </row>
    <row r="98" spans="1:11" s="43" customFormat="1" ht="24.95" customHeight="1" x14ac:dyDescent="0.2">
      <c r="A98" s="90"/>
      <c r="B98" s="91" t="s">
        <v>54</v>
      </c>
      <c r="C98" s="92"/>
      <c r="D98" s="92"/>
      <c r="E98" s="347">
        <f>SUM(F68:F97)+E67</f>
        <v>0</v>
      </c>
      <c r="F98" s="348"/>
      <c r="K98" s="172"/>
    </row>
    <row r="99" spans="1:11" s="43" customFormat="1" ht="24.95" customHeight="1" x14ac:dyDescent="0.2">
      <c r="A99" s="93" t="s">
        <v>3</v>
      </c>
      <c r="B99" s="93" t="s">
        <v>4</v>
      </c>
      <c r="C99" s="93" t="s">
        <v>18</v>
      </c>
      <c r="D99" s="93" t="s">
        <v>19</v>
      </c>
      <c r="E99" s="94" t="s">
        <v>20</v>
      </c>
      <c r="F99" s="93" t="s">
        <v>5</v>
      </c>
      <c r="K99" s="172"/>
    </row>
    <row r="100" spans="1:11" s="43" customFormat="1" ht="24.95" customHeight="1" x14ac:dyDescent="0.2">
      <c r="A100" s="90"/>
      <c r="B100" s="91" t="s">
        <v>55</v>
      </c>
      <c r="C100" s="95"/>
      <c r="D100" s="95"/>
      <c r="E100" s="347">
        <f>E98</f>
        <v>0</v>
      </c>
      <c r="F100" s="348"/>
      <c r="K100" s="172"/>
    </row>
    <row r="101" spans="1:11" s="43" customFormat="1" ht="15" customHeight="1" x14ac:dyDescent="0.2">
      <c r="A101" s="84"/>
      <c r="B101" s="85"/>
      <c r="C101" s="96"/>
      <c r="D101" s="97"/>
      <c r="E101" s="98"/>
      <c r="F101" s="9">
        <f t="shared" ref="F101:F132" si="7">$D101*E101</f>
        <v>0</v>
      </c>
      <c r="K101" s="172"/>
    </row>
    <row r="102" spans="1:11" ht="12.75" customHeight="1" x14ac:dyDescent="0.2">
      <c r="A102" s="84" t="s">
        <v>515</v>
      </c>
      <c r="B102" s="207" t="s">
        <v>682</v>
      </c>
      <c r="C102" s="79"/>
      <c r="D102" s="204"/>
      <c r="E102" s="80"/>
      <c r="F102" s="9">
        <f t="shared" si="7"/>
        <v>0</v>
      </c>
    </row>
    <row r="103" spans="1:11" ht="18" customHeight="1" x14ac:dyDescent="0.2">
      <c r="A103" s="84"/>
      <c r="B103" s="135" t="s">
        <v>648</v>
      </c>
      <c r="C103" s="79"/>
      <c r="D103" s="204"/>
      <c r="E103" s="80"/>
      <c r="F103" s="9">
        <f t="shared" si="7"/>
        <v>0</v>
      </c>
    </row>
    <row r="104" spans="1:11" ht="20.100000000000001" customHeight="1" x14ac:dyDescent="0.2">
      <c r="A104" s="198" t="s">
        <v>573</v>
      </c>
      <c r="B104" s="32" t="s">
        <v>638</v>
      </c>
      <c r="C104" s="19" t="s">
        <v>333</v>
      </c>
      <c r="D104" s="48">
        <v>1</v>
      </c>
      <c r="E104" s="71"/>
      <c r="F104" s="9">
        <f t="shared" si="7"/>
        <v>0</v>
      </c>
    </row>
    <row r="105" spans="1:11" ht="20.100000000000001" customHeight="1" x14ac:dyDescent="0.2">
      <c r="A105" s="198" t="s">
        <v>574</v>
      </c>
      <c r="B105" s="32" t="s">
        <v>676</v>
      </c>
      <c r="C105" s="19" t="s">
        <v>42</v>
      </c>
      <c r="D105" s="48">
        <v>8</v>
      </c>
      <c r="E105" s="71"/>
      <c r="F105" s="9">
        <f t="shared" si="7"/>
        <v>0</v>
      </c>
    </row>
    <row r="106" spans="1:11" ht="20.100000000000001" customHeight="1" x14ac:dyDescent="0.2">
      <c r="A106" s="198" t="s">
        <v>578</v>
      </c>
      <c r="B106" s="32" t="s">
        <v>677</v>
      </c>
      <c r="C106" s="19" t="s">
        <v>42</v>
      </c>
      <c r="D106" s="48">
        <v>8</v>
      </c>
      <c r="E106" s="71"/>
      <c r="F106" s="9">
        <f t="shared" si="7"/>
        <v>0</v>
      </c>
    </row>
    <row r="107" spans="1:11" ht="20.100000000000001" customHeight="1" x14ac:dyDescent="0.2">
      <c r="A107" s="198" t="s">
        <v>582</v>
      </c>
      <c r="B107" s="32" t="s">
        <v>650</v>
      </c>
      <c r="C107" s="19" t="s">
        <v>333</v>
      </c>
      <c r="D107" s="48">
        <v>1</v>
      </c>
      <c r="E107" s="71"/>
      <c r="F107" s="9">
        <f t="shared" si="7"/>
        <v>0</v>
      </c>
    </row>
    <row r="108" spans="1:11" ht="20.100000000000001" customHeight="1" x14ac:dyDescent="0.2">
      <c r="A108" s="198" t="s">
        <v>583</v>
      </c>
      <c r="B108" s="32" t="s">
        <v>651</v>
      </c>
      <c r="C108" s="19" t="s">
        <v>42</v>
      </c>
      <c r="D108" s="48">
        <v>1</v>
      </c>
      <c r="E108" s="71"/>
      <c r="F108" s="9">
        <f t="shared" si="7"/>
        <v>0</v>
      </c>
    </row>
    <row r="109" spans="1:11" ht="20.100000000000001" customHeight="1" x14ac:dyDescent="0.2">
      <c r="A109" s="198" t="s">
        <v>643</v>
      </c>
      <c r="B109" s="32" t="s">
        <v>642</v>
      </c>
      <c r="C109" s="19" t="s">
        <v>333</v>
      </c>
      <c r="D109" s="48">
        <v>1</v>
      </c>
      <c r="E109" s="71"/>
      <c r="F109" s="9">
        <f t="shared" si="7"/>
        <v>0</v>
      </c>
    </row>
    <row r="110" spans="1:11" ht="30" customHeight="1" x14ac:dyDescent="0.2">
      <c r="A110" s="198" t="s">
        <v>646</v>
      </c>
      <c r="B110" s="32" t="s">
        <v>647</v>
      </c>
      <c r="C110" s="19" t="s">
        <v>333</v>
      </c>
      <c r="D110" s="48">
        <v>1</v>
      </c>
      <c r="E110" s="71"/>
      <c r="F110" s="9">
        <f t="shared" si="7"/>
        <v>0</v>
      </c>
    </row>
    <row r="111" spans="1:11" ht="12.75" customHeight="1" x14ac:dyDescent="0.2">
      <c r="A111" s="84" t="s">
        <v>683</v>
      </c>
      <c r="B111" s="207" t="s">
        <v>684</v>
      </c>
      <c r="C111" s="79"/>
      <c r="D111" s="204"/>
      <c r="E111" s="80"/>
      <c r="F111" s="9">
        <f t="shared" si="7"/>
        <v>0</v>
      </c>
    </row>
    <row r="112" spans="1:11" ht="18" customHeight="1" x14ac:dyDescent="0.2">
      <c r="A112" s="84"/>
      <c r="B112" s="135" t="s">
        <v>648</v>
      </c>
      <c r="C112" s="79"/>
      <c r="D112" s="204"/>
      <c r="E112" s="80"/>
      <c r="F112" s="9">
        <f t="shared" si="7"/>
        <v>0</v>
      </c>
    </row>
    <row r="113" spans="1:6" ht="28.5" customHeight="1" x14ac:dyDescent="0.2">
      <c r="A113" s="198" t="s">
        <v>573</v>
      </c>
      <c r="B113" s="32" t="s">
        <v>685</v>
      </c>
      <c r="C113" s="19" t="s">
        <v>42</v>
      </c>
      <c r="D113" s="48">
        <v>1</v>
      </c>
      <c r="E113" s="71"/>
      <c r="F113" s="9">
        <f t="shared" si="7"/>
        <v>0</v>
      </c>
    </row>
    <row r="114" spans="1:6" ht="29.25" customHeight="1" x14ac:dyDescent="0.2">
      <c r="A114" s="198" t="s">
        <v>574</v>
      </c>
      <c r="B114" s="32" t="s">
        <v>686</v>
      </c>
      <c r="C114" s="19" t="s">
        <v>333</v>
      </c>
      <c r="D114" s="48">
        <v>1</v>
      </c>
      <c r="E114" s="71"/>
      <c r="F114" s="9">
        <f t="shared" si="7"/>
        <v>0</v>
      </c>
    </row>
    <row r="115" spans="1:6" ht="20.100000000000001" customHeight="1" x14ac:dyDescent="0.2">
      <c r="A115" s="198" t="s">
        <v>578</v>
      </c>
      <c r="B115" s="32" t="s">
        <v>687</v>
      </c>
      <c r="C115" s="19" t="s">
        <v>42</v>
      </c>
      <c r="D115" s="48">
        <v>20</v>
      </c>
      <c r="E115" s="71"/>
      <c r="F115" s="9">
        <f t="shared" si="7"/>
        <v>0</v>
      </c>
    </row>
    <row r="116" spans="1:6" ht="20.100000000000001" customHeight="1" x14ac:dyDescent="0.2">
      <c r="A116" s="198" t="s">
        <v>582</v>
      </c>
      <c r="B116" s="32" t="s">
        <v>688</v>
      </c>
      <c r="C116" s="19" t="s">
        <v>42</v>
      </c>
      <c r="D116" s="48">
        <v>20</v>
      </c>
      <c r="E116" s="71"/>
      <c r="F116" s="9">
        <f t="shared" si="7"/>
        <v>0</v>
      </c>
    </row>
    <row r="117" spans="1:6" ht="20.100000000000001" customHeight="1" x14ac:dyDescent="0.2">
      <c r="A117" s="198" t="s">
        <v>583</v>
      </c>
      <c r="B117" s="32" t="s">
        <v>650</v>
      </c>
      <c r="C117" s="19" t="s">
        <v>333</v>
      </c>
      <c r="D117" s="48">
        <v>1</v>
      </c>
      <c r="E117" s="71"/>
      <c r="F117" s="9">
        <f t="shared" si="7"/>
        <v>0</v>
      </c>
    </row>
    <row r="118" spans="1:6" ht="20.100000000000001" customHeight="1" x14ac:dyDescent="0.2">
      <c r="A118" s="198" t="s">
        <v>643</v>
      </c>
      <c r="B118" s="32" t="s">
        <v>651</v>
      </c>
      <c r="C118" s="19" t="s">
        <v>42</v>
      </c>
      <c r="D118" s="48">
        <v>1</v>
      </c>
      <c r="E118" s="71"/>
      <c r="F118" s="9">
        <f t="shared" si="7"/>
        <v>0</v>
      </c>
    </row>
    <row r="119" spans="1:6" ht="20.100000000000001" customHeight="1" x14ac:dyDescent="0.2">
      <c r="A119" s="198" t="s">
        <v>646</v>
      </c>
      <c r="B119" s="32" t="s">
        <v>642</v>
      </c>
      <c r="C119" s="19" t="s">
        <v>333</v>
      </c>
      <c r="D119" s="48">
        <v>1</v>
      </c>
      <c r="E119" s="71"/>
      <c r="F119" s="9">
        <f t="shared" si="7"/>
        <v>0</v>
      </c>
    </row>
    <row r="120" spans="1:6" ht="30" customHeight="1" x14ac:dyDescent="0.2">
      <c r="A120" s="198" t="s">
        <v>652</v>
      </c>
      <c r="B120" s="32" t="s">
        <v>647</v>
      </c>
      <c r="C120" s="19" t="s">
        <v>333</v>
      </c>
      <c r="D120" s="48">
        <v>1</v>
      </c>
      <c r="E120" s="71"/>
      <c r="F120" s="9">
        <f t="shared" si="7"/>
        <v>0</v>
      </c>
    </row>
    <row r="121" spans="1:6" ht="12.75" customHeight="1" x14ac:dyDescent="0.2">
      <c r="A121" s="84" t="s">
        <v>689</v>
      </c>
      <c r="B121" s="207" t="s">
        <v>690</v>
      </c>
      <c r="C121" s="79"/>
      <c r="D121" s="204"/>
      <c r="E121" s="80"/>
      <c r="F121" s="9">
        <f t="shared" si="7"/>
        <v>0</v>
      </c>
    </row>
    <row r="122" spans="1:6" ht="18" customHeight="1" x14ac:dyDescent="0.2">
      <c r="A122" s="84"/>
      <c r="B122" s="135" t="s">
        <v>648</v>
      </c>
      <c r="C122" s="79"/>
      <c r="D122" s="204"/>
      <c r="E122" s="80"/>
      <c r="F122" s="9">
        <f t="shared" si="7"/>
        <v>0</v>
      </c>
    </row>
    <row r="123" spans="1:6" ht="20.100000000000001" customHeight="1" x14ac:dyDescent="0.2">
      <c r="A123" s="198" t="s">
        <v>573</v>
      </c>
      <c r="B123" s="32" t="s">
        <v>638</v>
      </c>
      <c r="C123" s="19" t="s">
        <v>333</v>
      </c>
      <c r="D123" s="48">
        <v>1</v>
      </c>
      <c r="E123" s="71"/>
      <c r="F123" s="9">
        <f t="shared" si="7"/>
        <v>0</v>
      </c>
    </row>
    <row r="124" spans="1:6" ht="20.100000000000001" customHeight="1" x14ac:dyDescent="0.2">
      <c r="A124" s="198" t="s">
        <v>574</v>
      </c>
      <c r="B124" s="32" t="s">
        <v>691</v>
      </c>
      <c r="C124" s="19" t="s">
        <v>42</v>
      </c>
      <c r="D124" s="48">
        <v>10</v>
      </c>
      <c r="E124" s="71"/>
      <c r="F124" s="9">
        <f t="shared" si="7"/>
        <v>0</v>
      </c>
    </row>
    <row r="125" spans="1:6" ht="20.100000000000001" customHeight="1" x14ac:dyDescent="0.2">
      <c r="A125" s="198" t="s">
        <v>578</v>
      </c>
      <c r="B125" s="32" t="s">
        <v>692</v>
      </c>
      <c r="C125" s="19" t="s">
        <v>42</v>
      </c>
      <c r="D125" s="48">
        <v>10</v>
      </c>
      <c r="E125" s="71"/>
      <c r="F125" s="9">
        <f t="shared" si="7"/>
        <v>0</v>
      </c>
    </row>
    <row r="126" spans="1:6" ht="20.100000000000001" customHeight="1" x14ac:dyDescent="0.2">
      <c r="A126" s="198" t="s">
        <v>582</v>
      </c>
      <c r="B126" s="32" t="s">
        <v>650</v>
      </c>
      <c r="C126" s="19" t="s">
        <v>333</v>
      </c>
      <c r="D126" s="48">
        <v>1</v>
      </c>
      <c r="E126" s="71"/>
      <c r="F126" s="9">
        <f t="shared" si="7"/>
        <v>0</v>
      </c>
    </row>
    <row r="127" spans="1:6" ht="20.100000000000001" customHeight="1" x14ac:dyDescent="0.2">
      <c r="A127" s="198" t="s">
        <v>583</v>
      </c>
      <c r="B127" s="32" t="s">
        <v>651</v>
      </c>
      <c r="C127" s="19" t="s">
        <v>42</v>
      </c>
      <c r="D127" s="48">
        <v>1</v>
      </c>
      <c r="E127" s="71"/>
      <c r="F127" s="9">
        <f t="shared" si="7"/>
        <v>0</v>
      </c>
    </row>
    <row r="128" spans="1:6" ht="20.100000000000001" customHeight="1" x14ac:dyDescent="0.2">
      <c r="A128" s="198" t="s">
        <v>643</v>
      </c>
      <c r="B128" s="32" t="s">
        <v>642</v>
      </c>
      <c r="C128" s="19" t="s">
        <v>333</v>
      </c>
      <c r="D128" s="48">
        <v>1</v>
      </c>
      <c r="E128" s="71"/>
      <c r="F128" s="9">
        <f t="shared" si="7"/>
        <v>0</v>
      </c>
    </row>
    <row r="129" spans="1:11" ht="31.5" customHeight="1" x14ac:dyDescent="0.2">
      <c r="A129" s="198" t="s">
        <v>646</v>
      </c>
      <c r="B129" s="32" t="s">
        <v>647</v>
      </c>
      <c r="C129" s="19" t="s">
        <v>333</v>
      </c>
      <c r="D129" s="48">
        <v>1</v>
      </c>
      <c r="E129" s="71"/>
      <c r="F129" s="9">
        <f t="shared" si="7"/>
        <v>0</v>
      </c>
    </row>
    <row r="130" spans="1:11" s="89" customFormat="1" ht="15" customHeight="1" x14ac:dyDescent="0.2">
      <c r="A130" s="212"/>
      <c r="B130" s="33"/>
      <c r="C130" s="65"/>
      <c r="D130" s="86"/>
      <c r="E130" s="88"/>
      <c r="F130" s="9">
        <f t="shared" si="7"/>
        <v>0</v>
      </c>
      <c r="K130" s="171"/>
    </row>
    <row r="131" spans="1:11" s="89" customFormat="1" ht="15" customHeight="1" x14ac:dyDescent="0.2">
      <c r="A131" s="212"/>
      <c r="B131" s="33"/>
      <c r="C131" s="65"/>
      <c r="D131" s="86"/>
      <c r="E131" s="88"/>
      <c r="F131" s="9">
        <f t="shared" si="7"/>
        <v>0</v>
      </c>
      <c r="K131" s="171"/>
    </row>
    <row r="132" spans="1:11" s="89" customFormat="1" ht="15" customHeight="1" x14ac:dyDescent="0.2">
      <c r="A132" s="163"/>
      <c r="B132" s="164"/>
      <c r="C132" s="165"/>
      <c r="D132" s="166"/>
      <c r="E132" s="167"/>
      <c r="F132" s="9">
        <f t="shared" si="7"/>
        <v>0</v>
      </c>
      <c r="K132" s="171"/>
    </row>
    <row r="133" spans="1:11" s="43" customFormat="1" ht="24.95" customHeight="1" x14ac:dyDescent="0.2">
      <c r="A133" s="90"/>
      <c r="B133" s="91" t="s">
        <v>54</v>
      </c>
      <c r="C133" s="92"/>
      <c r="D133" s="92"/>
      <c r="E133" s="347">
        <f>SUM(F101:F132)+E100</f>
        <v>0</v>
      </c>
      <c r="F133" s="348"/>
      <c r="K133" s="172"/>
    </row>
    <row r="134" spans="1:11" s="43" customFormat="1" ht="24.95" customHeight="1" x14ac:dyDescent="0.2">
      <c r="A134" s="93" t="s">
        <v>3</v>
      </c>
      <c r="B134" s="93" t="s">
        <v>4</v>
      </c>
      <c r="C134" s="93" t="s">
        <v>18</v>
      </c>
      <c r="D134" s="93" t="s">
        <v>19</v>
      </c>
      <c r="E134" s="94" t="s">
        <v>20</v>
      </c>
      <c r="F134" s="93" t="s">
        <v>5</v>
      </c>
      <c r="K134" s="172"/>
    </row>
    <row r="135" spans="1:11" s="43" customFormat="1" ht="24.95" customHeight="1" x14ac:dyDescent="0.2">
      <c r="A135" s="90"/>
      <c r="B135" s="91" t="s">
        <v>55</v>
      </c>
      <c r="C135" s="95"/>
      <c r="D135" s="95"/>
      <c r="E135" s="347">
        <f>E133</f>
        <v>0</v>
      </c>
      <c r="F135" s="348"/>
      <c r="K135" s="172"/>
    </row>
    <row r="136" spans="1:11" s="43" customFormat="1" ht="15" customHeight="1" x14ac:dyDescent="0.2">
      <c r="A136" s="84"/>
      <c r="B136" s="85"/>
      <c r="C136" s="96"/>
      <c r="D136" s="97"/>
      <c r="E136" s="98"/>
      <c r="F136" s="9">
        <f t="shared" ref="F136:F169" si="8">$D136*E136</f>
        <v>0</v>
      </c>
      <c r="K136" s="172"/>
    </row>
    <row r="137" spans="1:11" ht="12.75" customHeight="1" x14ac:dyDescent="0.2">
      <c r="A137" s="84" t="s">
        <v>693</v>
      </c>
      <c r="B137" s="207" t="s">
        <v>694</v>
      </c>
      <c r="C137" s="79"/>
      <c r="D137" s="204"/>
      <c r="E137" s="80"/>
      <c r="F137" s="9">
        <f t="shared" si="8"/>
        <v>0</v>
      </c>
    </row>
    <row r="138" spans="1:11" ht="18" customHeight="1" x14ac:dyDescent="0.2">
      <c r="A138" s="84"/>
      <c r="B138" s="135" t="s">
        <v>637</v>
      </c>
      <c r="C138" s="79"/>
      <c r="D138" s="204"/>
      <c r="E138" s="80"/>
      <c r="F138" s="9">
        <f t="shared" si="8"/>
        <v>0</v>
      </c>
    </row>
    <row r="139" spans="1:11" ht="20.100000000000001" customHeight="1" x14ac:dyDescent="0.2">
      <c r="A139" s="198" t="s">
        <v>573</v>
      </c>
      <c r="B139" s="32" t="s">
        <v>638</v>
      </c>
      <c r="C139" s="19" t="s">
        <v>333</v>
      </c>
      <c r="D139" s="48">
        <v>1</v>
      </c>
      <c r="E139" s="71"/>
      <c r="F139" s="9">
        <f t="shared" si="8"/>
        <v>0</v>
      </c>
    </row>
    <row r="140" spans="1:11" ht="20.100000000000001" customHeight="1" x14ac:dyDescent="0.2">
      <c r="A140" s="198" t="s">
        <v>574</v>
      </c>
      <c r="B140" s="32" t="s">
        <v>697</v>
      </c>
      <c r="C140" s="19" t="s">
        <v>42</v>
      </c>
      <c r="D140" s="48">
        <v>25</v>
      </c>
      <c r="E140" s="71"/>
      <c r="F140" s="9">
        <f t="shared" si="8"/>
        <v>0</v>
      </c>
    </row>
    <row r="141" spans="1:11" ht="20.100000000000001" customHeight="1" x14ac:dyDescent="0.2">
      <c r="A141" s="198" t="s">
        <v>578</v>
      </c>
      <c r="B141" s="32" t="s">
        <v>698</v>
      </c>
      <c r="C141" s="19" t="s">
        <v>42</v>
      </c>
      <c r="D141" s="48">
        <v>25</v>
      </c>
      <c r="E141" s="71"/>
      <c r="F141" s="9">
        <f t="shared" si="8"/>
        <v>0</v>
      </c>
    </row>
    <row r="142" spans="1:11" ht="20.100000000000001" customHeight="1" x14ac:dyDescent="0.2">
      <c r="A142" s="198" t="s">
        <v>582</v>
      </c>
      <c r="B142" s="32" t="s">
        <v>650</v>
      </c>
      <c r="C142" s="19" t="s">
        <v>333</v>
      </c>
      <c r="D142" s="48">
        <v>1</v>
      </c>
      <c r="E142" s="71"/>
      <c r="F142" s="9">
        <f t="shared" si="8"/>
        <v>0</v>
      </c>
    </row>
    <row r="143" spans="1:11" ht="20.100000000000001" customHeight="1" x14ac:dyDescent="0.2">
      <c r="A143" s="198" t="s">
        <v>583</v>
      </c>
      <c r="B143" s="32" t="s">
        <v>699</v>
      </c>
      <c r="C143" s="19" t="s">
        <v>42</v>
      </c>
      <c r="D143" s="48">
        <v>15</v>
      </c>
      <c r="E143" s="71"/>
      <c r="F143" s="9">
        <f t="shared" si="8"/>
        <v>0</v>
      </c>
    </row>
    <row r="144" spans="1:11" ht="20.100000000000001" customHeight="1" x14ac:dyDescent="0.2">
      <c r="A144" s="198" t="s">
        <v>643</v>
      </c>
      <c r="B144" s="32" t="s">
        <v>651</v>
      </c>
      <c r="C144" s="19" t="s">
        <v>42</v>
      </c>
      <c r="D144" s="48">
        <v>1</v>
      </c>
      <c r="E144" s="71"/>
      <c r="F144" s="9">
        <f t="shared" si="8"/>
        <v>0</v>
      </c>
    </row>
    <row r="145" spans="1:6" ht="15" customHeight="1" x14ac:dyDescent="0.2">
      <c r="A145" s="198" t="s">
        <v>646</v>
      </c>
      <c r="B145" s="32" t="s">
        <v>701</v>
      </c>
      <c r="C145" s="19" t="s">
        <v>333</v>
      </c>
      <c r="D145" s="48">
        <v>1</v>
      </c>
      <c r="E145" s="71"/>
      <c r="F145" s="9">
        <f t="shared" si="8"/>
        <v>0</v>
      </c>
    </row>
    <row r="146" spans="1:6" ht="15" customHeight="1" x14ac:dyDescent="0.2">
      <c r="A146" s="198"/>
      <c r="B146" s="197" t="s">
        <v>700</v>
      </c>
      <c r="C146" s="19"/>
      <c r="D146" s="48"/>
      <c r="E146" s="71"/>
      <c r="F146" s="9">
        <f t="shared" si="8"/>
        <v>0</v>
      </c>
    </row>
    <row r="147" spans="1:6" ht="15" customHeight="1" x14ac:dyDescent="0.2">
      <c r="A147" s="198"/>
      <c r="B147" s="197" t="s">
        <v>702</v>
      </c>
      <c r="C147" s="19"/>
      <c r="D147" s="48"/>
      <c r="E147" s="71"/>
      <c r="F147" s="9">
        <f t="shared" si="8"/>
        <v>0</v>
      </c>
    </row>
    <row r="148" spans="1:6" ht="20.100000000000001" customHeight="1" x14ac:dyDescent="0.2">
      <c r="A148" s="198" t="s">
        <v>652</v>
      </c>
      <c r="B148" s="32" t="s">
        <v>642</v>
      </c>
      <c r="C148" s="19" t="s">
        <v>333</v>
      </c>
      <c r="D148" s="48">
        <v>1</v>
      </c>
      <c r="E148" s="71"/>
      <c r="F148" s="9">
        <f t="shared" si="8"/>
        <v>0</v>
      </c>
    </row>
    <row r="149" spans="1:6" ht="30" customHeight="1" x14ac:dyDescent="0.2">
      <c r="A149" s="198" t="s">
        <v>653</v>
      </c>
      <c r="B149" s="32" t="s">
        <v>647</v>
      </c>
      <c r="C149" s="19" t="s">
        <v>333</v>
      </c>
      <c r="D149" s="48">
        <v>1</v>
      </c>
      <c r="E149" s="71"/>
      <c r="F149" s="9">
        <f t="shared" si="8"/>
        <v>0</v>
      </c>
    </row>
    <row r="150" spans="1:6" ht="12.75" customHeight="1" x14ac:dyDescent="0.2">
      <c r="A150" s="84" t="s">
        <v>695</v>
      </c>
      <c r="B150" s="207" t="s">
        <v>696</v>
      </c>
      <c r="C150" s="79"/>
      <c r="D150" s="204"/>
      <c r="E150" s="80"/>
      <c r="F150" s="9">
        <f t="shared" si="8"/>
        <v>0</v>
      </c>
    </row>
    <row r="151" spans="1:6" ht="18" customHeight="1" x14ac:dyDescent="0.2">
      <c r="A151" s="84"/>
      <c r="B151" s="135" t="s">
        <v>733</v>
      </c>
      <c r="C151" s="79"/>
      <c r="D151" s="204"/>
      <c r="E151" s="80"/>
      <c r="F151" s="9">
        <f t="shared" si="8"/>
        <v>0</v>
      </c>
    </row>
    <row r="152" spans="1:6" ht="20.100000000000001" customHeight="1" x14ac:dyDescent="0.2">
      <c r="A152" s="198" t="s">
        <v>573</v>
      </c>
      <c r="B152" s="32" t="s">
        <v>638</v>
      </c>
      <c r="C152" s="19" t="s">
        <v>333</v>
      </c>
      <c r="D152" s="48">
        <v>1</v>
      </c>
      <c r="E152" s="71"/>
      <c r="F152" s="9">
        <f t="shared" si="8"/>
        <v>0</v>
      </c>
    </row>
    <row r="153" spans="1:6" ht="20.100000000000001" customHeight="1" x14ac:dyDescent="0.2">
      <c r="A153" s="198" t="s">
        <v>574</v>
      </c>
      <c r="B153" s="32" t="s">
        <v>640</v>
      </c>
      <c r="C153" s="19" t="s">
        <v>42</v>
      </c>
      <c r="D153" s="48">
        <v>15</v>
      </c>
      <c r="E153" s="71"/>
      <c r="F153" s="9">
        <f t="shared" si="8"/>
        <v>0</v>
      </c>
    </row>
    <row r="154" spans="1:6" ht="20.100000000000001" customHeight="1" x14ac:dyDescent="0.2">
      <c r="A154" s="198" t="s">
        <v>578</v>
      </c>
      <c r="B154" s="32" t="s">
        <v>641</v>
      </c>
      <c r="C154" s="19" t="s">
        <v>42</v>
      </c>
      <c r="D154" s="48">
        <v>15</v>
      </c>
      <c r="E154" s="71"/>
      <c r="F154" s="9">
        <f t="shared" si="8"/>
        <v>0</v>
      </c>
    </row>
    <row r="155" spans="1:6" ht="20.100000000000001" customHeight="1" x14ac:dyDescent="0.2">
      <c r="A155" s="198" t="s">
        <v>582</v>
      </c>
      <c r="B155" s="32" t="s">
        <v>650</v>
      </c>
      <c r="C155" s="19" t="s">
        <v>333</v>
      </c>
      <c r="D155" s="48">
        <v>1</v>
      </c>
      <c r="E155" s="71"/>
      <c r="F155" s="9">
        <f t="shared" si="8"/>
        <v>0</v>
      </c>
    </row>
    <row r="156" spans="1:6" ht="20.100000000000001" customHeight="1" x14ac:dyDescent="0.2">
      <c r="A156" s="198" t="s">
        <v>583</v>
      </c>
      <c r="B156" s="32" t="s">
        <v>699</v>
      </c>
      <c r="C156" s="19" t="s">
        <v>42</v>
      </c>
      <c r="D156" s="48">
        <v>15</v>
      </c>
      <c r="E156" s="71"/>
      <c r="F156" s="9">
        <f t="shared" si="8"/>
        <v>0</v>
      </c>
    </row>
    <row r="157" spans="1:6" ht="20.100000000000001" customHeight="1" x14ac:dyDescent="0.2">
      <c r="A157" s="198" t="s">
        <v>643</v>
      </c>
      <c r="B157" s="32" t="s">
        <v>651</v>
      </c>
      <c r="C157" s="19" t="s">
        <v>42</v>
      </c>
      <c r="D157" s="48">
        <v>1</v>
      </c>
      <c r="E157" s="71"/>
      <c r="F157" s="9">
        <f t="shared" si="8"/>
        <v>0</v>
      </c>
    </row>
    <row r="158" spans="1:6" ht="20.100000000000001" customHeight="1" x14ac:dyDescent="0.2">
      <c r="A158" s="198" t="s">
        <v>646</v>
      </c>
      <c r="B158" s="32" t="s">
        <v>642</v>
      </c>
      <c r="C158" s="19" t="s">
        <v>333</v>
      </c>
      <c r="D158" s="48">
        <v>1</v>
      </c>
      <c r="E158" s="71"/>
      <c r="F158" s="9">
        <f t="shared" si="8"/>
        <v>0</v>
      </c>
    </row>
    <row r="159" spans="1:6" ht="30" customHeight="1" x14ac:dyDescent="0.2">
      <c r="A159" s="198" t="s">
        <v>652</v>
      </c>
      <c r="B159" s="32" t="s">
        <v>647</v>
      </c>
      <c r="C159" s="19" t="s">
        <v>333</v>
      </c>
      <c r="D159" s="48">
        <v>1</v>
      </c>
      <c r="E159" s="71"/>
      <c r="F159" s="9">
        <f t="shared" si="8"/>
        <v>0</v>
      </c>
    </row>
    <row r="160" spans="1:6" ht="12.75" customHeight="1" x14ac:dyDescent="0.2">
      <c r="A160" s="84" t="s">
        <v>705</v>
      </c>
      <c r="B160" s="207" t="s">
        <v>706</v>
      </c>
      <c r="C160" s="79"/>
      <c r="D160" s="204"/>
      <c r="E160" s="80"/>
      <c r="F160" s="9">
        <f t="shared" si="8"/>
        <v>0</v>
      </c>
    </row>
    <row r="161" spans="1:11" ht="18" customHeight="1" x14ac:dyDescent="0.2">
      <c r="A161" s="84"/>
      <c r="B161" s="135" t="s">
        <v>734</v>
      </c>
      <c r="C161" s="79"/>
      <c r="D161" s="204"/>
      <c r="E161" s="80"/>
      <c r="F161" s="9">
        <f t="shared" si="8"/>
        <v>0</v>
      </c>
    </row>
    <row r="162" spans="1:11" ht="20.100000000000001" customHeight="1" x14ac:dyDescent="0.2">
      <c r="A162" s="198" t="s">
        <v>573</v>
      </c>
      <c r="B162" s="32" t="s">
        <v>638</v>
      </c>
      <c r="C162" s="19" t="s">
        <v>333</v>
      </c>
      <c r="D162" s="48">
        <v>1</v>
      </c>
      <c r="E162" s="71"/>
      <c r="F162" s="9">
        <f t="shared" si="8"/>
        <v>0</v>
      </c>
    </row>
    <row r="163" spans="1:11" ht="20.100000000000001" customHeight="1" x14ac:dyDescent="0.2">
      <c r="A163" s="198" t="s">
        <v>574</v>
      </c>
      <c r="B163" s="32" t="s">
        <v>640</v>
      </c>
      <c r="C163" s="19" t="s">
        <v>42</v>
      </c>
      <c r="D163" s="48">
        <v>15</v>
      </c>
      <c r="E163" s="71"/>
      <c r="F163" s="9">
        <f t="shared" si="8"/>
        <v>0</v>
      </c>
    </row>
    <row r="164" spans="1:11" ht="20.100000000000001" customHeight="1" x14ac:dyDescent="0.2">
      <c r="A164" s="198" t="s">
        <v>578</v>
      </c>
      <c r="B164" s="32" t="s">
        <v>641</v>
      </c>
      <c r="C164" s="19" t="s">
        <v>42</v>
      </c>
      <c r="D164" s="48">
        <v>15</v>
      </c>
      <c r="E164" s="71"/>
      <c r="F164" s="9">
        <f t="shared" si="8"/>
        <v>0</v>
      </c>
    </row>
    <row r="165" spans="1:11" ht="20.100000000000001" customHeight="1" x14ac:dyDescent="0.2">
      <c r="A165" s="198" t="s">
        <v>582</v>
      </c>
      <c r="B165" s="32" t="s">
        <v>650</v>
      </c>
      <c r="C165" s="19" t="s">
        <v>333</v>
      </c>
      <c r="D165" s="48">
        <v>1</v>
      </c>
      <c r="E165" s="71"/>
      <c r="F165" s="9">
        <f t="shared" si="8"/>
        <v>0</v>
      </c>
    </row>
    <row r="166" spans="1:11" ht="20.100000000000001" customHeight="1" x14ac:dyDescent="0.2">
      <c r="A166" s="198" t="s">
        <v>583</v>
      </c>
      <c r="B166" s="32" t="s">
        <v>699</v>
      </c>
      <c r="C166" s="19" t="s">
        <v>42</v>
      </c>
      <c r="D166" s="48">
        <v>15</v>
      </c>
      <c r="E166" s="71"/>
      <c r="F166" s="9">
        <f t="shared" si="8"/>
        <v>0</v>
      </c>
    </row>
    <row r="167" spans="1:11" ht="18" customHeight="1" x14ac:dyDescent="0.2">
      <c r="A167" s="198" t="s">
        <v>643</v>
      </c>
      <c r="B167" s="32" t="s">
        <v>651</v>
      </c>
      <c r="C167" s="19" t="s">
        <v>42</v>
      </c>
      <c r="D167" s="48">
        <v>1</v>
      </c>
      <c r="E167" s="71"/>
      <c r="F167" s="9">
        <f t="shared" si="8"/>
        <v>0</v>
      </c>
    </row>
    <row r="168" spans="1:11" ht="16.5" customHeight="1" x14ac:dyDescent="0.2">
      <c r="A168" s="198"/>
      <c r="B168" s="32"/>
      <c r="C168" s="19"/>
      <c r="D168" s="48"/>
      <c r="E168" s="71"/>
      <c r="F168" s="9">
        <f t="shared" si="8"/>
        <v>0</v>
      </c>
    </row>
    <row r="169" spans="1:11" s="89" customFormat="1" ht="15" customHeight="1" x14ac:dyDescent="0.2">
      <c r="A169" s="163"/>
      <c r="B169" s="164"/>
      <c r="C169" s="165"/>
      <c r="D169" s="166"/>
      <c r="E169" s="167"/>
      <c r="F169" s="9">
        <f t="shared" si="8"/>
        <v>0</v>
      </c>
      <c r="K169" s="171"/>
    </row>
    <row r="170" spans="1:11" s="43" customFormat="1" ht="24.95" customHeight="1" x14ac:dyDescent="0.2">
      <c r="A170" s="90"/>
      <c r="B170" s="91" t="s">
        <v>54</v>
      </c>
      <c r="C170" s="92"/>
      <c r="D170" s="92"/>
      <c r="E170" s="347">
        <f>SUM(F136:F169)+E135</f>
        <v>0</v>
      </c>
      <c r="F170" s="348"/>
      <c r="K170" s="172"/>
    </row>
    <row r="171" spans="1:11" s="43" customFormat="1" ht="24.95" customHeight="1" x14ac:dyDescent="0.2">
      <c r="A171" s="93" t="s">
        <v>3</v>
      </c>
      <c r="B171" s="93" t="s">
        <v>4</v>
      </c>
      <c r="C171" s="93" t="s">
        <v>18</v>
      </c>
      <c r="D171" s="93" t="s">
        <v>19</v>
      </c>
      <c r="E171" s="94" t="s">
        <v>20</v>
      </c>
      <c r="F171" s="93" t="s">
        <v>5</v>
      </c>
      <c r="K171" s="172"/>
    </row>
    <row r="172" spans="1:11" s="43" customFormat="1" ht="24.95" customHeight="1" x14ac:dyDescent="0.2">
      <c r="A172" s="90"/>
      <c r="B172" s="91" t="s">
        <v>55</v>
      </c>
      <c r="C172" s="95"/>
      <c r="D172" s="95"/>
      <c r="E172" s="347">
        <f>E170</f>
        <v>0</v>
      </c>
      <c r="F172" s="348"/>
      <c r="K172" s="172"/>
    </row>
    <row r="173" spans="1:11" s="43" customFormat="1" ht="13.5" customHeight="1" x14ac:dyDescent="0.2">
      <c r="A173" s="84"/>
      <c r="B173" s="85"/>
      <c r="C173" s="96"/>
      <c r="D173" s="97"/>
      <c r="E173" s="98"/>
      <c r="F173" s="9">
        <f t="shared" ref="F173:F205" si="9">$D173*E173</f>
        <v>0</v>
      </c>
      <c r="K173" s="172"/>
    </row>
    <row r="174" spans="1:11" ht="42.75" customHeight="1" x14ac:dyDescent="0.2">
      <c r="A174" s="198" t="s">
        <v>646</v>
      </c>
      <c r="B174" s="32" t="s">
        <v>707</v>
      </c>
      <c r="C174" s="19" t="s">
        <v>42</v>
      </c>
      <c r="D174" s="48">
        <v>2</v>
      </c>
      <c r="E174" s="71"/>
      <c r="F174" s="9">
        <f t="shared" si="9"/>
        <v>0</v>
      </c>
    </row>
    <row r="175" spans="1:11" ht="20.100000000000001" customHeight="1" x14ac:dyDescent="0.2">
      <c r="A175" s="198" t="s">
        <v>652</v>
      </c>
      <c r="B175" s="32" t="s">
        <v>642</v>
      </c>
      <c r="C175" s="19" t="s">
        <v>333</v>
      </c>
      <c r="D175" s="48">
        <v>1</v>
      </c>
      <c r="E175" s="71"/>
      <c r="F175" s="9">
        <f t="shared" si="9"/>
        <v>0</v>
      </c>
    </row>
    <row r="176" spans="1:11" ht="30" customHeight="1" x14ac:dyDescent="0.2">
      <c r="A176" s="198" t="s">
        <v>653</v>
      </c>
      <c r="B176" s="32" t="s">
        <v>647</v>
      </c>
      <c r="C176" s="19" t="s">
        <v>333</v>
      </c>
      <c r="D176" s="48">
        <v>1</v>
      </c>
      <c r="E176" s="71"/>
      <c r="F176" s="9">
        <f t="shared" si="9"/>
        <v>0</v>
      </c>
    </row>
    <row r="177" spans="1:6" ht="12.75" customHeight="1" x14ac:dyDescent="0.2">
      <c r="A177" s="84" t="s">
        <v>708</v>
      </c>
      <c r="B177" s="207" t="s">
        <v>709</v>
      </c>
      <c r="C177" s="79"/>
      <c r="D177" s="204"/>
      <c r="E177" s="80"/>
      <c r="F177" s="9">
        <f t="shared" si="9"/>
        <v>0</v>
      </c>
    </row>
    <row r="178" spans="1:6" ht="18" customHeight="1" x14ac:dyDescent="0.2">
      <c r="A178" s="84"/>
      <c r="B178" s="135" t="s">
        <v>637</v>
      </c>
      <c r="C178" s="79"/>
      <c r="D178" s="204"/>
      <c r="E178" s="80"/>
      <c r="F178" s="9">
        <f t="shared" si="9"/>
        <v>0</v>
      </c>
    </row>
    <row r="179" spans="1:6" ht="20.100000000000001" customHeight="1" x14ac:dyDescent="0.2">
      <c r="A179" s="198" t="s">
        <v>573</v>
      </c>
      <c r="B179" s="32" t="s">
        <v>638</v>
      </c>
      <c r="C179" s="19" t="s">
        <v>333</v>
      </c>
      <c r="D179" s="48">
        <v>1</v>
      </c>
      <c r="E179" s="71"/>
      <c r="F179" s="9">
        <f t="shared" si="9"/>
        <v>0</v>
      </c>
    </row>
    <row r="180" spans="1:6" ht="20.100000000000001" customHeight="1" x14ac:dyDescent="0.2">
      <c r="A180" s="198" t="s">
        <v>574</v>
      </c>
      <c r="B180" s="32" t="s">
        <v>719</v>
      </c>
      <c r="C180" s="19" t="s">
        <v>42</v>
      </c>
      <c r="D180" s="48">
        <v>45</v>
      </c>
      <c r="E180" s="71"/>
      <c r="F180" s="9">
        <f t="shared" si="9"/>
        <v>0</v>
      </c>
    </row>
    <row r="181" spans="1:6" ht="20.100000000000001" customHeight="1" x14ac:dyDescent="0.2">
      <c r="A181" s="198" t="s">
        <v>578</v>
      </c>
      <c r="B181" s="32" t="s">
        <v>720</v>
      </c>
      <c r="C181" s="19" t="s">
        <v>42</v>
      </c>
      <c r="D181" s="48">
        <v>45</v>
      </c>
      <c r="E181" s="71"/>
      <c r="F181" s="9">
        <f t="shared" si="9"/>
        <v>0</v>
      </c>
    </row>
    <row r="182" spans="1:6" ht="20.100000000000001" customHeight="1" x14ac:dyDescent="0.2">
      <c r="A182" s="198" t="s">
        <v>582</v>
      </c>
      <c r="B182" s="32" t="s">
        <v>650</v>
      </c>
      <c r="C182" s="19" t="s">
        <v>333</v>
      </c>
      <c r="D182" s="48">
        <v>1</v>
      </c>
      <c r="E182" s="71"/>
      <c r="F182" s="9">
        <f t="shared" si="9"/>
        <v>0</v>
      </c>
    </row>
    <row r="183" spans="1:6" ht="20.100000000000001" customHeight="1" x14ac:dyDescent="0.2">
      <c r="A183" s="198" t="s">
        <v>583</v>
      </c>
      <c r="B183" s="32" t="s">
        <v>699</v>
      </c>
      <c r="C183" s="19" t="s">
        <v>42</v>
      </c>
      <c r="D183" s="48">
        <v>20</v>
      </c>
      <c r="E183" s="71"/>
      <c r="F183" s="9">
        <f t="shared" si="9"/>
        <v>0</v>
      </c>
    </row>
    <row r="184" spans="1:6" ht="20.100000000000001" customHeight="1" x14ac:dyDescent="0.2">
      <c r="A184" s="198" t="s">
        <v>643</v>
      </c>
      <c r="B184" s="32" t="s">
        <v>651</v>
      </c>
      <c r="C184" s="19" t="s">
        <v>42</v>
      </c>
      <c r="D184" s="48">
        <v>1</v>
      </c>
      <c r="E184" s="71"/>
      <c r="F184" s="9">
        <f t="shared" si="9"/>
        <v>0</v>
      </c>
    </row>
    <row r="185" spans="1:6" ht="15" customHeight="1" x14ac:dyDescent="0.2">
      <c r="A185" s="198" t="s">
        <v>646</v>
      </c>
      <c r="B185" s="32" t="s">
        <v>701</v>
      </c>
      <c r="C185" s="19" t="s">
        <v>333</v>
      </c>
      <c r="D185" s="48">
        <v>1</v>
      </c>
      <c r="E185" s="71"/>
      <c r="F185" s="9">
        <f t="shared" si="9"/>
        <v>0</v>
      </c>
    </row>
    <row r="186" spans="1:6" ht="15" customHeight="1" x14ac:dyDescent="0.2">
      <c r="A186" s="198"/>
      <c r="B186" s="197" t="s">
        <v>710</v>
      </c>
      <c r="C186" s="19"/>
      <c r="D186" s="48"/>
      <c r="E186" s="71"/>
      <c r="F186" s="9">
        <f t="shared" si="9"/>
        <v>0</v>
      </c>
    </row>
    <row r="187" spans="1:6" ht="15" customHeight="1" x14ac:dyDescent="0.2">
      <c r="A187" s="198"/>
      <c r="B187" s="197" t="s">
        <v>711</v>
      </c>
      <c r="C187" s="19"/>
      <c r="D187" s="48"/>
      <c r="E187" s="71"/>
      <c r="F187" s="9">
        <f t="shared" si="9"/>
        <v>0</v>
      </c>
    </row>
    <row r="188" spans="1:6" ht="15" customHeight="1" x14ac:dyDescent="0.2">
      <c r="A188" s="198"/>
      <c r="B188" s="197" t="s">
        <v>712</v>
      </c>
      <c r="C188" s="19"/>
      <c r="D188" s="48"/>
      <c r="E188" s="71"/>
      <c r="F188" s="9">
        <f t="shared" si="9"/>
        <v>0</v>
      </c>
    </row>
    <row r="189" spans="1:6" ht="20.100000000000001" customHeight="1" x14ac:dyDescent="0.2">
      <c r="A189" s="198" t="s">
        <v>652</v>
      </c>
      <c r="B189" s="32" t="s">
        <v>642</v>
      </c>
      <c r="C189" s="19" t="s">
        <v>333</v>
      </c>
      <c r="D189" s="48">
        <v>1</v>
      </c>
      <c r="E189" s="71"/>
      <c r="F189" s="9">
        <f t="shared" si="9"/>
        <v>0</v>
      </c>
    </row>
    <row r="190" spans="1:6" ht="30" customHeight="1" x14ac:dyDescent="0.2">
      <c r="A190" s="198" t="s">
        <v>653</v>
      </c>
      <c r="B190" s="32" t="s">
        <v>647</v>
      </c>
      <c r="C190" s="19" t="s">
        <v>333</v>
      </c>
      <c r="D190" s="48">
        <v>1</v>
      </c>
      <c r="E190" s="71"/>
      <c r="F190" s="9">
        <f t="shared" si="9"/>
        <v>0</v>
      </c>
    </row>
    <row r="191" spans="1:6" ht="12.75" customHeight="1" x14ac:dyDescent="0.2">
      <c r="A191" s="84" t="s">
        <v>713</v>
      </c>
      <c r="B191" s="207" t="s">
        <v>714</v>
      </c>
      <c r="C191" s="79"/>
      <c r="D191" s="204"/>
      <c r="E191" s="80"/>
      <c r="F191" s="9">
        <f t="shared" si="9"/>
        <v>0</v>
      </c>
    </row>
    <row r="192" spans="1:6" ht="18" customHeight="1" x14ac:dyDescent="0.2">
      <c r="A192" s="84"/>
      <c r="B192" s="135" t="s">
        <v>733</v>
      </c>
      <c r="C192" s="79"/>
      <c r="D192" s="204"/>
      <c r="E192" s="80"/>
      <c r="F192" s="9">
        <f t="shared" si="9"/>
        <v>0</v>
      </c>
    </row>
    <row r="193" spans="1:11" ht="20.100000000000001" customHeight="1" x14ac:dyDescent="0.2">
      <c r="A193" s="198" t="s">
        <v>573</v>
      </c>
      <c r="B193" s="32" t="s">
        <v>638</v>
      </c>
      <c r="C193" s="19" t="s">
        <v>333</v>
      </c>
      <c r="D193" s="48">
        <v>1</v>
      </c>
      <c r="E193" s="71"/>
      <c r="F193" s="9">
        <f t="shared" si="9"/>
        <v>0</v>
      </c>
    </row>
    <row r="194" spans="1:11" ht="20.100000000000001" customHeight="1" x14ac:dyDescent="0.2">
      <c r="A194" s="198" t="s">
        <v>574</v>
      </c>
      <c r="B194" s="32" t="s">
        <v>697</v>
      </c>
      <c r="C194" s="19" t="s">
        <v>42</v>
      </c>
      <c r="D194" s="48">
        <v>25</v>
      </c>
      <c r="E194" s="71"/>
      <c r="F194" s="9">
        <f t="shared" si="9"/>
        <v>0</v>
      </c>
    </row>
    <row r="195" spans="1:11" ht="20.100000000000001" customHeight="1" x14ac:dyDescent="0.2">
      <c r="A195" s="198" t="s">
        <v>578</v>
      </c>
      <c r="B195" s="32" t="s">
        <v>698</v>
      </c>
      <c r="C195" s="19" t="s">
        <v>42</v>
      </c>
      <c r="D195" s="48">
        <v>25</v>
      </c>
      <c r="E195" s="71"/>
      <c r="F195" s="9">
        <f t="shared" si="9"/>
        <v>0</v>
      </c>
    </row>
    <row r="196" spans="1:11" ht="20.100000000000001" customHeight="1" x14ac:dyDescent="0.2">
      <c r="A196" s="198" t="s">
        <v>582</v>
      </c>
      <c r="B196" s="32" t="s">
        <v>650</v>
      </c>
      <c r="C196" s="19" t="s">
        <v>333</v>
      </c>
      <c r="D196" s="48">
        <v>1</v>
      </c>
      <c r="E196" s="71"/>
      <c r="F196" s="9">
        <f t="shared" si="9"/>
        <v>0</v>
      </c>
    </row>
    <row r="197" spans="1:11" ht="20.100000000000001" customHeight="1" x14ac:dyDescent="0.2">
      <c r="A197" s="198" t="s">
        <v>583</v>
      </c>
      <c r="B197" s="32" t="s">
        <v>699</v>
      </c>
      <c r="C197" s="19" t="s">
        <v>42</v>
      </c>
      <c r="D197" s="48">
        <v>10</v>
      </c>
      <c r="E197" s="71"/>
      <c r="F197" s="9">
        <f t="shared" si="9"/>
        <v>0</v>
      </c>
    </row>
    <row r="198" spans="1:11" ht="20.100000000000001" customHeight="1" x14ac:dyDescent="0.2">
      <c r="A198" s="198" t="s">
        <v>643</v>
      </c>
      <c r="B198" s="32" t="s">
        <v>651</v>
      </c>
      <c r="C198" s="19" t="s">
        <v>42</v>
      </c>
      <c r="D198" s="48">
        <v>1</v>
      </c>
      <c r="E198" s="71"/>
      <c r="F198" s="9">
        <f t="shared" si="9"/>
        <v>0</v>
      </c>
    </row>
    <row r="199" spans="1:11" ht="20.100000000000001" customHeight="1" x14ac:dyDescent="0.2">
      <c r="A199" s="198" t="s">
        <v>646</v>
      </c>
      <c r="B199" s="32" t="s">
        <v>642</v>
      </c>
      <c r="C199" s="19" t="s">
        <v>333</v>
      </c>
      <c r="D199" s="48">
        <v>1</v>
      </c>
      <c r="E199" s="71"/>
      <c r="F199" s="9">
        <f t="shared" si="9"/>
        <v>0</v>
      </c>
    </row>
    <row r="200" spans="1:11" ht="30" customHeight="1" x14ac:dyDescent="0.2">
      <c r="A200" s="198" t="s">
        <v>652</v>
      </c>
      <c r="B200" s="32" t="s">
        <v>647</v>
      </c>
      <c r="C200" s="19" t="s">
        <v>333</v>
      </c>
      <c r="D200" s="48">
        <v>1</v>
      </c>
      <c r="E200" s="71"/>
      <c r="F200" s="9">
        <f t="shared" si="9"/>
        <v>0</v>
      </c>
    </row>
    <row r="201" spans="1:11" ht="12.75" customHeight="1" x14ac:dyDescent="0.2">
      <c r="A201" s="84" t="s">
        <v>715</v>
      </c>
      <c r="B201" s="207" t="s">
        <v>716</v>
      </c>
      <c r="C201" s="79"/>
      <c r="D201" s="204"/>
      <c r="E201" s="80"/>
      <c r="F201" s="9">
        <f t="shared" si="9"/>
        <v>0</v>
      </c>
    </row>
    <row r="202" spans="1:11" ht="18" customHeight="1" x14ac:dyDescent="0.2">
      <c r="A202" s="84"/>
      <c r="B202" s="135" t="s">
        <v>637</v>
      </c>
      <c r="C202" s="79"/>
      <c r="D202" s="204"/>
      <c r="E202" s="80"/>
      <c r="F202" s="9">
        <f t="shared" si="9"/>
        <v>0</v>
      </c>
    </row>
    <row r="203" spans="1:11" ht="20.100000000000001" customHeight="1" x14ac:dyDescent="0.2">
      <c r="A203" s="198" t="s">
        <v>573</v>
      </c>
      <c r="B203" s="32" t="s">
        <v>638</v>
      </c>
      <c r="C203" s="19" t="s">
        <v>333</v>
      </c>
      <c r="D203" s="48">
        <v>1</v>
      </c>
      <c r="E203" s="71"/>
      <c r="F203" s="9">
        <f t="shared" si="9"/>
        <v>0</v>
      </c>
    </row>
    <row r="204" spans="1:11" ht="15" customHeight="1" x14ac:dyDescent="0.2">
      <c r="A204" s="198" t="s">
        <v>574</v>
      </c>
      <c r="B204" s="32" t="s">
        <v>721</v>
      </c>
      <c r="C204" s="19" t="s">
        <v>42</v>
      </c>
      <c r="D204" s="48">
        <v>40</v>
      </c>
      <c r="E204" s="71"/>
      <c r="F204" s="9">
        <f t="shared" si="9"/>
        <v>0</v>
      </c>
    </row>
    <row r="205" spans="1:11" s="89" customFormat="1" ht="8.25" customHeight="1" x14ac:dyDescent="0.2">
      <c r="A205" s="163"/>
      <c r="B205" s="164"/>
      <c r="C205" s="165"/>
      <c r="D205" s="166"/>
      <c r="E205" s="167"/>
      <c r="F205" s="9">
        <f t="shared" si="9"/>
        <v>0</v>
      </c>
      <c r="K205" s="171"/>
    </row>
    <row r="206" spans="1:11" s="43" customFormat="1" ht="24.95" customHeight="1" x14ac:dyDescent="0.2">
      <c r="A206" s="90"/>
      <c r="B206" s="91" t="s">
        <v>54</v>
      </c>
      <c r="C206" s="92"/>
      <c r="D206" s="92"/>
      <c r="E206" s="347">
        <f>SUM(F173:F205)+E172</f>
        <v>0</v>
      </c>
      <c r="F206" s="348"/>
      <c r="K206" s="172"/>
    </row>
    <row r="207" spans="1:11" s="43" customFormat="1" ht="24.95" customHeight="1" x14ac:dyDescent="0.2">
      <c r="A207" s="93" t="s">
        <v>3</v>
      </c>
      <c r="B207" s="93" t="s">
        <v>4</v>
      </c>
      <c r="C207" s="93" t="s">
        <v>18</v>
      </c>
      <c r="D207" s="93" t="s">
        <v>19</v>
      </c>
      <c r="E207" s="94" t="s">
        <v>20</v>
      </c>
      <c r="F207" s="93" t="s">
        <v>5</v>
      </c>
      <c r="K207" s="172"/>
    </row>
    <row r="208" spans="1:11" s="43" customFormat="1" ht="24.95" customHeight="1" x14ac:dyDescent="0.2">
      <c r="A208" s="90"/>
      <c r="B208" s="91" t="s">
        <v>55</v>
      </c>
      <c r="C208" s="95"/>
      <c r="D208" s="95"/>
      <c r="E208" s="347">
        <f>E206</f>
        <v>0</v>
      </c>
      <c r="F208" s="348"/>
      <c r="K208" s="172"/>
    </row>
    <row r="209" spans="1:11" s="43" customFormat="1" ht="12.75" customHeight="1" x14ac:dyDescent="0.2">
      <c r="A209" s="84"/>
      <c r="B209" s="85"/>
      <c r="C209" s="96"/>
      <c r="D209" s="97"/>
      <c r="E209" s="98"/>
      <c r="F209" s="9">
        <f t="shared" ref="F209:F242" si="10">$D209*E209</f>
        <v>0</v>
      </c>
      <c r="K209" s="172"/>
    </row>
    <row r="210" spans="1:11" ht="20.100000000000001" customHeight="1" x14ac:dyDescent="0.2">
      <c r="A210" s="198" t="s">
        <v>578</v>
      </c>
      <c r="B210" s="32" t="s">
        <v>722</v>
      </c>
      <c r="C210" s="19" t="s">
        <v>42</v>
      </c>
      <c r="D210" s="48">
        <v>40</v>
      </c>
      <c r="E210" s="71"/>
      <c r="F210" s="9">
        <f t="shared" si="10"/>
        <v>0</v>
      </c>
    </row>
    <row r="211" spans="1:11" ht="20.100000000000001" customHeight="1" x14ac:dyDescent="0.2">
      <c r="A211" s="198" t="s">
        <v>582</v>
      </c>
      <c r="B211" s="32" t="s">
        <v>650</v>
      </c>
      <c r="C211" s="19" t="s">
        <v>333</v>
      </c>
      <c r="D211" s="48">
        <v>1</v>
      </c>
      <c r="E211" s="71"/>
      <c r="F211" s="9">
        <f t="shared" si="10"/>
        <v>0</v>
      </c>
    </row>
    <row r="212" spans="1:11" ht="20.100000000000001" customHeight="1" x14ac:dyDescent="0.2">
      <c r="A212" s="198" t="s">
        <v>583</v>
      </c>
      <c r="B212" s="32" t="s">
        <v>699</v>
      </c>
      <c r="C212" s="19" t="s">
        <v>42</v>
      </c>
      <c r="D212" s="48">
        <v>20</v>
      </c>
      <c r="E212" s="71"/>
      <c r="F212" s="9">
        <f t="shared" si="10"/>
        <v>0</v>
      </c>
    </row>
    <row r="213" spans="1:11" ht="20.100000000000001" customHeight="1" x14ac:dyDescent="0.2">
      <c r="A213" s="198" t="s">
        <v>643</v>
      </c>
      <c r="B213" s="32" t="s">
        <v>651</v>
      </c>
      <c r="C213" s="19" t="s">
        <v>42</v>
      </c>
      <c r="D213" s="48">
        <v>1</v>
      </c>
      <c r="E213" s="71"/>
      <c r="F213" s="9">
        <f t="shared" si="10"/>
        <v>0</v>
      </c>
    </row>
    <row r="214" spans="1:11" ht="15" customHeight="1" x14ac:dyDescent="0.2">
      <c r="A214" s="198" t="s">
        <v>646</v>
      </c>
      <c r="B214" s="32" t="s">
        <v>723</v>
      </c>
      <c r="C214" s="19" t="s">
        <v>333</v>
      </c>
      <c r="D214" s="48">
        <v>1</v>
      </c>
      <c r="E214" s="71"/>
      <c r="F214" s="9">
        <f t="shared" si="10"/>
        <v>0</v>
      </c>
    </row>
    <row r="215" spans="1:11" ht="15" customHeight="1" x14ac:dyDescent="0.2">
      <c r="A215" s="198"/>
      <c r="B215" s="197" t="s">
        <v>724</v>
      </c>
      <c r="C215" s="19"/>
      <c r="D215" s="48"/>
      <c r="E215" s="71"/>
      <c r="F215" s="9">
        <f t="shared" si="10"/>
        <v>0</v>
      </c>
    </row>
    <row r="216" spans="1:11" ht="15" customHeight="1" x14ac:dyDescent="0.2">
      <c r="A216" s="198"/>
      <c r="B216" s="197" t="s">
        <v>712</v>
      </c>
      <c r="C216" s="19"/>
      <c r="D216" s="48"/>
      <c r="E216" s="71"/>
      <c r="F216" s="9">
        <f t="shared" si="10"/>
        <v>0</v>
      </c>
    </row>
    <row r="217" spans="1:11" ht="15" customHeight="1" x14ac:dyDescent="0.2">
      <c r="A217" s="198"/>
      <c r="B217" s="197" t="s">
        <v>738</v>
      </c>
      <c r="C217" s="19"/>
      <c r="D217" s="48"/>
      <c r="E217" s="71"/>
      <c r="F217" s="9">
        <f t="shared" si="10"/>
        <v>0</v>
      </c>
    </row>
    <row r="218" spans="1:11" ht="15" customHeight="1" x14ac:dyDescent="0.2">
      <c r="A218" s="198"/>
      <c r="B218" s="197" t="s">
        <v>737</v>
      </c>
      <c r="C218" s="19"/>
      <c r="D218" s="48"/>
      <c r="E218" s="71"/>
      <c r="F218" s="9">
        <f t="shared" si="10"/>
        <v>0</v>
      </c>
    </row>
    <row r="219" spans="1:11" ht="15" customHeight="1" x14ac:dyDescent="0.2">
      <c r="A219" s="198"/>
      <c r="B219" s="197" t="s">
        <v>736</v>
      </c>
      <c r="C219" s="19"/>
      <c r="D219" s="48"/>
      <c r="E219" s="71"/>
      <c r="F219" s="9">
        <f t="shared" si="10"/>
        <v>0</v>
      </c>
    </row>
    <row r="220" spans="1:11" ht="20.100000000000001" customHeight="1" x14ac:dyDescent="0.2">
      <c r="A220" s="198" t="s">
        <v>652</v>
      </c>
      <c r="B220" s="32" t="s">
        <v>642</v>
      </c>
      <c r="C220" s="19" t="s">
        <v>333</v>
      </c>
      <c r="D220" s="48">
        <v>1</v>
      </c>
      <c r="E220" s="71"/>
      <c r="F220" s="9">
        <f t="shared" si="10"/>
        <v>0</v>
      </c>
      <c r="G220" s="1" t="s">
        <v>335</v>
      </c>
    </row>
    <row r="221" spans="1:11" ht="30" customHeight="1" x14ac:dyDescent="0.2">
      <c r="A221" s="198" t="s">
        <v>653</v>
      </c>
      <c r="B221" s="32" t="s">
        <v>647</v>
      </c>
      <c r="C221" s="19" t="s">
        <v>333</v>
      </c>
      <c r="D221" s="48">
        <v>1</v>
      </c>
      <c r="E221" s="71"/>
      <c r="F221" s="9">
        <f t="shared" si="10"/>
        <v>0</v>
      </c>
    </row>
    <row r="222" spans="1:11" ht="12.75" customHeight="1" x14ac:dyDescent="0.2">
      <c r="A222" s="84" t="s">
        <v>717</v>
      </c>
      <c r="B222" s="207" t="s">
        <v>718</v>
      </c>
      <c r="C222" s="79"/>
      <c r="D222" s="204"/>
      <c r="E222" s="80"/>
      <c r="F222" s="9">
        <f t="shared" si="10"/>
        <v>0</v>
      </c>
    </row>
    <row r="223" spans="1:11" ht="18" customHeight="1" x14ac:dyDescent="0.2">
      <c r="A223" s="84"/>
      <c r="B223" s="135" t="s">
        <v>733</v>
      </c>
      <c r="C223" s="79"/>
      <c r="D223" s="204"/>
      <c r="E223" s="80"/>
      <c r="F223" s="9">
        <f t="shared" si="10"/>
        <v>0</v>
      </c>
    </row>
    <row r="224" spans="1:11" ht="20.100000000000001" customHeight="1" x14ac:dyDescent="0.2">
      <c r="A224" s="198" t="s">
        <v>573</v>
      </c>
      <c r="B224" s="32" t="s">
        <v>638</v>
      </c>
      <c r="C224" s="19" t="s">
        <v>333</v>
      </c>
      <c r="D224" s="48">
        <v>1</v>
      </c>
      <c r="E224" s="71"/>
      <c r="F224" s="9">
        <f t="shared" si="10"/>
        <v>0</v>
      </c>
    </row>
    <row r="225" spans="1:13" ht="20.100000000000001" customHeight="1" x14ac:dyDescent="0.2">
      <c r="A225" s="198" t="s">
        <v>574</v>
      </c>
      <c r="B225" s="32" t="s">
        <v>687</v>
      </c>
      <c r="C225" s="19" t="s">
        <v>42</v>
      </c>
      <c r="D225" s="48">
        <v>20</v>
      </c>
      <c r="E225" s="71"/>
      <c r="F225" s="9">
        <f t="shared" si="10"/>
        <v>0</v>
      </c>
    </row>
    <row r="226" spans="1:13" ht="20.100000000000001" customHeight="1" x14ac:dyDescent="0.2">
      <c r="A226" s="198" t="s">
        <v>578</v>
      </c>
      <c r="B226" s="32" t="s">
        <v>725</v>
      </c>
      <c r="C226" s="19" t="s">
        <v>42</v>
      </c>
      <c r="D226" s="48">
        <v>20</v>
      </c>
      <c r="E226" s="71"/>
      <c r="F226" s="9">
        <f t="shared" si="10"/>
        <v>0</v>
      </c>
    </row>
    <row r="227" spans="1:13" ht="20.100000000000001" customHeight="1" x14ac:dyDescent="0.2">
      <c r="A227" s="198" t="s">
        <v>582</v>
      </c>
      <c r="B227" s="32" t="s">
        <v>650</v>
      </c>
      <c r="C227" s="19" t="s">
        <v>333</v>
      </c>
      <c r="D227" s="48">
        <v>1</v>
      </c>
      <c r="E227" s="71"/>
      <c r="F227" s="9">
        <f t="shared" si="10"/>
        <v>0</v>
      </c>
    </row>
    <row r="228" spans="1:13" ht="20.100000000000001" customHeight="1" x14ac:dyDescent="0.2">
      <c r="A228" s="198" t="s">
        <v>583</v>
      </c>
      <c r="B228" s="32" t="s">
        <v>699</v>
      </c>
      <c r="C228" s="19" t="s">
        <v>42</v>
      </c>
      <c r="D228" s="48">
        <v>4</v>
      </c>
      <c r="E228" s="71"/>
      <c r="F228" s="9">
        <f t="shared" si="10"/>
        <v>0</v>
      </c>
    </row>
    <row r="229" spans="1:13" ht="20.100000000000001" customHeight="1" x14ac:dyDescent="0.2">
      <c r="A229" s="198" t="s">
        <v>643</v>
      </c>
      <c r="B229" s="32" t="s">
        <v>651</v>
      </c>
      <c r="C229" s="19" t="s">
        <v>42</v>
      </c>
      <c r="D229" s="48">
        <v>1</v>
      </c>
      <c r="E229" s="71"/>
      <c r="F229" s="9">
        <f t="shared" si="10"/>
        <v>0</v>
      </c>
    </row>
    <row r="230" spans="1:13" ht="27" customHeight="1" x14ac:dyDescent="0.2">
      <c r="A230" s="17"/>
      <c r="B230" s="57" t="s">
        <v>727</v>
      </c>
      <c r="C230" s="28"/>
      <c r="D230" s="28"/>
      <c r="E230" s="2"/>
      <c r="F230" s="9">
        <f t="shared" si="10"/>
        <v>0</v>
      </c>
      <c r="H230" s="4"/>
      <c r="I230" s="4"/>
      <c r="J230" s="4"/>
      <c r="M230" s="24"/>
    </row>
    <row r="231" spans="1:13" ht="20.100000000000001" customHeight="1" x14ac:dyDescent="0.2">
      <c r="A231" s="198" t="s">
        <v>646</v>
      </c>
      <c r="B231" s="16" t="s">
        <v>726</v>
      </c>
      <c r="C231" s="28" t="s">
        <v>332</v>
      </c>
      <c r="D231" s="28">
        <v>85</v>
      </c>
      <c r="E231" s="2"/>
      <c r="F231" s="9">
        <f t="shared" si="10"/>
        <v>0</v>
      </c>
      <c r="H231" s="4"/>
      <c r="I231" s="4"/>
      <c r="J231" s="4"/>
      <c r="M231" s="24"/>
    </row>
    <row r="232" spans="1:13" ht="20.100000000000001" customHeight="1" x14ac:dyDescent="0.2">
      <c r="A232" s="198" t="s">
        <v>652</v>
      </c>
      <c r="B232" s="32" t="s">
        <v>642</v>
      </c>
      <c r="C232" s="19" t="s">
        <v>333</v>
      </c>
      <c r="D232" s="48">
        <v>1</v>
      </c>
      <c r="E232" s="71"/>
      <c r="F232" s="9">
        <f t="shared" si="10"/>
        <v>0</v>
      </c>
    </row>
    <row r="233" spans="1:13" ht="30" customHeight="1" x14ac:dyDescent="0.2">
      <c r="A233" s="198" t="s">
        <v>653</v>
      </c>
      <c r="B233" s="32" t="s">
        <v>647</v>
      </c>
      <c r="C233" s="19" t="s">
        <v>333</v>
      </c>
      <c r="D233" s="48">
        <v>1</v>
      </c>
      <c r="E233" s="71"/>
      <c r="F233" s="9">
        <f t="shared" si="10"/>
        <v>0</v>
      </c>
    </row>
    <row r="234" spans="1:13" ht="12.75" customHeight="1" x14ac:dyDescent="0.2">
      <c r="A234" s="84" t="s">
        <v>729</v>
      </c>
      <c r="B234" s="207" t="s">
        <v>732</v>
      </c>
      <c r="C234" s="79"/>
      <c r="D234" s="204"/>
      <c r="E234" s="80"/>
      <c r="F234" s="9">
        <f t="shared" si="10"/>
        <v>0</v>
      </c>
    </row>
    <row r="235" spans="1:13" ht="18" customHeight="1" x14ac:dyDescent="0.2">
      <c r="A235" s="84"/>
      <c r="B235" s="135" t="s">
        <v>637</v>
      </c>
      <c r="C235" s="79"/>
      <c r="D235" s="204"/>
      <c r="E235" s="80"/>
      <c r="F235" s="9">
        <f t="shared" si="10"/>
        <v>0</v>
      </c>
    </row>
    <row r="236" spans="1:13" ht="20.100000000000001" customHeight="1" x14ac:dyDescent="0.2">
      <c r="A236" s="198" t="s">
        <v>573</v>
      </c>
      <c r="B236" s="32" t="s">
        <v>638</v>
      </c>
      <c r="C236" s="19" t="s">
        <v>333</v>
      </c>
      <c r="D236" s="48">
        <v>1</v>
      </c>
      <c r="E236" s="71"/>
      <c r="F236" s="9">
        <f t="shared" si="10"/>
        <v>0</v>
      </c>
    </row>
    <row r="237" spans="1:13" ht="20.100000000000001" customHeight="1" x14ac:dyDescent="0.2">
      <c r="A237" s="198" t="s">
        <v>574</v>
      </c>
      <c r="B237" s="32" t="s">
        <v>687</v>
      </c>
      <c r="C237" s="19" t="s">
        <v>42</v>
      </c>
      <c r="D237" s="48">
        <v>15</v>
      </c>
      <c r="E237" s="71"/>
      <c r="F237" s="9">
        <f t="shared" si="10"/>
        <v>0</v>
      </c>
    </row>
    <row r="238" spans="1:13" ht="20.100000000000001" customHeight="1" x14ac:dyDescent="0.2">
      <c r="A238" s="198" t="s">
        <v>578</v>
      </c>
      <c r="B238" s="32" t="s">
        <v>725</v>
      </c>
      <c r="C238" s="19" t="s">
        <v>42</v>
      </c>
      <c r="D238" s="48">
        <v>15</v>
      </c>
      <c r="E238" s="71"/>
      <c r="F238" s="9">
        <f t="shared" si="10"/>
        <v>0</v>
      </c>
    </row>
    <row r="239" spans="1:13" ht="20.100000000000001" customHeight="1" x14ac:dyDescent="0.2">
      <c r="A239" s="198" t="s">
        <v>582</v>
      </c>
      <c r="B239" s="32" t="s">
        <v>650</v>
      </c>
      <c r="C239" s="19" t="s">
        <v>333</v>
      </c>
      <c r="D239" s="48">
        <v>1</v>
      </c>
      <c r="E239" s="71"/>
      <c r="F239" s="9">
        <f t="shared" si="10"/>
        <v>0</v>
      </c>
    </row>
    <row r="240" spans="1:13" ht="20.100000000000001" customHeight="1" x14ac:dyDescent="0.2">
      <c r="A240" s="198" t="s">
        <v>583</v>
      </c>
      <c r="B240" s="32" t="s">
        <v>699</v>
      </c>
      <c r="C240" s="19" t="s">
        <v>42</v>
      </c>
      <c r="D240" s="48">
        <v>5</v>
      </c>
      <c r="E240" s="71"/>
      <c r="F240" s="9">
        <f t="shared" si="10"/>
        <v>0</v>
      </c>
    </row>
    <row r="241" spans="1:13" ht="15.75" customHeight="1" x14ac:dyDescent="0.2">
      <c r="A241" s="198" t="s">
        <v>643</v>
      </c>
      <c r="B241" s="32" t="s">
        <v>651</v>
      </c>
      <c r="C241" s="19" t="s">
        <v>42</v>
      </c>
      <c r="D241" s="48">
        <v>1</v>
      </c>
      <c r="E241" s="71"/>
      <c r="F241" s="9">
        <f t="shared" si="10"/>
        <v>0</v>
      </c>
    </row>
    <row r="242" spans="1:13" s="89" customFormat="1" ht="14.25" customHeight="1" x14ac:dyDescent="0.2">
      <c r="A242" s="163"/>
      <c r="B242" s="164"/>
      <c r="C242" s="165"/>
      <c r="D242" s="166"/>
      <c r="E242" s="167"/>
      <c r="F242" s="9">
        <f t="shared" si="10"/>
        <v>0</v>
      </c>
      <c r="K242" s="171"/>
    </row>
    <row r="243" spans="1:13" s="43" customFormat="1" ht="24.95" customHeight="1" x14ac:dyDescent="0.2">
      <c r="A243" s="90"/>
      <c r="B243" s="91" t="s">
        <v>54</v>
      </c>
      <c r="C243" s="92"/>
      <c r="D243" s="92"/>
      <c r="E243" s="347">
        <f>SUM(F209:F242)+E208</f>
        <v>0</v>
      </c>
      <c r="F243" s="348"/>
      <c r="K243" s="172"/>
    </row>
    <row r="244" spans="1:13" s="43" customFormat="1" ht="24.95" customHeight="1" x14ac:dyDescent="0.2">
      <c r="A244" s="93" t="s">
        <v>3</v>
      </c>
      <c r="B244" s="93" t="s">
        <v>4</v>
      </c>
      <c r="C244" s="93" t="s">
        <v>18</v>
      </c>
      <c r="D244" s="93" t="s">
        <v>19</v>
      </c>
      <c r="E244" s="94" t="s">
        <v>20</v>
      </c>
      <c r="F244" s="93" t="s">
        <v>5</v>
      </c>
      <c r="K244" s="172"/>
    </row>
    <row r="245" spans="1:13" s="43" customFormat="1" ht="24.95" customHeight="1" x14ac:dyDescent="0.2">
      <c r="A245" s="90"/>
      <c r="B245" s="91" t="s">
        <v>55</v>
      </c>
      <c r="C245" s="95"/>
      <c r="D245" s="95"/>
      <c r="E245" s="347">
        <f>E243</f>
        <v>0</v>
      </c>
      <c r="F245" s="348"/>
      <c r="K245" s="172"/>
    </row>
    <row r="246" spans="1:13" s="43" customFormat="1" ht="15" customHeight="1" x14ac:dyDescent="0.2">
      <c r="A246" s="84"/>
      <c r="B246" s="85"/>
      <c r="C246" s="96"/>
      <c r="D246" s="97"/>
      <c r="E246" s="98"/>
      <c r="F246" s="9">
        <f t="shared" ref="F246:F277" si="11">$D246*E246</f>
        <v>0</v>
      </c>
      <c r="K246" s="172"/>
    </row>
    <row r="247" spans="1:13" ht="27" customHeight="1" x14ac:dyDescent="0.2">
      <c r="A247" s="17"/>
      <c r="B247" s="57" t="s">
        <v>727</v>
      </c>
      <c r="C247" s="28"/>
      <c r="D247" s="28"/>
      <c r="E247" s="2"/>
      <c r="F247" s="9">
        <f t="shared" si="11"/>
        <v>0</v>
      </c>
      <c r="H247" s="4"/>
      <c r="I247" s="4"/>
      <c r="J247" s="4"/>
      <c r="M247" s="24"/>
    </row>
    <row r="248" spans="1:13" ht="20.100000000000001" customHeight="1" x14ac:dyDescent="0.2">
      <c r="A248" s="198" t="s">
        <v>646</v>
      </c>
      <c r="B248" s="16" t="s">
        <v>728</v>
      </c>
      <c r="C248" s="28" t="s">
        <v>332</v>
      </c>
      <c r="D248" s="28">
        <v>65</v>
      </c>
      <c r="E248" s="2"/>
      <c r="F248" s="9">
        <f t="shared" si="11"/>
        <v>0</v>
      </c>
      <c r="H248" s="4"/>
      <c r="I248" s="4"/>
      <c r="J248" s="4"/>
      <c r="M248" s="24"/>
    </row>
    <row r="249" spans="1:13" ht="20.100000000000001" customHeight="1" x14ac:dyDescent="0.2">
      <c r="A249" s="198" t="s">
        <v>652</v>
      </c>
      <c r="B249" s="32" t="s">
        <v>642</v>
      </c>
      <c r="C249" s="19" t="s">
        <v>333</v>
      </c>
      <c r="D249" s="48">
        <v>1</v>
      </c>
      <c r="E249" s="71"/>
      <c r="F249" s="9">
        <f t="shared" si="11"/>
        <v>0</v>
      </c>
    </row>
    <row r="250" spans="1:13" ht="30" customHeight="1" x14ac:dyDescent="0.2">
      <c r="A250" s="198" t="s">
        <v>653</v>
      </c>
      <c r="B250" s="32" t="s">
        <v>647</v>
      </c>
      <c r="C250" s="19" t="s">
        <v>333</v>
      </c>
      <c r="D250" s="48">
        <v>1</v>
      </c>
      <c r="E250" s="71"/>
      <c r="F250" s="9">
        <f t="shared" si="11"/>
        <v>0</v>
      </c>
    </row>
    <row r="251" spans="1:13" ht="12.75" customHeight="1" x14ac:dyDescent="0.2">
      <c r="A251" s="84" t="s">
        <v>730</v>
      </c>
      <c r="B251" s="207" t="s">
        <v>731</v>
      </c>
      <c r="C251" s="79"/>
      <c r="D251" s="204"/>
      <c r="E251" s="80"/>
      <c r="F251" s="9">
        <f t="shared" si="11"/>
        <v>0</v>
      </c>
    </row>
    <row r="252" spans="1:13" ht="18" customHeight="1" x14ac:dyDescent="0.2">
      <c r="A252" s="84"/>
      <c r="B252" s="135" t="s">
        <v>733</v>
      </c>
      <c r="C252" s="79"/>
      <c r="D252" s="204"/>
      <c r="E252" s="80"/>
      <c r="F252" s="9">
        <f t="shared" si="11"/>
        <v>0</v>
      </c>
    </row>
    <row r="253" spans="1:13" ht="20.100000000000001" customHeight="1" x14ac:dyDescent="0.2">
      <c r="A253" s="198" t="s">
        <v>573</v>
      </c>
      <c r="B253" s="32" t="s">
        <v>638</v>
      </c>
      <c r="C253" s="19" t="s">
        <v>333</v>
      </c>
      <c r="D253" s="48">
        <v>1</v>
      </c>
      <c r="E253" s="71"/>
      <c r="F253" s="9">
        <f t="shared" si="11"/>
        <v>0</v>
      </c>
    </row>
    <row r="254" spans="1:13" ht="20.100000000000001" customHeight="1" x14ac:dyDescent="0.2">
      <c r="A254" s="198" t="s">
        <v>574</v>
      </c>
      <c r="B254" s="32" t="s">
        <v>687</v>
      </c>
      <c r="C254" s="19" t="s">
        <v>42</v>
      </c>
      <c r="D254" s="48">
        <v>15</v>
      </c>
      <c r="E254" s="71"/>
      <c r="F254" s="9">
        <f t="shared" si="11"/>
        <v>0</v>
      </c>
    </row>
    <row r="255" spans="1:13" ht="20.100000000000001" customHeight="1" x14ac:dyDescent="0.2">
      <c r="A255" s="198" t="s">
        <v>578</v>
      </c>
      <c r="B255" s="32" t="s">
        <v>725</v>
      </c>
      <c r="C255" s="19" t="s">
        <v>42</v>
      </c>
      <c r="D255" s="48">
        <v>15</v>
      </c>
      <c r="E255" s="71"/>
      <c r="F255" s="9">
        <f t="shared" si="11"/>
        <v>0</v>
      </c>
    </row>
    <row r="256" spans="1:13" ht="20.100000000000001" customHeight="1" x14ac:dyDescent="0.2">
      <c r="A256" s="198" t="s">
        <v>582</v>
      </c>
      <c r="B256" s="32" t="s">
        <v>650</v>
      </c>
      <c r="C256" s="19" t="s">
        <v>333</v>
      </c>
      <c r="D256" s="48">
        <v>1</v>
      </c>
      <c r="E256" s="71"/>
      <c r="F256" s="9">
        <f t="shared" si="11"/>
        <v>0</v>
      </c>
    </row>
    <row r="257" spans="1:13" ht="20.100000000000001" customHeight="1" x14ac:dyDescent="0.2">
      <c r="A257" s="198" t="s">
        <v>583</v>
      </c>
      <c r="B257" s="32" t="s">
        <v>699</v>
      </c>
      <c r="C257" s="19" t="s">
        <v>42</v>
      </c>
      <c r="D257" s="48">
        <v>5</v>
      </c>
      <c r="E257" s="71"/>
      <c r="F257" s="9">
        <f t="shared" si="11"/>
        <v>0</v>
      </c>
    </row>
    <row r="258" spans="1:13" ht="20.100000000000001" customHeight="1" x14ac:dyDescent="0.2">
      <c r="A258" s="198" t="s">
        <v>643</v>
      </c>
      <c r="B258" s="32" t="s">
        <v>651</v>
      </c>
      <c r="C258" s="19" t="s">
        <v>42</v>
      </c>
      <c r="D258" s="48">
        <v>1</v>
      </c>
      <c r="E258" s="71"/>
      <c r="F258" s="9">
        <f t="shared" si="11"/>
        <v>0</v>
      </c>
    </row>
    <row r="259" spans="1:13" ht="27" customHeight="1" x14ac:dyDescent="0.2">
      <c r="A259" s="17"/>
      <c r="B259" s="57" t="s">
        <v>727</v>
      </c>
      <c r="C259" s="28"/>
      <c r="D259" s="28"/>
      <c r="E259" s="2"/>
      <c r="F259" s="9">
        <f t="shared" si="11"/>
        <v>0</v>
      </c>
      <c r="H259" s="4"/>
      <c r="I259" s="4"/>
      <c r="J259" s="4"/>
      <c r="M259" s="24"/>
    </row>
    <row r="260" spans="1:13" ht="20.100000000000001" customHeight="1" x14ac:dyDescent="0.2">
      <c r="A260" s="198" t="s">
        <v>646</v>
      </c>
      <c r="B260" s="16" t="s">
        <v>728</v>
      </c>
      <c r="C260" s="28" t="s">
        <v>332</v>
      </c>
      <c r="D260" s="28">
        <v>65</v>
      </c>
      <c r="E260" s="2"/>
      <c r="F260" s="9">
        <f t="shared" si="11"/>
        <v>0</v>
      </c>
      <c r="H260" s="4"/>
      <c r="I260" s="4"/>
      <c r="J260" s="4"/>
      <c r="M260" s="24"/>
    </row>
    <row r="261" spans="1:13" ht="20.100000000000001" customHeight="1" x14ac:dyDescent="0.2">
      <c r="A261" s="198" t="s">
        <v>652</v>
      </c>
      <c r="B261" s="32" t="s">
        <v>642</v>
      </c>
      <c r="C261" s="19" t="s">
        <v>333</v>
      </c>
      <c r="D261" s="48">
        <v>1</v>
      </c>
      <c r="E261" s="71"/>
      <c r="F261" s="9">
        <f t="shared" si="11"/>
        <v>0</v>
      </c>
    </row>
    <row r="262" spans="1:13" ht="30" customHeight="1" x14ac:dyDescent="0.2">
      <c r="A262" s="198" t="s">
        <v>653</v>
      </c>
      <c r="B262" s="32" t="s">
        <v>647</v>
      </c>
      <c r="C262" s="19" t="s">
        <v>333</v>
      </c>
      <c r="D262" s="48">
        <v>1</v>
      </c>
      <c r="E262" s="71"/>
      <c r="F262" s="9">
        <f t="shared" si="11"/>
        <v>0</v>
      </c>
    </row>
    <row r="263" spans="1:13" ht="12.75" customHeight="1" x14ac:dyDescent="0.2">
      <c r="A263" s="84" t="s">
        <v>740</v>
      </c>
      <c r="B263" s="207" t="s">
        <v>741</v>
      </c>
      <c r="C263" s="79"/>
      <c r="D263" s="204"/>
      <c r="E263" s="80"/>
      <c r="F263" s="9">
        <f t="shared" si="11"/>
        <v>0</v>
      </c>
    </row>
    <row r="264" spans="1:13" ht="18" customHeight="1" x14ac:dyDescent="0.2">
      <c r="A264" s="84"/>
      <c r="B264" s="135" t="s">
        <v>648</v>
      </c>
      <c r="C264" s="79"/>
      <c r="D264" s="204"/>
      <c r="E264" s="80"/>
      <c r="F264" s="9">
        <f t="shared" si="11"/>
        <v>0</v>
      </c>
    </row>
    <row r="265" spans="1:13" ht="20.100000000000001" customHeight="1" x14ac:dyDescent="0.2">
      <c r="A265" s="198" t="s">
        <v>573</v>
      </c>
      <c r="B265" s="32" t="s">
        <v>638</v>
      </c>
      <c r="C265" s="19" t="s">
        <v>333</v>
      </c>
      <c r="D265" s="48">
        <v>1</v>
      </c>
      <c r="E265" s="71"/>
      <c r="F265" s="9">
        <f t="shared" si="11"/>
        <v>0</v>
      </c>
    </row>
    <row r="266" spans="1:13" ht="20.100000000000001" customHeight="1" x14ac:dyDescent="0.2">
      <c r="A266" s="198" t="s">
        <v>574</v>
      </c>
      <c r="B266" s="32" t="s">
        <v>687</v>
      </c>
      <c r="C266" s="19" t="s">
        <v>42</v>
      </c>
      <c r="D266" s="48">
        <v>15</v>
      </c>
      <c r="E266" s="71"/>
      <c r="F266" s="9">
        <f t="shared" si="11"/>
        <v>0</v>
      </c>
    </row>
    <row r="267" spans="1:13" ht="20.100000000000001" customHeight="1" x14ac:dyDescent="0.2">
      <c r="A267" s="198" t="s">
        <v>578</v>
      </c>
      <c r="B267" s="32" t="s">
        <v>725</v>
      </c>
      <c r="C267" s="19" t="s">
        <v>42</v>
      </c>
      <c r="D267" s="48">
        <v>15</v>
      </c>
      <c r="E267" s="71"/>
      <c r="F267" s="9">
        <f t="shared" si="11"/>
        <v>0</v>
      </c>
    </row>
    <row r="268" spans="1:13" ht="20.100000000000001" customHeight="1" x14ac:dyDescent="0.2">
      <c r="A268" s="198" t="s">
        <v>582</v>
      </c>
      <c r="B268" s="32" t="s">
        <v>650</v>
      </c>
      <c r="C268" s="19" t="s">
        <v>333</v>
      </c>
      <c r="D268" s="48">
        <v>1</v>
      </c>
      <c r="E268" s="71"/>
      <c r="F268" s="9">
        <f t="shared" si="11"/>
        <v>0</v>
      </c>
    </row>
    <row r="269" spans="1:13" ht="20.100000000000001" customHeight="1" x14ac:dyDescent="0.2">
      <c r="A269" s="198" t="s">
        <v>583</v>
      </c>
      <c r="B269" s="32" t="s">
        <v>699</v>
      </c>
      <c r="C269" s="19" t="s">
        <v>42</v>
      </c>
      <c r="D269" s="48">
        <v>5</v>
      </c>
      <c r="E269" s="71"/>
      <c r="F269" s="9">
        <f t="shared" si="11"/>
        <v>0</v>
      </c>
    </row>
    <row r="270" spans="1:13" ht="20.100000000000001" customHeight="1" x14ac:dyDescent="0.2">
      <c r="A270" s="198" t="s">
        <v>643</v>
      </c>
      <c r="B270" s="32" t="s">
        <v>651</v>
      </c>
      <c r="C270" s="19" t="s">
        <v>42</v>
      </c>
      <c r="D270" s="48">
        <v>1</v>
      </c>
      <c r="E270" s="71"/>
      <c r="F270" s="9">
        <f t="shared" si="11"/>
        <v>0</v>
      </c>
    </row>
    <row r="271" spans="1:13" ht="15" customHeight="1" x14ac:dyDescent="0.2">
      <c r="A271" s="198" t="s">
        <v>646</v>
      </c>
      <c r="B271" s="32" t="s">
        <v>735</v>
      </c>
      <c r="C271" s="19" t="s">
        <v>333</v>
      </c>
      <c r="D271" s="48">
        <v>1</v>
      </c>
      <c r="E271" s="71"/>
      <c r="F271" s="9">
        <f t="shared" si="11"/>
        <v>0</v>
      </c>
    </row>
    <row r="272" spans="1:13" ht="15" customHeight="1" x14ac:dyDescent="0.2">
      <c r="A272" s="198"/>
      <c r="B272" s="197" t="s">
        <v>739</v>
      </c>
      <c r="C272" s="19"/>
      <c r="D272" s="48"/>
      <c r="E272" s="71"/>
      <c r="F272" s="9">
        <f t="shared" si="11"/>
        <v>0</v>
      </c>
    </row>
    <row r="273" spans="1:11" ht="20.100000000000001" customHeight="1" x14ac:dyDescent="0.2">
      <c r="A273" s="198" t="s">
        <v>652</v>
      </c>
      <c r="B273" s="32" t="s">
        <v>642</v>
      </c>
      <c r="C273" s="19" t="s">
        <v>333</v>
      </c>
      <c r="D273" s="48">
        <v>1</v>
      </c>
      <c r="E273" s="71"/>
      <c r="F273" s="9">
        <f t="shared" si="11"/>
        <v>0</v>
      </c>
    </row>
    <row r="274" spans="1:11" ht="36" customHeight="1" x14ac:dyDescent="0.2">
      <c r="A274" s="198" t="s">
        <v>653</v>
      </c>
      <c r="B274" s="32" t="s">
        <v>647</v>
      </c>
      <c r="C274" s="19" t="s">
        <v>333</v>
      </c>
      <c r="D274" s="48">
        <v>1</v>
      </c>
      <c r="E274" s="71"/>
      <c r="F274" s="9">
        <f t="shared" si="11"/>
        <v>0</v>
      </c>
    </row>
    <row r="275" spans="1:11" ht="15" customHeight="1" x14ac:dyDescent="0.2">
      <c r="A275" s="198"/>
      <c r="B275" s="32"/>
      <c r="C275" s="19"/>
      <c r="D275" s="48"/>
      <c r="E275" s="71"/>
      <c r="F275" s="9">
        <f t="shared" si="11"/>
        <v>0</v>
      </c>
    </row>
    <row r="276" spans="1:11" ht="15" customHeight="1" x14ac:dyDescent="0.2">
      <c r="A276" s="198"/>
      <c r="B276" s="32"/>
      <c r="C276" s="19"/>
      <c r="D276" s="48"/>
      <c r="E276" s="71"/>
      <c r="F276" s="9">
        <f t="shared" si="11"/>
        <v>0</v>
      </c>
    </row>
    <row r="277" spans="1:11" s="89" customFormat="1" ht="15" customHeight="1" x14ac:dyDescent="0.2">
      <c r="A277" s="163"/>
      <c r="B277" s="164"/>
      <c r="C277" s="165"/>
      <c r="D277" s="166"/>
      <c r="E277" s="167"/>
      <c r="F277" s="9">
        <f t="shared" si="11"/>
        <v>0</v>
      </c>
      <c r="K277" s="171"/>
    </row>
    <row r="278" spans="1:11" s="43" customFormat="1" ht="24.95" customHeight="1" x14ac:dyDescent="0.2">
      <c r="A278" s="90"/>
      <c r="B278" s="91" t="s">
        <v>54</v>
      </c>
      <c r="C278" s="92"/>
      <c r="D278" s="92"/>
      <c r="E278" s="347">
        <f>SUM(F246:F277)+E245</f>
        <v>0</v>
      </c>
      <c r="F278" s="348"/>
      <c r="K278" s="172"/>
    </row>
    <row r="279" spans="1:11" s="43" customFormat="1" ht="24.95" customHeight="1" x14ac:dyDescent="0.2">
      <c r="A279" s="93" t="s">
        <v>3</v>
      </c>
      <c r="B279" s="93" t="s">
        <v>4</v>
      </c>
      <c r="C279" s="93" t="s">
        <v>18</v>
      </c>
      <c r="D279" s="93" t="s">
        <v>19</v>
      </c>
      <c r="E279" s="94" t="s">
        <v>20</v>
      </c>
      <c r="F279" s="93" t="s">
        <v>5</v>
      </c>
      <c r="K279" s="172"/>
    </row>
    <row r="280" spans="1:11" s="43" customFormat="1" ht="24.95" customHeight="1" x14ac:dyDescent="0.2">
      <c r="A280" s="90"/>
      <c r="B280" s="91" t="s">
        <v>55</v>
      </c>
      <c r="C280" s="95"/>
      <c r="D280" s="95"/>
      <c r="E280" s="347">
        <f>E278</f>
        <v>0</v>
      </c>
      <c r="F280" s="348"/>
      <c r="K280" s="172"/>
    </row>
    <row r="281" spans="1:11" s="43" customFormat="1" ht="15" customHeight="1" x14ac:dyDescent="0.2">
      <c r="A281" s="84"/>
      <c r="B281" s="85"/>
      <c r="C281" s="96"/>
      <c r="D281" s="97"/>
      <c r="E281" s="98"/>
      <c r="F281" s="9">
        <f t="shared" ref="F281:F314" si="12">$D281*E281</f>
        <v>0</v>
      </c>
      <c r="K281" s="172"/>
    </row>
    <row r="282" spans="1:11" ht="12.75" customHeight="1" x14ac:dyDescent="0.2">
      <c r="A282" s="84" t="s">
        <v>742</v>
      </c>
      <c r="B282" s="207" t="s">
        <v>758</v>
      </c>
      <c r="C282" s="79"/>
      <c r="D282" s="204"/>
      <c r="E282" s="80"/>
      <c r="F282" s="9">
        <f t="shared" si="12"/>
        <v>0</v>
      </c>
    </row>
    <row r="283" spans="1:11" ht="18" customHeight="1" x14ac:dyDescent="0.2">
      <c r="A283" s="84"/>
      <c r="B283" s="135" t="s">
        <v>648</v>
      </c>
      <c r="C283" s="79"/>
      <c r="D283" s="204"/>
      <c r="E283" s="80"/>
      <c r="F283" s="9">
        <f t="shared" si="12"/>
        <v>0</v>
      </c>
    </row>
    <row r="284" spans="1:11" ht="20.100000000000001" customHeight="1" x14ac:dyDescent="0.2">
      <c r="A284" s="198" t="s">
        <v>573</v>
      </c>
      <c r="B284" s="32" t="s">
        <v>638</v>
      </c>
      <c r="C284" s="19" t="s">
        <v>333</v>
      </c>
      <c r="D284" s="48">
        <v>1</v>
      </c>
      <c r="E284" s="71"/>
      <c r="F284" s="9">
        <f t="shared" si="12"/>
        <v>0</v>
      </c>
    </row>
    <row r="285" spans="1:11" ht="20.100000000000001" customHeight="1" x14ac:dyDescent="0.2">
      <c r="A285" s="198" t="s">
        <v>574</v>
      </c>
      <c r="B285" s="32" t="s">
        <v>757</v>
      </c>
      <c r="C285" s="19" t="s">
        <v>42</v>
      </c>
      <c r="D285" s="48">
        <v>35</v>
      </c>
      <c r="E285" s="71"/>
      <c r="F285" s="9">
        <f t="shared" si="12"/>
        <v>0</v>
      </c>
    </row>
    <row r="286" spans="1:11" ht="20.100000000000001" customHeight="1" x14ac:dyDescent="0.2">
      <c r="A286" s="198" t="s">
        <v>578</v>
      </c>
      <c r="B286" s="32" t="s">
        <v>756</v>
      </c>
      <c r="C286" s="19" t="s">
        <v>42</v>
      </c>
      <c r="D286" s="48">
        <v>35</v>
      </c>
      <c r="E286" s="71"/>
      <c r="F286" s="9">
        <f t="shared" si="12"/>
        <v>0</v>
      </c>
    </row>
    <row r="287" spans="1:11" ht="20.100000000000001" customHeight="1" x14ac:dyDescent="0.2">
      <c r="A287" s="198" t="s">
        <v>582</v>
      </c>
      <c r="B287" s="32" t="s">
        <v>650</v>
      </c>
      <c r="C287" s="19" t="s">
        <v>333</v>
      </c>
      <c r="D287" s="48">
        <v>1</v>
      </c>
      <c r="E287" s="71"/>
      <c r="F287" s="9">
        <f t="shared" si="12"/>
        <v>0</v>
      </c>
    </row>
    <row r="288" spans="1:11" ht="20.100000000000001" customHeight="1" x14ac:dyDescent="0.2">
      <c r="A288" s="198" t="s">
        <v>583</v>
      </c>
      <c r="B288" s="32" t="s">
        <v>699</v>
      </c>
      <c r="C288" s="19" t="s">
        <v>42</v>
      </c>
      <c r="D288" s="48">
        <v>5</v>
      </c>
      <c r="E288" s="71"/>
      <c r="F288" s="9">
        <f t="shared" si="12"/>
        <v>0</v>
      </c>
    </row>
    <row r="289" spans="1:6" ht="20.100000000000001" customHeight="1" x14ac:dyDescent="0.2">
      <c r="A289" s="198" t="s">
        <v>643</v>
      </c>
      <c r="B289" s="32" t="s">
        <v>651</v>
      </c>
      <c r="C289" s="19" t="s">
        <v>42</v>
      </c>
      <c r="D289" s="48">
        <v>1</v>
      </c>
      <c r="E289" s="71"/>
      <c r="F289" s="9">
        <f t="shared" si="12"/>
        <v>0</v>
      </c>
    </row>
    <row r="290" spans="1:6" ht="15" customHeight="1" x14ac:dyDescent="0.2">
      <c r="A290" s="198" t="s">
        <v>646</v>
      </c>
      <c r="B290" s="32" t="s">
        <v>723</v>
      </c>
      <c r="C290" s="19" t="s">
        <v>333</v>
      </c>
      <c r="D290" s="48">
        <v>1</v>
      </c>
      <c r="E290" s="71"/>
      <c r="F290" s="9">
        <f t="shared" si="12"/>
        <v>0</v>
      </c>
    </row>
    <row r="291" spans="1:6" ht="15" customHeight="1" x14ac:dyDescent="0.2">
      <c r="A291" s="198"/>
      <c r="B291" s="197" t="s">
        <v>754</v>
      </c>
      <c r="C291" s="19"/>
      <c r="D291" s="48"/>
      <c r="E291" s="71"/>
      <c r="F291" s="9">
        <f t="shared" si="12"/>
        <v>0</v>
      </c>
    </row>
    <row r="292" spans="1:6" ht="18" customHeight="1" x14ac:dyDescent="0.2">
      <c r="A292" s="198"/>
      <c r="B292" s="197" t="s">
        <v>755</v>
      </c>
      <c r="C292" s="19"/>
      <c r="D292" s="48"/>
      <c r="E292" s="71"/>
      <c r="F292" s="9">
        <f t="shared" si="12"/>
        <v>0</v>
      </c>
    </row>
    <row r="293" spans="1:6" ht="20.100000000000001" customHeight="1" x14ac:dyDescent="0.2">
      <c r="A293" s="198" t="s">
        <v>652</v>
      </c>
      <c r="B293" s="32" t="s">
        <v>642</v>
      </c>
      <c r="C293" s="19" t="s">
        <v>333</v>
      </c>
      <c r="D293" s="48">
        <v>1</v>
      </c>
      <c r="E293" s="71"/>
      <c r="F293" s="9">
        <f t="shared" si="12"/>
        <v>0</v>
      </c>
    </row>
    <row r="294" spans="1:6" ht="30" customHeight="1" x14ac:dyDescent="0.2">
      <c r="A294" s="198" t="s">
        <v>653</v>
      </c>
      <c r="B294" s="32" t="s">
        <v>647</v>
      </c>
      <c r="C294" s="19" t="s">
        <v>333</v>
      </c>
      <c r="D294" s="48">
        <v>1</v>
      </c>
      <c r="E294" s="71"/>
      <c r="F294" s="9">
        <f t="shared" si="12"/>
        <v>0</v>
      </c>
    </row>
    <row r="295" spans="1:6" ht="12.75" customHeight="1" x14ac:dyDescent="0.2">
      <c r="A295" s="84" t="s">
        <v>752</v>
      </c>
      <c r="B295" s="207" t="s">
        <v>744</v>
      </c>
      <c r="C295" s="79"/>
      <c r="D295" s="204"/>
      <c r="E295" s="80"/>
      <c r="F295" s="9">
        <f t="shared" si="12"/>
        <v>0</v>
      </c>
    </row>
    <row r="296" spans="1:6" ht="18" customHeight="1" x14ac:dyDescent="0.2">
      <c r="A296" s="84"/>
      <c r="B296" s="135" t="s">
        <v>637</v>
      </c>
      <c r="C296" s="79"/>
      <c r="D296" s="204"/>
      <c r="E296" s="80"/>
      <c r="F296" s="9">
        <f t="shared" si="12"/>
        <v>0</v>
      </c>
    </row>
    <row r="297" spans="1:6" ht="20.100000000000001" customHeight="1" x14ac:dyDescent="0.2">
      <c r="A297" s="198" t="s">
        <v>573</v>
      </c>
      <c r="B297" s="32" t="s">
        <v>638</v>
      </c>
      <c r="C297" s="19" t="s">
        <v>333</v>
      </c>
      <c r="D297" s="48">
        <v>1</v>
      </c>
      <c r="E297" s="71"/>
      <c r="F297" s="9">
        <f t="shared" si="12"/>
        <v>0</v>
      </c>
    </row>
    <row r="298" spans="1:6" ht="20.100000000000001" customHeight="1" x14ac:dyDescent="0.2">
      <c r="A298" s="198" t="s">
        <v>574</v>
      </c>
      <c r="B298" s="32" t="s">
        <v>697</v>
      </c>
      <c r="C298" s="19" t="s">
        <v>42</v>
      </c>
      <c r="D298" s="48">
        <v>25</v>
      </c>
      <c r="E298" s="71"/>
      <c r="F298" s="9">
        <f t="shared" si="12"/>
        <v>0</v>
      </c>
    </row>
    <row r="299" spans="1:6" ht="20.100000000000001" customHeight="1" x14ac:dyDescent="0.2">
      <c r="A299" s="198" t="s">
        <v>578</v>
      </c>
      <c r="B299" s="32" t="s">
        <v>698</v>
      </c>
      <c r="C299" s="19" t="s">
        <v>42</v>
      </c>
      <c r="D299" s="48">
        <v>25</v>
      </c>
      <c r="E299" s="71"/>
      <c r="F299" s="9">
        <f t="shared" si="12"/>
        <v>0</v>
      </c>
    </row>
    <row r="300" spans="1:6" ht="20.100000000000001" customHeight="1" x14ac:dyDescent="0.2">
      <c r="A300" s="198" t="s">
        <v>582</v>
      </c>
      <c r="B300" s="32" t="s">
        <v>650</v>
      </c>
      <c r="C300" s="19" t="s">
        <v>333</v>
      </c>
      <c r="D300" s="48">
        <v>1</v>
      </c>
      <c r="E300" s="71"/>
      <c r="F300" s="9">
        <f t="shared" si="12"/>
        <v>0</v>
      </c>
    </row>
    <row r="301" spans="1:6" ht="20.100000000000001" customHeight="1" x14ac:dyDescent="0.2">
      <c r="A301" s="198" t="s">
        <v>583</v>
      </c>
      <c r="B301" s="32" t="s">
        <v>699</v>
      </c>
      <c r="C301" s="19" t="s">
        <v>42</v>
      </c>
      <c r="D301" s="48">
        <v>5</v>
      </c>
      <c r="E301" s="71"/>
      <c r="F301" s="9">
        <f t="shared" si="12"/>
        <v>0</v>
      </c>
    </row>
    <row r="302" spans="1:6" ht="20.100000000000001" customHeight="1" x14ac:dyDescent="0.2">
      <c r="A302" s="198" t="s">
        <v>643</v>
      </c>
      <c r="B302" s="32" t="s">
        <v>651</v>
      </c>
      <c r="C302" s="19" t="s">
        <v>42</v>
      </c>
      <c r="D302" s="48">
        <v>1</v>
      </c>
      <c r="E302" s="71"/>
      <c r="F302" s="9">
        <f t="shared" si="12"/>
        <v>0</v>
      </c>
    </row>
    <row r="303" spans="1:6" ht="15" customHeight="1" x14ac:dyDescent="0.2">
      <c r="A303" s="198" t="s">
        <v>646</v>
      </c>
      <c r="B303" s="32" t="s">
        <v>723</v>
      </c>
      <c r="C303" s="19" t="s">
        <v>333</v>
      </c>
      <c r="D303" s="48">
        <v>1</v>
      </c>
      <c r="E303" s="71"/>
      <c r="F303" s="9">
        <f t="shared" si="12"/>
        <v>0</v>
      </c>
    </row>
    <row r="304" spans="1:6" ht="15" customHeight="1" x14ac:dyDescent="0.2">
      <c r="A304" s="198"/>
      <c r="B304" s="197" t="s">
        <v>743</v>
      </c>
      <c r="C304" s="19"/>
      <c r="D304" s="48"/>
      <c r="E304" s="71"/>
      <c r="F304" s="9">
        <f t="shared" si="12"/>
        <v>0</v>
      </c>
    </row>
    <row r="305" spans="1:11" ht="20.100000000000001" customHeight="1" x14ac:dyDescent="0.2">
      <c r="A305" s="198" t="s">
        <v>652</v>
      </c>
      <c r="B305" s="32" t="s">
        <v>642</v>
      </c>
      <c r="C305" s="19" t="s">
        <v>333</v>
      </c>
      <c r="D305" s="48">
        <v>1</v>
      </c>
      <c r="E305" s="71"/>
      <c r="F305" s="9">
        <f t="shared" si="12"/>
        <v>0</v>
      </c>
    </row>
    <row r="306" spans="1:11" ht="30" customHeight="1" x14ac:dyDescent="0.2">
      <c r="A306" s="198" t="s">
        <v>653</v>
      </c>
      <c r="B306" s="32" t="s">
        <v>647</v>
      </c>
      <c r="C306" s="19" t="s">
        <v>333</v>
      </c>
      <c r="D306" s="48">
        <v>1</v>
      </c>
      <c r="E306" s="71"/>
      <c r="F306" s="9">
        <f t="shared" si="12"/>
        <v>0</v>
      </c>
    </row>
    <row r="307" spans="1:11" ht="12.75" customHeight="1" x14ac:dyDescent="0.2">
      <c r="A307" s="84" t="s">
        <v>753</v>
      </c>
      <c r="B307" s="207" t="s">
        <v>759</v>
      </c>
      <c r="C307" s="79"/>
      <c r="D307" s="204"/>
      <c r="E307" s="80"/>
      <c r="F307" s="9">
        <f t="shared" si="12"/>
        <v>0</v>
      </c>
    </row>
    <row r="308" spans="1:11" ht="18" customHeight="1" x14ac:dyDescent="0.2">
      <c r="A308" s="84"/>
      <c r="B308" s="135" t="s">
        <v>745</v>
      </c>
      <c r="C308" s="79"/>
      <c r="D308" s="204"/>
      <c r="E308" s="80"/>
      <c r="F308" s="9">
        <f t="shared" si="12"/>
        <v>0</v>
      </c>
    </row>
    <row r="309" spans="1:11" ht="30" customHeight="1" x14ac:dyDescent="0.2">
      <c r="A309" s="198" t="s">
        <v>573</v>
      </c>
      <c r="B309" s="32" t="s">
        <v>746</v>
      </c>
      <c r="C309" s="19" t="s">
        <v>333</v>
      </c>
      <c r="D309" s="48">
        <v>1</v>
      </c>
      <c r="E309" s="71"/>
      <c r="F309" s="9">
        <f t="shared" si="12"/>
        <v>0</v>
      </c>
    </row>
    <row r="310" spans="1:11" ht="15" customHeight="1" x14ac:dyDescent="0.2">
      <c r="A310" s="198"/>
      <c r="B310" s="197" t="s">
        <v>749</v>
      </c>
      <c r="C310" s="19"/>
      <c r="D310" s="48"/>
      <c r="E310" s="71"/>
      <c r="F310" s="9">
        <f t="shared" si="12"/>
        <v>0</v>
      </c>
    </row>
    <row r="311" spans="1:11" ht="15" customHeight="1" x14ac:dyDescent="0.2">
      <c r="A311" s="198"/>
      <c r="B311" s="197" t="s">
        <v>747</v>
      </c>
      <c r="C311" s="19"/>
      <c r="D311" s="48"/>
      <c r="E311" s="71"/>
      <c r="F311" s="9">
        <f t="shared" si="12"/>
        <v>0</v>
      </c>
    </row>
    <row r="312" spans="1:11" ht="18" customHeight="1" x14ac:dyDescent="0.2">
      <c r="A312" s="198"/>
      <c r="B312" s="197" t="s">
        <v>748</v>
      </c>
      <c r="C312" s="19"/>
      <c r="D312" s="48"/>
      <c r="E312" s="71"/>
      <c r="F312" s="9">
        <f t="shared" si="12"/>
        <v>0</v>
      </c>
    </row>
    <row r="313" spans="1:11" ht="23.25" customHeight="1" x14ac:dyDescent="0.2">
      <c r="A313" s="198" t="s">
        <v>574</v>
      </c>
      <c r="B313" s="32" t="s">
        <v>750</v>
      </c>
      <c r="C313" s="19" t="s">
        <v>42</v>
      </c>
      <c r="D313" s="48">
        <v>6</v>
      </c>
      <c r="E313" s="71"/>
      <c r="F313" s="9">
        <f t="shared" si="12"/>
        <v>0</v>
      </c>
    </row>
    <row r="314" spans="1:11" s="89" customFormat="1" ht="15" customHeight="1" x14ac:dyDescent="0.2">
      <c r="A314" s="163"/>
      <c r="B314" s="164"/>
      <c r="C314" s="165"/>
      <c r="D314" s="166"/>
      <c r="E314" s="167"/>
      <c r="F314" s="9">
        <f t="shared" si="12"/>
        <v>0</v>
      </c>
      <c r="K314" s="171"/>
    </row>
    <row r="315" spans="1:11" s="43" customFormat="1" ht="24.95" customHeight="1" x14ac:dyDescent="0.2">
      <c r="A315" s="90"/>
      <c r="B315" s="91" t="s">
        <v>54</v>
      </c>
      <c r="C315" s="92"/>
      <c r="D315" s="92"/>
      <c r="E315" s="347">
        <f>SUM(F281:F314)+E280</f>
        <v>0</v>
      </c>
      <c r="F315" s="348"/>
      <c r="K315" s="172"/>
    </row>
    <row r="316" spans="1:11" s="43" customFormat="1" ht="24.95" customHeight="1" x14ac:dyDescent="0.2">
      <c r="A316" s="93" t="s">
        <v>3</v>
      </c>
      <c r="B316" s="93" t="s">
        <v>4</v>
      </c>
      <c r="C316" s="93" t="s">
        <v>18</v>
      </c>
      <c r="D316" s="93" t="s">
        <v>19</v>
      </c>
      <c r="E316" s="94" t="s">
        <v>20</v>
      </c>
      <c r="F316" s="93" t="s">
        <v>5</v>
      </c>
      <c r="K316" s="172"/>
    </row>
    <row r="317" spans="1:11" s="43" customFormat="1" ht="24.95" customHeight="1" x14ac:dyDescent="0.2">
      <c r="A317" s="90"/>
      <c r="B317" s="91" t="s">
        <v>55</v>
      </c>
      <c r="C317" s="95"/>
      <c r="D317" s="95"/>
      <c r="E317" s="347">
        <f>E315</f>
        <v>0</v>
      </c>
      <c r="F317" s="348"/>
      <c r="K317" s="172"/>
    </row>
    <row r="318" spans="1:11" s="43" customFormat="1" ht="15" customHeight="1" x14ac:dyDescent="0.2">
      <c r="A318" s="84"/>
      <c r="B318" s="85"/>
      <c r="C318" s="96"/>
      <c r="D318" s="97"/>
      <c r="E318" s="98"/>
      <c r="F318" s="9">
        <f t="shared" ref="F318:F350" si="13">$D318*E318</f>
        <v>0</v>
      </c>
      <c r="K318" s="172"/>
    </row>
    <row r="319" spans="1:11" ht="20.100000000000001" customHeight="1" x14ac:dyDescent="0.2">
      <c r="A319" s="198" t="s">
        <v>578</v>
      </c>
      <c r="B319" s="32" t="s">
        <v>751</v>
      </c>
      <c r="C319" s="19" t="s">
        <v>42</v>
      </c>
      <c r="D319" s="48">
        <v>6</v>
      </c>
      <c r="E319" s="71"/>
      <c r="F319" s="9">
        <f t="shared" si="13"/>
        <v>0</v>
      </c>
    </row>
    <row r="320" spans="1:11" ht="20.100000000000001" customHeight="1" x14ac:dyDescent="0.2">
      <c r="A320" s="198" t="s">
        <v>582</v>
      </c>
      <c r="B320" s="32" t="s">
        <v>650</v>
      </c>
      <c r="C320" s="19" t="s">
        <v>333</v>
      </c>
      <c r="D320" s="48">
        <v>1</v>
      </c>
      <c r="E320" s="71"/>
      <c r="F320" s="9">
        <f t="shared" si="13"/>
        <v>0</v>
      </c>
    </row>
    <row r="321" spans="1:6" ht="20.100000000000001" customHeight="1" x14ac:dyDescent="0.2">
      <c r="A321" s="198" t="s">
        <v>583</v>
      </c>
      <c r="B321" s="32" t="s">
        <v>699</v>
      </c>
      <c r="C321" s="19" t="s">
        <v>42</v>
      </c>
      <c r="D321" s="48">
        <v>5</v>
      </c>
      <c r="E321" s="71"/>
      <c r="F321" s="9">
        <f t="shared" si="13"/>
        <v>0</v>
      </c>
    </row>
    <row r="322" spans="1:6" ht="20.100000000000001" customHeight="1" x14ac:dyDescent="0.2">
      <c r="A322" s="198" t="s">
        <v>643</v>
      </c>
      <c r="B322" s="32" t="s">
        <v>651</v>
      </c>
      <c r="C322" s="19" t="s">
        <v>42</v>
      </c>
      <c r="D322" s="48">
        <v>1</v>
      </c>
      <c r="E322" s="71"/>
      <c r="F322" s="9">
        <f t="shared" si="13"/>
        <v>0</v>
      </c>
    </row>
    <row r="323" spans="1:6" ht="20.100000000000001" customHeight="1" x14ac:dyDescent="0.2">
      <c r="A323" s="198" t="s">
        <v>646</v>
      </c>
      <c r="B323" s="32" t="s">
        <v>642</v>
      </c>
      <c r="C323" s="19" t="s">
        <v>333</v>
      </c>
      <c r="D323" s="48">
        <v>1</v>
      </c>
      <c r="E323" s="71"/>
      <c r="F323" s="9">
        <f t="shared" si="13"/>
        <v>0</v>
      </c>
    </row>
    <row r="324" spans="1:6" ht="30" customHeight="1" x14ac:dyDescent="0.2">
      <c r="A324" s="198" t="s">
        <v>652</v>
      </c>
      <c r="B324" s="32" t="s">
        <v>647</v>
      </c>
      <c r="C324" s="19" t="s">
        <v>333</v>
      </c>
      <c r="D324" s="48">
        <v>1</v>
      </c>
      <c r="E324" s="71"/>
      <c r="F324" s="9">
        <f t="shared" si="13"/>
        <v>0</v>
      </c>
    </row>
    <row r="325" spans="1:6" ht="12.75" customHeight="1" x14ac:dyDescent="0.2">
      <c r="A325" s="84" t="s">
        <v>805</v>
      </c>
      <c r="B325" s="207" t="s">
        <v>811</v>
      </c>
      <c r="C325" s="79"/>
      <c r="D325" s="204"/>
      <c r="E325" s="80"/>
      <c r="F325" s="9">
        <f t="shared" si="13"/>
        <v>0</v>
      </c>
    </row>
    <row r="326" spans="1:6" ht="18" customHeight="1" x14ac:dyDescent="0.2">
      <c r="A326" s="84"/>
      <c r="B326" s="135" t="s">
        <v>648</v>
      </c>
      <c r="C326" s="79"/>
      <c r="D326" s="204"/>
      <c r="E326" s="80"/>
      <c r="F326" s="9">
        <f t="shared" si="13"/>
        <v>0</v>
      </c>
    </row>
    <row r="327" spans="1:6" ht="20.100000000000001" customHeight="1" x14ac:dyDescent="0.2">
      <c r="A327" s="198" t="s">
        <v>573</v>
      </c>
      <c r="B327" s="32" t="s">
        <v>638</v>
      </c>
      <c r="C327" s="19" t="s">
        <v>333</v>
      </c>
      <c r="D327" s="48">
        <v>1</v>
      </c>
      <c r="E327" s="71"/>
      <c r="F327" s="9">
        <f t="shared" si="13"/>
        <v>0</v>
      </c>
    </row>
    <row r="328" spans="1:6" ht="20.100000000000001" customHeight="1" x14ac:dyDescent="0.2">
      <c r="A328" s="198" t="s">
        <v>574</v>
      </c>
      <c r="B328" s="32" t="s">
        <v>676</v>
      </c>
      <c r="C328" s="19" t="s">
        <v>42</v>
      </c>
      <c r="D328" s="48">
        <v>8</v>
      </c>
      <c r="E328" s="71"/>
      <c r="F328" s="9">
        <f t="shared" si="13"/>
        <v>0</v>
      </c>
    </row>
    <row r="329" spans="1:6" ht="20.100000000000001" customHeight="1" x14ac:dyDescent="0.2">
      <c r="A329" s="198" t="s">
        <v>578</v>
      </c>
      <c r="B329" s="32" t="s">
        <v>677</v>
      </c>
      <c r="C329" s="19" t="s">
        <v>42</v>
      </c>
      <c r="D329" s="48">
        <v>8</v>
      </c>
      <c r="E329" s="71"/>
      <c r="F329" s="9">
        <f t="shared" si="13"/>
        <v>0</v>
      </c>
    </row>
    <row r="330" spans="1:6" ht="20.100000000000001" customHeight="1" x14ac:dyDescent="0.2">
      <c r="A330" s="198" t="s">
        <v>582</v>
      </c>
      <c r="B330" s="32" t="s">
        <v>650</v>
      </c>
      <c r="C330" s="19" t="s">
        <v>333</v>
      </c>
      <c r="D330" s="48">
        <v>1</v>
      </c>
      <c r="E330" s="71"/>
      <c r="F330" s="9">
        <f t="shared" si="13"/>
        <v>0</v>
      </c>
    </row>
    <row r="331" spans="1:6" ht="20.100000000000001" customHeight="1" x14ac:dyDescent="0.2">
      <c r="A331" s="198" t="s">
        <v>583</v>
      </c>
      <c r="B331" s="32" t="s">
        <v>651</v>
      </c>
      <c r="C331" s="19" t="s">
        <v>42</v>
      </c>
      <c r="D331" s="48">
        <v>1</v>
      </c>
      <c r="E331" s="71"/>
      <c r="F331" s="9">
        <f t="shared" si="13"/>
        <v>0</v>
      </c>
    </row>
    <row r="332" spans="1:6" ht="20.100000000000001" customHeight="1" x14ac:dyDescent="0.2">
      <c r="A332" s="198" t="s">
        <v>643</v>
      </c>
      <c r="B332" s="32" t="s">
        <v>642</v>
      </c>
      <c r="C332" s="19" t="s">
        <v>333</v>
      </c>
      <c r="D332" s="48">
        <v>1</v>
      </c>
      <c r="E332" s="71"/>
      <c r="F332" s="9">
        <f t="shared" si="13"/>
        <v>0</v>
      </c>
    </row>
    <row r="333" spans="1:6" ht="30" customHeight="1" x14ac:dyDescent="0.2">
      <c r="A333" s="198" t="s">
        <v>646</v>
      </c>
      <c r="B333" s="32" t="s">
        <v>647</v>
      </c>
      <c r="C333" s="19" t="s">
        <v>333</v>
      </c>
      <c r="D333" s="48">
        <v>1</v>
      </c>
      <c r="E333" s="71"/>
      <c r="F333" s="9">
        <f t="shared" si="13"/>
        <v>0</v>
      </c>
    </row>
    <row r="334" spans="1:6" ht="12.75" customHeight="1" x14ac:dyDescent="0.2">
      <c r="A334" s="84" t="s">
        <v>806</v>
      </c>
      <c r="B334" s="207" t="s">
        <v>812</v>
      </c>
      <c r="C334" s="79"/>
      <c r="D334" s="204"/>
      <c r="E334" s="80"/>
      <c r="F334" s="9">
        <f t="shared" si="13"/>
        <v>0</v>
      </c>
    </row>
    <row r="335" spans="1:6" ht="18" customHeight="1" x14ac:dyDescent="0.2">
      <c r="A335" s="84"/>
      <c r="B335" s="135" t="s">
        <v>648</v>
      </c>
      <c r="C335" s="79"/>
      <c r="D335" s="204"/>
      <c r="E335" s="80"/>
      <c r="F335" s="9">
        <f t="shared" si="13"/>
        <v>0</v>
      </c>
    </row>
    <row r="336" spans="1:6" ht="20.100000000000001" customHeight="1" x14ac:dyDescent="0.2">
      <c r="A336" s="198" t="s">
        <v>573</v>
      </c>
      <c r="B336" s="32" t="s">
        <v>638</v>
      </c>
      <c r="C336" s="19" t="s">
        <v>333</v>
      </c>
      <c r="D336" s="48">
        <v>1</v>
      </c>
      <c r="E336" s="71"/>
      <c r="F336" s="9">
        <f t="shared" si="13"/>
        <v>0</v>
      </c>
    </row>
    <row r="337" spans="1:11" ht="20.100000000000001" customHeight="1" x14ac:dyDescent="0.2">
      <c r="A337" s="198" t="s">
        <v>574</v>
      </c>
      <c r="B337" s="32" t="s">
        <v>676</v>
      </c>
      <c r="C337" s="19" t="s">
        <v>42</v>
      </c>
      <c r="D337" s="48">
        <v>8</v>
      </c>
      <c r="E337" s="71"/>
      <c r="F337" s="9">
        <f t="shared" si="13"/>
        <v>0</v>
      </c>
    </row>
    <row r="338" spans="1:11" ht="20.100000000000001" customHeight="1" x14ac:dyDescent="0.2">
      <c r="A338" s="198" t="s">
        <v>578</v>
      </c>
      <c r="B338" s="32" t="s">
        <v>677</v>
      </c>
      <c r="C338" s="19" t="s">
        <v>42</v>
      </c>
      <c r="D338" s="48">
        <v>8</v>
      </c>
      <c r="E338" s="71"/>
      <c r="F338" s="9">
        <f t="shared" si="13"/>
        <v>0</v>
      </c>
    </row>
    <row r="339" spans="1:11" ht="20.100000000000001" customHeight="1" x14ac:dyDescent="0.2">
      <c r="A339" s="198" t="s">
        <v>582</v>
      </c>
      <c r="B339" s="32" t="s">
        <v>650</v>
      </c>
      <c r="C339" s="19" t="s">
        <v>333</v>
      </c>
      <c r="D339" s="48">
        <v>1</v>
      </c>
      <c r="E339" s="71"/>
      <c r="F339" s="9">
        <f t="shared" si="13"/>
        <v>0</v>
      </c>
    </row>
    <row r="340" spans="1:11" ht="20.100000000000001" customHeight="1" x14ac:dyDescent="0.2">
      <c r="A340" s="198" t="s">
        <v>583</v>
      </c>
      <c r="B340" s="32" t="s">
        <v>651</v>
      </c>
      <c r="C340" s="19" t="s">
        <v>42</v>
      </c>
      <c r="D340" s="48">
        <v>1</v>
      </c>
      <c r="E340" s="71"/>
      <c r="F340" s="9">
        <f t="shared" si="13"/>
        <v>0</v>
      </c>
    </row>
    <row r="341" spans="1:11" ht="20.100000000000001" customHeight="1" x14ac:dyDescent="0.2">
      <c r="A341" s="198" t="s">
        <v>643</v>
      </c>
      <c r="B341" s="32" t="s">
        <v>642</v>
      </c>
      <c r="C341" s="19" t="s">
        <v>333</v>
      </c>
      <c r="D341" s="48">
        <v>1</v>
      </c>
      <c r="E341" s="71"/>
      <c r="F341" s="9">
        <f t="shared" si="13"/>
        <v>0</v>
      </c>
    </row>
    <row r="342" spans="1:11" ht="30" customHeight="1" x14ac:dyDescent="0.2">
      <c r="A342" s="198" t="s">
        <v>646</v>
      </c>
      <c r="B342" s="32" t="s">
        <v>647</v>
      </c>
      <c r="C342" s="19" t="s">
        <v>333</v>
      </c>
      <c r="D342" s="48">
        <v>1</v>
      </c>
      <c r="E342" s="71"/>
      <c r="F342" s="9">
        <f t="shared" si="13"/>
        <v>0</v>
      </c>
    </row>
    <row r="343" spans="1:11" ht="12.75" customHeight="1" x14ac:dyDescent="0.2">
      <c r="A343" s="84" t="s">
        <v>818</v>
      </c>
      <c r="B343" s="207" t="s">
        <v>813</v>
      </c>
      <c r="C343" s="79"/>
      <c r="D343" s="204"/>
      <c r="E343" s="80"/>
      <c r="F343" s="9">
        <f t="shared" si="13"/>
        <v>0</v>
      </c>
    </row>
    <row r="344" spans="1:11" ht="18" customHeight="1" x14ac:dyDescent="0.2">
      <c r="A344" s="84"/>
      <c r="B344" s="135" t="s">
        <v>648</v>
      </c>
      <c r="C344" s="79"/>
      <c r="D344" s="204"/>
      <c r="E344" s="80"/>
      <c r="F344" s="9">
        <f t="shared" si="13"/>
        <v>0</v>
      </c>
    </row>
    <row r="345" spans="1:11" ht="30" customHeight="1" x14ac:dyDescent="0.2">
      <c r="A345" s="198" t="s">
        <v>573</v>
      </c>
      <c r="B345" s="32" t="s">
        <v>816</v>
      </c>
      <c r="C345" s="19" t="s">
        <v>333</v>
      </c>
      <c r="D345" s="48">
        <v>1</v>
      </c>
      <c r="E345" s="71"/>
      <c r="F345" s="9">
        <f t="shared" si="13"/>
        <v>0</v>
      </c>
    </row>
    <row r="346" spans="1:11" ht="15" customHeight="1" x14ac:dyDescent="0.2">
      <c r="A346" s="198"/>
      <c r="B346" s="197" t="s">
        <v>819</v>
      </c>
      <c r="C346" s="19"/>
      <c r="D346" s="48"/>
      <c r="E346" s="71"/>
      <c r="F346" s="9">
        <f t="shared" si="13"/>
        <v>0</v>
      </c>
    </row>
    <row r="347" spans="1:11" ht="15" customHeight="1" x14ac:dyDescent="0.2">
      <c r="A347" s="198"/>
      <c r="B347" s="197" t="s">
        <v>817</v>
      </c>
      <c r="C347" s="19"/>
      <c r="D347" s="48"/>
      <c r="E347" s="71"/>
      <c r="F347" s="9">
        <f t="shared" si="13"/>
        <v>0</v>
      </c>
    </row>
    <row r="348" spans="1:11" ht="15" customHeight="1" x14ac:dyDescent="0.2">
      <c r="A348" s="198"/>
      <c r="B348" s="197" t="s">
        <v>815</v>
      </c>
      <c r="C348" s="19"/>
      <c r="D348" s="48"/>
      <c r="E348" s="71"/>
      <c r="F348" s="9">
        <f t="shared" si="13"/>
        <v>0</v>
      </c>
    </row>
    <row r="349" spans="1:11" ht="13.5" customHeight="1" x14ac:dyDescent="0.2">
      <c r="A349" s="198"/>
      <c r="B349" s="197" t="s">
        <v>814</v>
      </c>
      <c r="C349" s="19"/>
      <c r="D349" s="48"/>
      <c r="E349" s="71"/>
      <c r="F349" s="9">
        <f t="shared" si="13"/>
        <v>0</v>
      </c>
    </row>
    <row r="350" spans="1:11" s="89" customFormat="1" ht="15" customHeight="1" x14ac:dyDescent="0.2">
      <c r="A350" s="163"/>
      <c r="B350" s="164"/>
      <c r="C350" s="165"/>
      <c r="D350" s="166"/>
      <c r="E350" s="167"/>
      <c r="F350" s="9">
        <f t="shared" si="13"/>
        <v>0</v>
      </c>
      <c r="K350" s="171"/>
    </row>
    <row r="351" spans="1:11" s="43" customFormat="1" ht="24.95" customHeight="1" x14ac:dyDescent="0.2">
      <c r="A351" s="90"/>
      <c r="B351" s="91" t="s">
        <v>54</v>
      </c>
      <c r="C351" s="92"/>
      <c r="D351" s="92"/>
      <c r="E351" s="347">
        <f>SUM(F318:F350)+E317</f>
        <v>0</v>
      </c>
      <c r="F351" s="348"/>
      <c r="K351" s="172"/>
    </row>
    <row r="352" spans="1:11" s="43" customFormat="1" ht="24.95" customHeight="1" x14ac:dyDescent="0.2">
      <c r="A352" s="93" t="s">
        <v>3</v>
      </c>
      <c r="B352" s="93" t="s">
        <v>4</v>
      </c>
      <c r="C352" s="93" t="s">
        <v>18</v>
      </c>
      <c r="D352" s="93" t="s">
        <v>19</v>
      </c>
      <c r="E352" s="94" t="s">
        <v>20</v>
      </c>
      <c r="F352" s="93" t="s">
        <v>5</v>
      </c>
      <c r="K352" s="172"/>
    </row>
    <row r="353" spans="1:11" s="43" customFormat="1" ht="24.95" customHeight="1" x14ac:dyDescent="0.2">
      <c r="A353" s="90"/>
      <c r="B353" s="91" t="s">
        <v>55</v>
      </c>
      <c r="C353" s="95"/>
      <c r="D353" s="95"/>
      <c r="E353" s="347">
        <f>E351</f>
        <v>0</v>
      </c>
      <c r="F353" s="348"/>
      <c r="K353" s="172"/>
    </row>
    <row r="354" spans="1:11" s="43" customFormat="1" ht="15" customHeight="1" x14ac:dyDescent="0.2">
      <c r="A354" s="84"/>
      <c r="B354" s="85"/>
      <c r="C354" s="96"/>
      <c r="D354" s="97"/>
      <c r="E354" s="98"/>
      <c r="F354" s="9">
        <f t="shared" ref="F354:F390" si="14">$D354*E354</f>
        <v>0</v>
      </c>
      <c r="K354" s="172"/>
    </row>
    <row r="355" spans="1:11" ht="20.100000000000001" customHeight="1" x14ac:dyDescent="0.2">
      <c r="A355" s="198" t="s">
        <v>574</v>
      </c>
      <c r="B355" s="32" t="s">
        <v>650</v>
      </c>
      <c r="C355" s="19" t="s">
        <v>333</v>
      </c>
      <c r="D355" s="48">
        <v>1</v>
      </c>
      <c r="E355" s="71"/>
      <c r="F355" s="9">
        <f t="shared" si="14"/>
        <v>0</v>
      </c>
    </row>
    <row r="356" spans="1:11" ht="20.100000000000001" customHeight="1" x14ac:dyDescent="0.2">
      <c r="A356" s="198" t="s">
        <v>578</v>
      </c>
      <c r="B356" s="32" t="s">
        <v>699</v>
      </c>
      <c r="C356" s="19" t="s">
        <v>42</v>
      </c>
      <c r="D356" s="48">
        <v>6</v>
      </c>
      <c r="E356" s="71"/>
      <c r="F356" s="9">
        <f t="shared" si="14"/>
        <v>0</v>
      </c>
    </row>
    <row r="357" spans="1:11" ht="20.100000000000001" customHeight="1" x14ac:dyDescent="0.2">
      <c r="A357" s="198" t="s">
        <v>582</v>
      </c>
      <c r="B357" s="32" t="s">
        <v>651</v>
      </c>
      <c r="C357" s="19" t="s">
        <v>42</v>
      </c>
      <c r="D357" s="48">
        <v>1</v>
      </c>
      <c r="E357" s="71"/>
      <c r="F357" s="9">
        <f t="shared" si="14"/>
        <v>0</v>
      </c>
    </row>
    <row r="358" spans="1:11" ht="20.100000000000001" customHeight="1" x14ac:dyDescent="0.2">
      <c r="A358" s="198" t="s">
        <v>583</v>
      </c>
      <c r="B358" s="32" t="s">
        <v>642</v>
      </c>
      <c r="C358" s="19" t="s">
        <v>333</v>
      </c>
      <c r="D358" s="48">
        <v>1</v>
      </c>
      <c r="E358" s="71"/>
      <c r="F358" s="9">
        <f t="shared" si="14"/>
        <v>0</v>
      </c>
    </row>
    <row r="359" spans="1:11" ht="30" customHeight="1" x14ac:dyDescent="0.2">
      <c r="A359" s="198" t="s">
        <v>643</v>
      </c>
      <c r="B359" s="32" t="s">
        <v>647</v>
      </c>
      <c r="C359" s="19" t="s">
        <v>333</v>
      </c>
      <c r="D359" s="48">
        <v>1</v>
      </c>
      <c r="E359" s="71"/>
      <c r="F359" s="9">
        <f t="shared" si="14"/>
        <v>0</v>
      </c>
    </row>
    <row r="360" spans="1:11" ht="18" customHeight="1" x14ac:dyDescent="0.2">
      <c r="A360" s="17">
        <v>3.4</v>
      </c>
      <c r="B360" s="34" t="s">
        <v>564</v>
      </c>
      <c r="C360" s="19"/>
      <c r="D360" s="35"/>
      <c r="E360" s="196"/>
      <c r="F360" s="9">
        <f t="shared" si="14"/>
        <v>0</v>
      </c>
    </row>
    <row r="361" spans="1:11" ht="45" customHeight="1" x14ac:dyDescent="0.2">
      <c r="A361" s="17"/>
      <c r="B361" s="32" t="s">
        <v>563</v>
      </c>
      <c r="C361" s="19"/>
      <c r="D361" s="48"/>
      <c r="E361" s="71"/>
      <c r="F361" s="9">
        <f t="shared" si="14"/>
        <v>0</v>
      </c>
    </row>
    <row r="362" spans="1:11" ht="15" customHeight="1" x14ac:dyDescent="0.2">
      <c r="A362" s="18" t="s">
        <v>56</v>
      </c>
      <c r="B362" s="32" t="s">
        <v>57</v>
      </c>
      <c r="C362" s="19"/>
      <c r="D362" s="48"/>
      <c r="E362" s="71"/>
      <c r="F362" s="9">
        <f t="shared" si="14"/>
        <v>0</v>
      </c>
      <c r="H362" s="217">
        <f>'12801-BOQ2(CoC)'!D26</f>
        <v>24</v>
      </c>
      <c r="I362" s="215" t="s">
        <v>493</v>
      </c>
      <c r="J362" s="200"/>
    </row>
    <row r="363" spans="1:11" ht="15" customHeight="1" x14ac:dyDescent="0.2">
      <c r="A363" s="17"/>
      <c r="B363" s="213" t="s">
        <v>58</v>
      </c>
      <c r="C363" s="19" t="s">
        <v>42</v>
      </c>
      <c r="D363" s="48">
        <f>J363</f>
        <v>3</v>
      </c>
      <c r="E363" s="71"/>
      <c r="F363" s="9">
        <f t="shared" si="14"/>
        <v>0</v>
      </c>
      <c r="H363" s="214">
        <v>0.1</v>
      </c>
      <c r="I363" s="215" t="s">
        <v>493</v>
      </c>
      <c r="J363" s="200">
        <f>ROUNDUP(H363*$H$362,0)</f>
        <v>3</v>
      </c>
    </row>
    <row r="364" spans="1:11" s="202" customFormat="1" ht="20.100000000000001" customHeight="1" x14ac:dyDescent="0.2">
      <c r="A364" s="17"/>
      <c r="B364" s="213" t="s">
        <v>60</v>
      </c>
      <c r="C364" s="19" t="s">
        <v>42</v>
      </c>
      <c r="D364" s="48">
        <f t="shared" ref="D364:D388" si="15">J364</f>
        <v>2</v>
      </c>
      <c r="E364" s="71"/>
      <c r="F364" s="9">
        <f t="shared" si="14"/>
        <v>0</v>
      </c>
      <c r="H364" s="214">
        <v>0.05</v>
      </c>
      <c r="I364" s="215" t="s">
        <v>493</v>
      </c>
      <c r="J364" s="200">
        <f t="shared" ref="J364:J384" si="16">ROUNDUP(H364*$H$362,0)</f>
        <v>2</v>
      </c>
    </row>
    <row r="365" spans="1:11" ht="15" customHeight="1" x14ac:dyDescent="0.2">
      <c r="A365" s="18" t="s">
        <v>61</v>
      </c>
      <c r="B365" s="32" t="s">
        <v>760</v>
      </c>
      <c r="C365" s="19"/>
      <c r="D365" s="48">
        <f t="shared" si="15"/>
        <v>0</v>
      </c>
      <c r="E365" s="71"/>
      <c r="F365" s="9">
        <f t="shared" si="14"/>
        <v>0</v>
      </c>
      <c r="H365" s="202"/>
      <c r="I365" s="202"/>
      <c r="J365" s="24">
        <f t="shared" si="16"/>
        <v>0</v>
      </c>
    </row>
    <row r="366" spans="1:11" ht="15" customHeight="1" x14ac:dyDescent="0.2">
      <c r="A366" s="17"/>
      <c r="B366" s="213" t="s">
        <v>62</v>
      </c>
      <c r="C366" s="19" t="s">
        <v>42</v>
      </c>
      <c r="D366" s="48">
        <f t="shared" si="15"/>
        <v>15</v>
      </c>
      <c r="E366" s="71"/>
      <c r="F366" s="9">
        <f t="shared" si="14"/>
        <v>0</v>
      </c>
      <c r="H366" s="214">
        <v>0.6</v>
      </c>
      <c r="I366" s="215" t="s">
        <v>493</v>
      </c>
      <c r="J366" s="200">
        <f t="shared" si="16"/>
        <v>15</v>
      </c>
    </row>
    <row r="367" spans="1:11" ht="15" customHeight="1" x14ac:dyDescent="0.2">
      <c r="A367" s="17"/>
      <c r="B367" s="213" t="s">
        <v>63</v>
      </c>
      <c r="C367" s="19" t="s">
        <v>42</v>
      </c>
      <c r="D367" s="48">
        <f t="shared" si="15"/>
        <v>5</v>
      </c>
      <c r="E367" s="71"/>
      <c r="F367" s="9">
        <f t="shared" si="14"/>
        <v>0</v>
      </c>
      <c r="H367" s="214">
        <v>0.2</v>
      </c>
      <c r="I367" s="215" t="s">
        <v>493</v>
      </c>
      <c r="J367" s="200">
        <f t="shared" si="16"/>
        <v>5</v>
      </c>
    </row>
    <row r="368" spans="1:11" ht="15" customHeight="1" x14ac:dyDescent="0.2">
      <c r="A368" s="17"/>
      <c r="B368" s="213" t="s">
        <v>765</v>
      </c>
      <c r="C368" s="19" t="s">
        <v>42</v>
      </c>
      <c r="D368" s="48">
        <f t="shared" si="15"/>
        <v>2</v>
      </c>
      <c r="E368" s="71"/>
      <c r="F368" s="9">
        <f t="shared" si="14"/>
        <v>0</v>
      </c>
      <c r="H368" s="214">
        <v>0.05</v>
      </c>
      <c r="I368" s="215" t="s">
        <v>493</v>
      </c>
      <c r="J368" s="200">
        <f t="shared" si="16"/>
        <v>2</v>
      </c>
    </row>
    <row r="369" spans="1:10" ht="15" customHeight="1" x14ac:dyDescent="0.2">
      <c r="A369" s="17"/>
      <c r="B369" s="213" t="s">
        <v>764</v>
      </c>
      <c r="C369" s="19" t="s">
        <v>42</v>
      </c>
      <c r="D369" s="48">
        <f t="shared" si="15"/>
        <v>2</v>
      </c>
      <c r="E369" s="71"/>
      <c r="F369" s="9">
        <f t="shared" si="14"/>
        <v>0</v>
      </c>
      <c r="H369" s="214">
        <v>0.05</v>
      </c>
      <c r="I369" s="215" t="s">
        <v>493</v>
      </c>
      <c r="J369" s="200">
        <f t="shared" si="16"/>
        <v>2</v>
      </c>
    </row>
    <row r="370" spans="1:10" ht="15" customHeight="1" x14ac:dyDescent="0.2">
      <c r="A370" s="17"/>
      <c r="B370" s="213" t="s">
        <v>64</v>
      </c>
      <c r="C370" s="19" t="s">
        <v>42</v>
      </c>
      <c r="D370" s="48">
        <f t="shared" si="15"/>
        <v>1</v>
      </c>
      <c r="E370" s="71"/>
      <c r="F370" s="9">
        <f t="shared" si="14"/>
        <v>0</v>
      </c>
      <c r="H370" s="216">
        <v>2.5000000000000001E-2</v>
      </c>
      <c r="I370" s="215" t="s">
        <v>493</v>
      </c>
      <c r="J370" s="200">
        <f t="shared" si="16"/>
        <v>1</v>
      </c>
    </row>
    <row r="371" spans="1:10" ht="18" customHeight="1" x14ac:dyDescent="0.2">
      <c r="A371" s="17"/>
      <c r="B371" s="213" t="s">
        <v>65</v>
      </c>
      <c r="C371" s="19" t="s">
        <v>42</v>
      </c>
      <c r="D371" s="48">
        <f t="shared" si="15"/>
        <v>1</v>
      </c>
      <c r="E371" s="71"/>
      <c r="F371" s="9">
        <f t="shared" si="14"/>
        <v>0</v>
      </c>
      <c r="H371" s="216">
        <v>2.5000000000000001E-2</v>
      </c>
      <c r="I371" s="215" t="s">
        <v>493</v>
      </c>
      <c r="J371" s="200">
        <f t="shared" si="16"/>
        <v>1</v>
      </c>
    </row>
    <row r="372" spans="1:10" ht="15" customHeight="1" x14ac:dyDescent="0.2">
      <c r="A372" s="18" t="s">
        <v>66</v>
      </c>
      <c r="B372" s="32" t="s">
        <v>761</v>
      </c>
      <c r="C372" s="19"/>
      <c r="D372" s="48">
        <f t="shared" si="15"/>
        <v>0</v>
      </c>
      <c r="E372" s="71"/>
      <c r="F372" s="9">
        <f t="shared" si="14"/>
        <v>0</v>
      </c>
      <c r="H372" s="202"/>
      <c r="I372" s="202"/>
      <c r="J372" s="24">
        <f t="shared" si="16"/>
        <v>0</v>
      </c>
    </row>
    <row r="373" spans="1:10" ht="15" customHeight="1" x14ac:dyDescent="0.2">
      <c r="A373" s="17"/>
      <c r="B373" s="213" t="s">
        <v>67</v>
      </c>
      <c r="C373" s="19" t="s">
        <v>42</v>
      </c>
      <c r="D373" s="48">
        <f t="shared" si="15"/>
        <v>1</v>
      </c>
      <c r="E373" s="71"/>
      <c r="F373" s="9">
        <f t="shared" si="14"/>
        <v>0</v>
      </c>
      <c r="H373" s="216">
        <v>2.5000000000000001E-2</v>
      </c>
      <c r="I373" s="215" t="s">
        <v>493</v>
      </c>
      <c r="J373" s="200">
        <f t="shared" si="16"/>
        <v>1</v>
      </c>
    </row>
    <row r="374" spans="1:10" ht="15" customHeight="1" x14ac:dyDescent="0.2">
      <c r="A374" s="17"/>
      <c r="B374" s="213" t="s">
        <v>68</v>
      </c>
      <c r="C374" s="19" t="s">
        <v>42</v>
      </c>
      <c r="D374" s="48">
        <f t="shared" si="15"/>
        <v>1</v>
      </c>
      <c r="E374" s="71"/>
      <c r="F374" s="9">
        <f t="shared" si="14"/>
        <v>0</v>
      </c>
      <c r="H374" s="216">
        <v>2.5000000000000001E-2</v>
      </c>
      <c r="I374" s="215" t="s">
        <v>493</v>
      </c>
      <c r="J374" s="200">
        <f t="shared" si="16"/>
        <v>1</v>
      </c>
    </row>
    <row r="375" spans="1:10" ht="15" customHeight="1" x14ac:dyDescent="0.2">
      <c r="A375" s="17"/>
      <c r="B375" s="213" t="s">
        <v>69</v>
      </c>
      <c r="C375" s="19" t="s">
        <v>42</v>
      </c>
      <c r="D375" s="48">
        <f t="shared" si="15"/>
        <v>4</v>
      </c>
      <c r="E375" s="71"/>
      <c r="F375" s="9">
        <f t="shared" si="14"/>
        <v>0</v>
      </c>
      <c r="H375" s="214">
        <v>0.15</v>
      </c>
      <c r="I375" s="215" t="s">
        <v>493</v>
      </c>
      <c r="J375" s="200">
        <f t="shared" si="16"/>
        <v>4</v>
      </c>
    </row>
    <row r="376" spans="1:10" ht="15" customHeight="1" x14ac:dyDescent="0.2">
      <c r="A376" s="17"/>
      <c r="B376" s="213" t="s">
        <v>70</v>
      </c>
      <c r="C376" s="19" t="s">
        <v>42</v>
      </c>
      <c r="D376" s="48">
        <f t="shared" si="15"/>
        <v>1</v>
      </c>
      <c r="E376" s="71"/>
      <c r="F376" s="9">
        <f t="shared" si="14"/>
        <v>0</v>
      </c>
      <c r="H376" s="216">
        <v>2.5000000000000001E-2</v>
      </c>
      <c r="I376" s="215" t="s">
        <v>493</v>
      </c>
      <c r="J376" s="200">
        <f t="shared" si="16"/>
        <v>1</v>
      </c>
    </row>
    <row r="377" spans="1:10" ht="15" customHeight="1" x14ac:dyDescent="0.2">
      <c r="A377" s="17"/>
      <c r="B377" s="213" t="s">
        <v>71</v>
      </c>
      <c r="C377" s="19" t="s">
        <v>42</v>
      </c>
      <c r="D377" s="48">
        <f t="shared" si="15"/>
        <v>1</v>
      </c>
      <c r="E377" s="71"/>
      <c r="F377" s="9">
        <f t="shared" si="14"/>
        <v>0</v>
      </c>
      <c r="H377" s="216">
        <v>2.5000000000000001E-2</v>
      </c>
      <c r="I377" s="215" t="s">
        <v>493</v>
      </c>
      <c r="J377" s="200">
        <f t="shared" si="16"/>
        <v>1</v>
      </c>
    </row>
    <row r="378" spans="1:10" ht="18" customHeight="1" x14ac:dyDescent="0.2">
      <c r="A378" s="17"/>
      <c r="B378" s="213" t="s">
        <v>72</v>
      </c>
      <c r="C378" s="19" t="s">
        <v>42</v>
      </c>
      <c r="D378" s="48">
        <f t="shared" si="15"/>
        <v>1</v>
      </c>
      <c r="E378" s="71"/>
      <c r="F378" s="9">
        <f t="shared" si="14"/>
        <v>0</v>
      </c>
      <c r="H378" s="216">
        <v>2.5000000000000001E-2</v>
      </c>
      <c r="I378" s="215" t="s">
        <v>493</v>
      </c>
      <c r="J378" s="200">
        <f t="shared" si="16"/>
        <v>1</v>
      </c>
    </row>
    <row r="379" spans="1:10" ht="15" customHeight="1" x14ac:dyDescent="0.2">
      <c r="A379" s="18" t="s">
        <v>73</v>
      </c>
      <c r="B379" s="32" t="s">
        <v>74</v>
      </c>
      <c r="C379" s="19"/>
      <c r="D379" s="48">
        <f t="shared" si="15"/>
        <v>0</v>
      </c>
      <c r="E379" s="71"/>
      <c r="F379" s="9">
        <f t="shared" si="14"/>
        <v>0</v>
      </c>
      <c r="H379" s="202"/>
      <c r="I379" s="202"/>
      <c r="J379" s="24">
        <f t="shared" si="16"/>
        <v>0</v>
      </c>
    </row>
    <row r="380" spans="1:10" ht="15" customHeight="1" x14ac:dyDescent="0.2">
      <c r="A380" s="17"/>
      <c r="B380" s="213" t="s">
        <v>75</v>
      </c>
      <c r="C380" s="19" t="s">
        <v>42</v>
      </c>
      <c r="D380" s="48">
        <f t="shared" si="15"/>
        <v>2</v>
      </c>
      <c r="E380" s="71"/>
      <c r="F380" s="9">
        <f t="shared" si="14"/>
        <v>0</v>
      </c>
      <c r="H380" s="214">
        <v>0.05</v>
      </c>
      <c r="I380" s="215" t="s">
        <v>493</v>
      </c>
      <c r="J380" s="200">
        <f t="shared" si="16"/>
        <v>2</v>
      </c>
    </row>
    <row r="381" spans="1:10" ht="18" customHeight="1" x14ac:dyDescent="0.2">
      <c r="A381" s="17"/>
      <c r="B381" s="213" t="s">
        <v>76</v>
      </c>
      <c r="C381" s="19" t="s">
        <v>42</v>
      </c>
      <c r="D381" s="48">
        <f t="shared" si="15"/>
        <v>1</v>
      </c>
      <c r="E381" s="71"/>
      <c r="F381" s="9">
        <f t="shared" si="14"/>
        <v>0</v>
      </c>
      <c r="H381" s="216">
        <v>2.5000000000000001E-2</v>
      </c>
      <c r="I381" s="215" t="s">
        <v>493</v>
      </c>
      <c r="J381" s="200">
        <f t="shared" si="16"/>
        <v>1</v>
      </c>
    </row>
    <row r="382" spans="1:10" ht="15" customHeight="1" x14ac:dyDescent="0.2">
      <c r="A382" s="18" t="s">
        <v>77</v>
      </c>
      <c r="B382" s="32" t="s">
        <v>78</v>
      </c>
      <c r="C382" s="19"/>
      <c r="D382" s="48">
        <f t="shared" si="15"/>
        <v>0</v>
      </c>
      <c r="E382" s="71"/>
      <c r="F382" s="9">
        <f t="shared" si="14"/>
        <v>0</v>
      </c>
      <c r="H382" s="202"/>
      <c r="I382" s="202"/>
      <c r="J382" s="24">
        <f t="shared" si="16"/>
        <v>0</v>
      </c>
    </row>
    <row r="383" spans="1:10" ht="15" customHeight="1" x14ac:dyDescent="0.2">
      <c r="A383" s="17"/>
      <c r="B383" s="213" t="s">
        <v>79</v>
      </c>
      <c r="C383" s="19" t="s">
        <v>42</v>
      </c>
      <c r="D383" s="48">
        <f t="shared" si="15"/>
        <v>2</v>
      </c>
      <c r="E383" s="71"/>
      <c r="F383" s="9">
        <f t="shared" si="14"/>
        <v>0</v>
      </c>
      <c r="H383" s="214">
        <v>0.05</v>
      </c>
      <c r="I383" s="215" t="s">
        <v>493</v>
      </c>
      <c r="J383" s="200">
        <f t="shared" si="16"/>
        <v>2</v>
      </c>
    </row>
    <row r="384" spans="1:10" ht="18" customHeight="1" x14ac:dyDescent="0.2">
      <c r="A384" s="17"/>
      <c r="B384" s="213" t="s">
        <v>80</v>
      </c>
      <c r="C384" s="19" t="s">
        <v>42</v>
      </c>
      <c r="D384" s="48">
        <f t="shared" si="15"/>
        <v>2</v>
      </c>
      <c r="E384" s="71"/>
      <c r="F384" s="9">
        <f t="shared" si="14"/>
        <v>0</v>
      </c>
      <c r="H384" s="214">
        <v>0.05</v>
      </c>
      <c r="I384" s="215" t="s">
        <v>493</v>
      </c>
      <c r="J384" s="200">
        <f t="shared" si="16"/>
        <v>2</v>
      </c>
    </row>
    <row r="385" spans="1:13" ht="15" customHeight="1" x14ac:dyDescent="0.2">
      <c r="A385" s="18" t="s">
        <v>81</v>
      </c>
      <c r="B385" s="32" t="s">
        <v>566</v>
      </c>
      <c r="C385" s="19"/>
      <c r="D385" s="48">
        <f t="shared" si="15"/>
        <v>0</v>
      </c>
      <c r="E385" s="71"/>
      <c r="F385" s="9">
        <f t="shared" si="14"/>
        <v>0</v>
      </c>
      <c r="H385" s="217">
        <f>SUM(D396:D397)</f>
        <v>5</v>
      </c>
      <c r="I385" s="202"/>
      <c r="J385" s="24"/>
    </row>
    <row r="386" spans="1:13" ht="15" customHeight="1" x14ac:dyDescent="0.2">
      <c r="A386" s="17"/>
      <c r="B386" s="213" t="s">
        <v>565</v>
      </c>
      <c r="C386" s="19" t="s">
        <v>42</v>
      </c>
      <c r="D386" s="48">
        <f t="shared" si="15"/>
        <v>20</v>
      </c>
      <c r="E386" s="71"/>
      <c r="F386" s="9">
        <f t="shared" si="14"/>
        <v>0</v>
      </c>
      <c r="H386" s="215">
        <v>4</v>
      </c>
      <c r="I386" s="215" t="s">
        <v>921</v>
      </c>
      <c r="J386" s="200">
        <f>ROUNDUP(H386*$H$385,0)</f>
        <v>20</v>
      </c>
    </row>
    <row r="387" spans="1:13" ht="15" customHeight="1" x14ac:dyDescent="0.2">
      <c r="A387" s="17"/>
      <c r="B387" s="213" t="s">
        <v>567</v>
      </c>
      <c r="C387" s="19" t="s">
        <v>42</v>
      </c>
      <c r="D387" s="48">
        <f t="shared" si="15"/>
        <v>5</v>
      </c>
      <c r="E387" s="71"/>
      <c r="F387" s="9">
        <f t="shared" si="14"/>
        <v>0</v>
      </c>
      <c r="H387" s="215">
        <v>1</v>
      </c>
      <c r="I387" s="215" t="s">
        <v>921</v>
      </c>
      <c r="J387" s="200">
        <f t="shared" ref="J387:J388" si="17">ROUNDUP(H387*$H$385,0)</f>
        <v>5</v>
      </c>
    </row>
    <row r="388" spans="1:13" ht="15.75" customHeight="1" x14ac:dyDescent="0.2">
      <c r="A388" s="17"/>
      <c r="B388" s="213" t="s">
        <v>568</v>
      </c>
      <c r="C388" s="19" t="s">
        <v>42</v>
      </c>
      <c r="D388" s="48">
        <f t="shared" si="15"/>
        <v>10</v>
      </c>
      <c r="E388" s="71"/>
      <c r="F388" s="9">
        <f t="shared" si="14"/>
        <v>0</v>
      </c>
      <c r="H388" s="215">
        <v>2</v>
      </c>
      <c r="I388" s="215" t="s">
        <v>921</v>
      </c>
      <c r="J388" s="200">
        <f t="shared" si="17"/>
        <v>10</v>
      </c>
    </row>
    <row r="389" spans="1:13" ht="15" customHeight="1" x14ac:dyDescent="0.2">
      <c r="A389" s="17"/>
      <c r="B389" s="213"/>
      <c r="C389" s="19"/>
      <c r="D389" s="48"/>
      <c r="E389" s="71"/>
      <c r="F389" s="9">
        <f t="shared" si="14"/>
        <v>0</v>
      </c>
      <c r="H389" s="215"/>
      <c r="I389" s="215"/>
    </row>
    <row r="390" spans="1:13" s="89" customFormat="1" ht="15" customHeight="1" x14ac:dyDescent="0.2">
      <c r="A390" s="163"/>
      <c r="B390" s="164"/>
      <c r="C390" s="165"/>
      <c r="D390" s="166"/>
      <c r="E390" s="167"/>
      <c r="F390" s="9">
        <f t="shared" si="14"/>
        <v>0</v>
      </c>
      <c r="K390" s="171"/>
    </row>
    <row r="391" spans="1:13" s="43" customFormat="1" ht="24.95" customHeight="1" x14ac:dyDescent="0.2">
      <c r="A391" s="90"/>
      <c r="B391" s="91" t="s">
        <v>54</v>
      </c>
      <c r="C391" s="92"/>
      <c r="D391" s="92"/>
      <c r="E391" s="347">
        <f>SUM(F354:F390)+E353</f>
        <v>0</v>
      </c>
      <c r="F391" s="348"/>
      <c r="K391" s="172"/>
    </row>
    <row r="392" spans="1:13" s="43" customFormat="1" ht="24.95" customHeight="1" x14ac:dyDescent="0.2">
      <c r="A392" s="93" t="s">
        <v>3</v>
      </c>
      <c r="B392" s="93" t="s">
        <v>4</v>
      </c>
      <c r="C392" s="93" t="s">
        <v>18</v>
      </c>
      <c r="D392" s="93" t="s">
        <v>19</v>
      </c>
      <c r="E392" s="94" t="s">
        <v>20</v>
      </c>
      <c r="F392" s="93" t="s">
        <v>5</v>
      </c>
      <c r="K392" s="172"/>
    </row>
    <row r="393" spans="1:13" s="43" customFormat="1" ht="24.95" customHeight="1" x14ac:dyDescent="0.2">
      <c r="A393" s="90"/>
      <c r="B393" s="91" t="s">
        <v>55</v>
      </c>
      <c r="C393" s="95"/>
      <c r="D393" s="95"/>
      <c r="E393" s="347">
        <f>E391</f>
        <v>0</v>
      </c>
      <c r="F393" s="348"/>
      <c r="K393" s="172"/>
    </row>
    <row r="394" spans="1:13" s="43" customFormat="1" ht="13.5" customHeight="1" x14ac:dyDescent="0.2">
      <c r="A394" s="84"/>
      <c r="B394" s="85"/>
      <c r="C394" s="96"/>
      <c r="D394" s="97"/>
      <c r="E394" s="98"/>
      <c r="F394" s="9">
        <f t="shared" ref="F394:F473" si="18">$D394*E394</f>
        <v>0</v>
      </c>
      <c r="K394" s="172"/>
    </row>
    <row r="395" spans="1:13" ht="15" customHeight="1" x14ac:dyDescent="0.2">
      <c r="A395" s="18" t="s">
        <v>82</v>
      </c>
      <c r="B395" s="32" t="s">
        <v>569</v>
      </c>
      <c r="C395" s="19"/>
      <c r="D395" s="48"/>
      <c r="E395" s="71"/>
      <c r="F395" s="9">
        <f t="shared" si="18"/>
        <v>0</v>
      </c>
    </row>
    <row r="396" spans="1:13" ht="15" customHeight="1" x14ac:dyDescent="0.2">
      <c r="A396" s="17"/>
      <c r="B396" s="213" t="s">
        <v>762</v>
      </c>
      <c r="C396" s="19" t="s">
        <v>42</v>
      </c>
      <c r="D396" s="48">
        <v>2</v>
      </c>
      <c r="E396" s="71"/>
      <c r="F396" s="9">
        <f t="shared" si="18"/>
        <v>0</v>
      </c>
    </row>
    <row r="397" spans="1:13" ht="20.100000000000001" customHeight="1" x14ac:dyDescent="0.2">
      <c r="A397" s="17"/>
      <c r="B397" s="213" t="s">
        <v>763</v>
      </c>
      <c r="C397" s="19" t="s">
        <v>42</v>
      </c>
      <c r="D397" s="48">
        <v>3</v>
      </c>
      <c r="E397" s="71"/>
      <c r="F397" s="9">
        <f t="shared" si="18"/>
        <v>0</v>
      </c>
    </row>
    <row r="398" spans="1:13" ht="15" customHeight="1" x14ac:dyDescent="0.2">
      <c r="A398" s="17">
        <v>3.5</v>
      </c>
      <c r="B398" s="34" t="s">
        <v>1020</v>
      </c>
      <c r="C398" s="79"/>
      <c r="D398" s="204"/>
      <c r="E398" s="80"/>
      <c r="F398" s="77">
        <f t="shared" si="18"/>
        <v>0</v>
      </c>
    </row>
    <row r="399" spans="1:13" ht="40.5" customHeight="1" x14ac:dyDescent="0.2">
      <c r="A399" s="17"/>
      <c r="B399" s="139" t="s">
        <v>1021</v>
      </c>
      <c r="C399" s="84"/>
      <c r="D399" s="76"/>
      <c r="E399" s="77"/>
      <c r="F399" s="77">
        <f t="shared" si="18"/>
        <v>0</v>
      </c>
    </row>
    <row r="400" spans="1:13" ht="25.5" x14ac:dyDescent="0.2">
      <c r="A400" s="17"/>
      <c r="B400" s="57" t="s">
        <v>219</v>
      </c>
      <c r="C400" s="28"/>
      <c r="D400" s="28"/>
      <c r="E400" s="2"/>
      <c r="F400" s="9">
        <f t="shared" si="18"/>
        <v>0</v>
      </c>
      <c r="H400" s="4"/>
      <c r="I400" s="4"/>
      <c r="J400" s="4"/>
      <c r="M400" s="24"/>
    </row>
    <row r="401" spans="1:13" ht="15" customHeight="1" x14ac:dyDescent="0.2">
      <c r="A401" s="18" t="s">
        <v>1023</v>
      </c>
      <c r="B401" s="16" t="s">
        <v>728</v>
      </c>
      <c r="C401" s="28"/>
      <c r="D401" s="28"/>
      <c r="E401" s="2"/>
      <c r="F401" s="9">
        <f t="shared" ref="F401:F403" si="19">$D401*E401</f>
        <v>0</v>
      </c>
      <c r="H401" s="4"/>
      <c r="I401" s="4"/>
      <c r="J401" s="4"/>
      <c r="M401" s="24"/>
    </row>
    <row r="402" spans="1:13" ht="15" customHeight="1" x14ac:dyDescent="0.2">
      <c r="A402" s="7"/>
      <c r="B402" s="10" t="s">
        <v>107</v>
      </c>
      <c r="C402" s="28" t="s">
        <v>332</v>
      </c>
      <c r="D402" s="8">
        <v>30</v>
      </c>
      <c r="E402" s="73"/>
      <c r="F402" s="9">
        <f t="shared" si="19"/>
        <v>0</v>
      </c>
      <c r="H402" s="4"/>
      <c r="I402" s="4"/>
      <c r="J402" s="4"/>
      <c r="M402" s="24"/>
    </row>
    <row r="403" spans="1:13" ht="15" customHeight="1" x14ac:dyDescent="0.2">
      <c r="A403" s="7"/>
      <c r="B403" s="10" t="s">
        <v>94</v>
      </c>
      <c r="C403" s="8" t="str">
        <f t="shared" ref="C403:D403" si="20">C402</f>
        <v>M</v>
      </c>
      <c r="D403" s="8">
        <f t="shared" si="20"/>
        <v>30</v>
      </c>
      <c r="E403" s="73"/>
      <c r="F403" s="9">
        <f t="shared" si="19"/>
        <v>0</v>
      </c>
      <c r="H403" s="4"/>
      <c r="I403" s="4"/>
      <c r="J403" s="4"/>
      <c r="M403" s="24"/>
    </row>
    <row r="404" spans="1:13" ht="15" customHeight="1" x14ac:dyDescent="0.2">
      <c r="A404" s="18" t="s">
        <v>1024</v>
      </c>
      <c r="B404" s="16" t="s">
        <v>726</v>
      </c>
      <c r="C404" s="28"/>
      <c r="D404" s="28"/>
      <c r="E404" s="2"/>
      <c r="F404" s="9">
        <f t="shared" si="18"/>
        <v>0</v>
      </c>
      <c r="H404" s="4"/>
      <c r="I404" s="4"/>
      <c r="J404" s="4"/>
      <c r="M404" s="24"/>
    </row>
    <row r="405" spans="1:13" ht="15" customHeight="1" x14ac:dyDescent="0.2">
      <c r="A405" s="7"/>
      <c r="B405" s="10" t="s">
        <v>107</v>
      </c>
      <c r="C405" s="28" t="s">
        <v>332</v>
      </c>
      <c r="D405" s="8">
        <v>50</v>
      </c>
      <c r="E405" s="73"/>
      <c r="F405" s="9">
        <f t="shared" si="18"/>
        <v>0</v>
      </c>
      <c r="H405" s="4"/>
      <c r="I405" s="4"/>
      <c r="J405" s="4"/>
      <c r="M405" s="24"/>
    </row>
    <row r="406" spans="1:13" ht="15" customHeight="1" x14ac:dyDescent="0.2">
      <c r="A406" s="7"/>
      <c r="B406" s="10" t="s">
        <v>94</v>
      </c>
      <c r="C406" s="8" t="str">
        <f t="shared" ref="C406" si="21">C405</f>
        <v>M</v>
      </c>
      <c r="D406" s="8">
        <f t="shared" ref="D406" si="22">D405</f>
        <v>50</v>
      </c>
      <c r="E406" s="73"/>
      <c r="F406" s="9">
        <f t="shared" si="18"/>
        <v>0</v>
      </c>
      <c r="H406" s="4"/>
      <c r="I406" s="4"/>
      <c r="J406" s="4"/>
      <c r="M406" s="24"/>
    </row>
    <row r="407" spans="1:13" ht="15" customHeight="1" x14ac:dyDescent="0.2">
      <c r="A407" s="18" t="s">
        <v>1025</v>
      </c>
      <c r="B407" s="16" t="s">
        <v>220</v>
      </c>
      <c r="C407" s="28"/>
      <c r="D407" s="28"/>
      <c r="E407" s="2"/>
      <c r="F407" s="9">
        <f t="shared" si="18"/>
        <v>0</v>
      </c>
      <c r="H407" s="4"/>
      <c r="I407" s="4"/>
      <c r="J407" s="4"/>
      <c r="M407" s="24"/>
    </row>
    <row r="408" spans="1:13" ht="15" customHeight="1" x14ac:dyDescent="0.2">
      <c r="A408" s="7"/>
      <c r="B408" s="10" t="s">
        <v>107</v>
      </c>
      <c r="C408" s="28" t="s">
        <v>332</v>
      </c>
      <c r="D408" s="8">
        <v>75</v>
      </c>
      <c r="E408" s="73"/>
      <c r="F408" s="9">
        <f t="shared" si="18"/>
        <v>0</v>
      </c>
      <c r="H408" s="4"/>
      <c r="I408" s="4"/>
      <c r="J408" s="4"/>
      <c r="M408" s="24"/>
    </row>
    <row r="409" spans="1:13" ht="15" customHeight="1" x14ac:dyDescent="0.2">
      <c r="A409" s="7"/>
      <c r="B409" s="10" t="s">
        <v>94</v>
      </c>
      <c r="C409" s="8" t="str">
        <f t="shared" ref="C409:D409" si="23">C408</f>
        <v>M</v>
      </c>
      <c r="D409" s="8">
        <f t="shared" si="23"/>
        <v>75</v>
      </c>
      <c r="E409" s="73"/>
      <c r="F409" s="9">
        <f t="shared" si="18"/>
        <v>0</v>
      </c>
      <c r="H409" s="4"/>
      <c r="I409" s="4"/>
      <c r="J409" s="4"/>
      <c r="M409" s="24"/>
    </row>
    <row r="410" spans="1:13" ht="15" customHeight="1" x14ac:dyDescent="0.2">
      <c r="A410" s="18" t="s">
        <v>1026</v>
      </c>
      <c r="B410" s="16" t="s">
        <v>802</v>
      </c>
      <c r="C410" s="28"/>
      <c r="D410" s="28"/>
      <c r="E410" s="2"/>
      <c r="F410" s="9">
        <f t="shared" si="18"/>
        <v>0</v>
      </c>
      <c r="H410" s="4"/>
      <c r="I410" s="4"/>
      <c r="J410" s="4"/>
      <c r="M410" s="24"/>
    </row>
    <row r="411" spans="1:13" ht="15" customHeight="1" x14ac:dyDescent="0.2">
      <c r="A411" s="7"/>
      <c r="B411" s="10" t="s">
        <v>107</v>
      </c>
      <c r="C411" s="28" t="s">
        <v>332</v>
      </c>
      <c r="D411" s="8">
        <v>45</v>
      </c>
      <c r="E411" s="73"/>
      <c r="F411" s="9">
        <f t="shared" si="18"/>
        <v>0</v>
      </c>
      <c r="H411" s="4"/>
      <c r="I411" s="4"/>
      <c r="J411" s="4"/>
      <c r="M411" s="24"/>
    </row>
    <row r="412" spans="1:13" ht="15" customHeight="1" x14ac:dyDescent="0.2">
      <c r="A412" s="7"/>
      <c r="B412" s="10" t="s">
        <v>94</v>
      </c>
      <c r="C412" s="8" t="str">
        <f t="shared" ref="C412:D412" si="24">C411</f>
        <v>M</v>
      </c>
      <c r="D412" s="8">
        <f t="shared" si="24"/>
        <v>45</v>
      </c>
      <c r="E412" s="73"/>
      <c r="F412" s="9">
        <f t="shared" si="18"/>
        <v>0</v>
      </c>
      <c r="H412" s="4"/>
      <c r="I412" s="4"/>
      <c r="J412" s="4"/>
      <c r="M412" s="24"/>
    </row>
    <row r="413" spans="1:13" ht="15" customHeight="1" x14ac:dyDescent="0.2">
      <c r="A413" s="18" t="s">
        <v>1027</v>
      </c>
      <c r="B413" s="16" t="s">
        <v>782</v>
      </c>
      <c r="C413" s="28"/>
      <c r="D413" s="28"/>
      <c r="E413" s="2"/>
      <c r="F413" s="9">
        <f t="shared" si="18"/>
        <v>0</v>
      </c>
      <c r="H413" s="4"/>
      <c r="I413" s="4"/>
      <c r="J413" s="4"/>
      <c r="M413" s="24"/>
    </row>
    <row r="414" spans="1:13" ht="15" customHeight="1" x14ac:dyDescent="0.2">
      <c r="A414" s="7"/>
      <c r="B414" s="10" t="s">
        <v>107</v>
      </c>
      <c r="C414" s="28" t="s">
        <v>332</v>
      </c>
      <c r="D414" s="8">
        <v>55</v>
      </c>
      <c r="E414" s="73"/>
      <c r="F414" s="9">
        <f t="shared" si="18"/>
        <v>0</v>
      </c>
      <c r="H414" s="4"/>
      <c r="I414" s="4"/>
      <c r="J414" s="4"/>
      <c r="M414" s="24"/>
    </row>
    <row r="415" spans="1:13" ht="18" customHeight="1" x14ac:dyDescent="0.2">
      <c r="A415" s="7"/>
      <c r="B415" s="10" t="s">
        <v>94</v>
      </c>
      <c r="C415" s="8" t="str">
        <f t="shared" ref="C415:D415" si="25">C414</f>
        <v>M</v>
      </c>
      <c r="D415" s="8">
        <f t="shared" si="25"/>
        <v>55</v>
      </c>
      <c r="E415" s="73"/>
      <c r="F415" s="9">
        <f t="shared" si="18"/>
        <v>0</v>
      </c>
      <c r="H415" s="4"/>
      <c r="I415" s="4"/>
      <c r="J415" s="4"/>
      <c r="M415" s="24"/>
    </row>
    <row r="416" spans="1:13" ht="15" customHeight="1" x14ac:dyDescent="0.2">
      <c r="A416" s="18"/>
      <c r="B416" s="21" t="s">
        <v>221</v>
      </c>
      <c r="C416" s="19"/>
      <c r="D416" s="35"/>
      <c r="E416" s="3"/>
      <c r="F416" s="9">
        <f t="shared" si="18"/>
        <v>0</v>
      </c>
      <c r="H416" s="4"/>
      <c r="I416" s="4"/>
      <c r="J416" s="4"/>
      <c r="M416" s="24"/>
    </row>
    <row r="417" spans="1:13" ht="15" customHeight="1" x14ac:dyDescent="0.2">
      <c r="A417" s="18" t="s">
        <v>1028</v>
      </c>
      <c r="B417" s="10" t="s">
        <v>728</v>
      </c>
      <c r="C417" s="19"/>
      <c r="D417" s="35"/>
      <c r="E417" s="3"/>
      <c r="F417" s="9">
        <f t="shared" ref="F417:F419" si="26">$D417*E417</f>
        <v>0</v>
      </c>
      <c r="H417" s="4"/>
      <c r="I417" s="4"/>
      <c r="J417" s="4"/>
      <c r="M417" s="24"/>
    </row>
    <row r="418" spans="1:13" ht="15" customHeight="1" x14ac:dyDescent="0.2">
      <c r="A418" s="8"/>
      <c r="B418" s="10" t="s">
        <v>107</v>
      </c>
      <c r="C418" s="11" t="s">
        <v>42</v>
      </c>
      <c r="D418" s="8">
        <v>2</v>
      </c>
      <c r="E418" s="68"/>
      <c r="F418" s="9">
        <f t="shared" si="26"/>
        <v>0</v>
      </c>
      <c r="H418" s="4"/>
      <c r="I418" s="4"/>
      <c r="J418" s="4"/>
      <c r="M418" s="24"/>
    </row>
    <row r="419" spans="1:13" ht="15" customHeight="1" x14ac:dyDescent="0.2">
      <c r="A419" s="7"/>
      <c r="B419" s="10" t="s">
        <v>94</v>
      </c>
      <c r="C419" s="11" t="str">
        <f>C418</f>
        <v>No</v>
      </c>
      <c r="D419" s="8">
        <f>D418</f>
        <v>2</v>
      </c>
      <c r="E419" s="68"/>
      <c r="F419" s="9">
        <f t="shared" si="26"/>
        <v>0</v>
      </c>
      <c r="H419" s="4"/>
      <c r="I419" s="4"/>
      <c r="J419" s="4"/>
      <c r="M419" s="24"/>
    </row>
    <row r="420" spans="1:13" ht="15" customHeight="1" x14ac:dyDescent="0.2">
      <c r="A420" s="18" t="s">
        <v>1029</v>
      </c>
      <c r="B420" s="10" t="s">
        <v>726</v>
      </c>
      <c r="C420" s="19"/>
      <c r="D420" s="35"/>
      <c r="E420" s="3"/>
      <c r="F420" s="9">
        <f t="shared" si="18"/>
        <v>0</v>
      </c>
      <c r="H420" s="4"/>
      <c r="I420" s="4"/>
      <c r="J420" s="4"/>
      <c r="M420" s="24"/>
    </row>
    <row r="421" spans="1:13" ht="15" customHeight="1" x14ac:dyDescent="0.2">
      <c r="A421" s="8"/>
      <c r="B421" s="10" t="s">
        <v>107</v>
      </c>
      <c r="C421" s="11" t="s">
        <v>42</v>
      </c>
      <c r="D421" s="8">
        <v>4</v>
      </c>
      <c r="E421" s="68"/>
      <c r="F421" s="9">
        <f t="shared" si="18"/>
        <v>0</v>
      </c>
      <c r="H421" s="4"/>
      <c r="I421" s="4"/>
      <c r="J421" s="4"/>
      <c r="M421" s="24"/>
    </row>
    <row r="422" spans="1:13" ht="15" customHeight="1" x14ac:dyDescent="0.2">
      <c r="A422" s="7"/>
      <c r="B422" s="10" t="s">
        <v>94</v>
      </c>
      <c r="C422" s="11" t="str">
        <f>C421</f>
        <v>No</v>
      </c>
      <c r="D422" s="8">
        <f>D421</f>
        <v>4</v>
      </c>
      <c r="E422" s="68"/>
      <c r="F422" s="9">
        <f t="shared" si="18"/>
        <v>0</v>
      </c>
      <c r="H422" s="4"/>
      <c r="I422" s="4"/>
      <c r="J422" s="4"/>
      <c r="M422" s="24"/>
    </row>
    <row r="423" spans="1:13" ht="15" customHeight="1" x14ac:dyDescent="0.2">
      <c r="A423" s="18" t="s">
        <v>1030</v>
      </c>
      <c r="B423" s="10" t="s">
        <v>220</v>
      </c>
      <c r="C423" s="19"/>
      <c r="D423" s="35"/>
      <c r="E423" s="3"/>
      <c r="F423" s="9">
        <f t="shared" si="18"/>
        <v>0</v>
      </c>
      <c r="H423" s="4"/>
      <c r="I423" s="4"/>
      <c r="J423" s="4"/>
      <c r="M423" s="24"/>
    </row>
    <row r="424" spans="1:13" ht="15" customHeight="1" x14ac:dyDescent="0.2">
      <c r="A424" s="8"/>
      <c r="B424" s="10" t="s">
        <v>107</v>
      </c>
      <c r="C424" s="11" t="s">
        <v>42</v>
      </c>
      <c r="D424" s="8">
        <v>6</v>
      </c>
      <c r="E424" s="68"/>
      <c r="F424" s="9">
        <f t="shared" si="18"/>
        <v>0</v>
      </c>
      <c r="H424" s="4"/>
      <c r="I424" s="4"/>
      <c r="J424" s="4"/>
      <c r="M424" s="24"/>
    </row>
    <row r="425" spans="1:13" ht="15" customHeight="1" x14ac:dyDescent="0.2">
      <c r="A425" s="7"/>
      <c r="B425" s="10" t="s">
        <v>94</v>
      </c>
      <c r="C425" s="11" t="str">
        <f>C424</f>
        <v>No</v>
      </c>
      <c r="D425" s="8">
        <f>D424</f>
        <v>6</v>
      </c>
      <c r="E425" s="68"/>
      <c r="F425" s="9">
        <f t="shared" si="18"/>
        <v>0</v>
      </c>
      <c r="H425" s="4"/>
      <c r="I425" s="4"/>
      <c r="J425" s="4"/>
      <c r="M425" s="24"/>
    </row>
    <row r="426" spans="1:13" ht="15" customHeight="1" x14ac:dyDescent="0.2">
      <c r="A426" s="18" t="s">
        <v>1031</v>
      </c>
      <c r="B426" s="10" t="s">
        <v>802</v>
      </c>
      <c r="C426" s="19"/>
      <c r="D426" s="35"/>
      <c r="E426" s="3"/>
      <c r="F426" s="9">
        <f t="shared" si="18"/>
        <v>0</v>
      </c>
      <c r="H426" s="4"/>
      <c r="I426" s="4"/>
      <c r="J426" s="4"/>
      <c r="M426" s="24"/>
    </row>
    <row r="427" spans="1:13" ht="15" customHeight="1" x14ac:dyDescent="0.2">
      <c r="A427" s="8"/>
      <c r="B427" s="10" t="s">
        <v>107</v>
      </c>
      <c r="C427" s="11" t="s">
        <v>42</v>
      </c>
      <c r="D427" s="8">
        <v>4</v>
      </c>
      <c r="E427" s="68"/>
      <c r="F427" s="9">
        <f t="shared" si="18"/>
        <v>0</v>
      </c>
      <c r="H427" s="4"/>
      <c r="I427" s="4"/>
      <c r="J427" s="4"/>
      <c r="M427" s="24"/>
    </row>
    <row r="428" spans="1:13" ht="15" customHeight="1" x14ac:dyDescent="0.2">
      <c r="A428" s="7"/>
      <c r="B428" s="10" t="s">
        <v>94</v>
      </c>
      <c r="C428" s="11" t="str">
        <f>C427</f>
        <v>No</v>
      </c>
      <c r="D428" s="8">
        <f>D427</f>
        <v>4</v>
      </c>
      <c r="E428" s="68"/>
      <c r="F428" s="9">
        <f t="shared" si="18"/>
        <v>0</v>
      </c>
      <c r="H428" s="4"/>
      <c r="I428" s="4"/>
      <c r="J428" s="4"/>
      <c r="M428" s="24"/>
    </row>
    <row r="429" spans="1:13" ht="15" customHeight="1" x14ac:dyDescent="0.2">
      <c r="A429" s="18" t="s">
        <v>1032</v>
      </c>
      <c r="B429" s="10" t="s">
        <v>782</v>
      </c>
      <c r="C429" s="19"/>
      <c r="D429" s="35"/>
      <c r="E429" s="3"/>
      <c r="F429" s="9">
        <f t="shared" si="18"/>
        <v>0</v>
      </c>
      <c r="H429" s="4"/>
      <c r="I429" s="4"/>
      <c r="J429" s="4"/>
      <c r="M429" s="24"/>
    </row>
    <row r="430" spans="1:13" ht="15" customHeight="1" x14ac:dyDescent="0.2">
      <c r="A430" s="8"/>
      <c r="B430" s="10" t="s">
        <v>107</v>
      </c>
      <c r="C430" s="11" t="s">
        <v>42</v>
      </c>
      <c r="D430" s="8">
        <v>6</v>
      </c>
      <c r="E430" s="68"/>
      <c r="F430" s="9">
        <f t="shared" si="18"/>
        <v>0</v>
      </c>
      <c r="H430" s="4"/>
      <c r="I430" s="4"/>
      <c r="J430" s="4"/>
      <c r="M430" s="24"/>
    </row>
    <row r="431" spans="1:13" ht="26.25" customHeight="1" x14ac:dyDescent="0.2">
      <c r="A431" s="7"/>
      <c r="B431" s="10" t="s">
        <v>94</v>
      </c>
      <c r="C431" s="11" t="str">
        <f>C430</f>
        <v>No</v>
      </c>
      <c r="D431" s="8">
        <f>D430</f>
        <v>6</v>
      </c>
      <c r="E431" s="68"/>
      <c r="F431" s="9">
        <f t="shared" si="18"/>
        <v>0</v>
      </c>
      <c r="H431" s="4"/>
      <c r="I431" s="4"/>
      <c r="J431" s="4"/>
      <c r="M431" s="24"/>
    </row>
    <row r="432" spans="1:13" s="89" customFormat="1" ht="15" customHeight="1" x14ac:dyDescent="0.2">
      <c r="A432" s="163"/>
      <c r="B432" s="164"/>
      <c r="C432" s="165"/>
      <c r="D432" s="166"/>
      <c r="E432" s="167"/>
      <c r="F432" s="9">
        <f t="shared" si="18"/>
        <v>0</v>
      </c>
      <c r="K432" s="171"/>
    </row>
    <row r="433" spans="1:13" s="43" customFormat="1" ht="24.95" customHeight="1" x14ac:dyDescent="0.2">
      <c r="A433" s="90"/>
      <c r="B433" s="91" t="s">
        <v>54</v>
      </c>
      <c r="C433" s="92"/>
      <c r="D433" s="92"/>
      <c r="E433" s="347">
        <f>SUM(F394:F432)+E393</f>
        <v>0</v>
      </c>
      <c r="F433" s="348"/>
      <c r="K433" s="172"/>
    </row>
    <row r="434" spans="1:13" s="43" customFormat="1" ht="24.95" customHeight="1" x14ac:dyDescent="0.2">
      <c r="A434" s="93" t="s">
        <v>3</v>
      </c>
      <c r="B434" s="93" t="s">
        <v>4</v>
      </c>
      <c r="C434" s="93" t="s">
        <v>18</v>
      </c>
      <c r="D434" s="93" t="s">
        <v>19</v>
      </c>
      <c r="E434" s="94" t="s">
        <v>20</v>
      </c>
      <c r="F434" s="93" t="s">
        <v>5</v>
      </c>
      <c r="K434" s="172"/>
    </row>
    <row r="435" spans="1:13" s="43" customFormat="1" ht="24.95" customHeight="1" x14ac:dyDescent="0.2">
      <c r="A435" s="90"/>
      <c r="B435" s="91" t="s">
        <v>55</v>
      </c>
      <c r="C435" s="95"/>
      <c r="D435" s="95"/>
      <c r="E435" s="347">
        <f>E433</f>
        <v>0</v>
      </c>
      <c r="F435" s="348"/>
      <c r="K435" s="172"/>
    </row>
    <row r="436" spans="1:13" s="43" customFormat="1" ht="13.5" customHeight="1" x14ac:dyDescent="0.2">
      <c r="A436" s="84"/>
      <c r="B436" s="85"/>
      <c r="C436" s="96"/>
      <c r="D436" s="97"/>
      <c r="E436" s="98"/>
      <c r="F436" s="9">
        <f t="shared" ref="F436" si="27">$D436*E436</f>
        <v>0</v>
      </c>
      <c r="K436" s="172"/>
    </row>
    <row r="437" spans="1:13" ht="15" customHeight="1" x14ac:dyDescent="0.2">
      <c r="A437" s="286">
        <v>3.6</v>
      </c>
      <c r="B437" s="287" t="s">
        <v>1022</v>
      </c>
      <c r="C437" s="288"/>
      <c r="D437" s="288"/>
      <c r="E437" s="289"/>
      <c r="F437" s="290">
        <f t="shared" si="18"/>
        <v>0</v>
      </c>
    </row>
    <row r="438" spans="1:13" ht="51" x14ac:dyDescent="0.2">
      <c r="A438" s="17"/>
      <c r="B438" s="44" t="s">
        <v>223</v>
      </c>
      <c r="C438" s="19"/>
      <c r="D438" s="35"/>
      <c r="E438" s="3"/>
      <c r="F438" s="9">
        <f t="shared" si="18"/>
        <v>0</v>
      </c>
      <c r="M438" s="24"/>
    </row>
    <row r="439" spans="1:13" ht="28.5" customHeight="1" x14ac:dyDescent="0.2">
      <c r="A439" s="17"/>
      <c r="B439" s="44" t="s">
        <v>224</v>
      </c>
      <c r="C439" s="19"/>
      <c r="D439" s="35"/>
      <c r="E439" s="3"/>
      <c r="F439" s="9">
        <f t="shared" si="18"/>
        <v>0</v>
      </c>
      <c r="M439" s="24"/>
    </row>
    <row r="440" spans="1:13" ht="18" customHeight="1" x14ac:dyDescent="0.2">
      <c r="A440" s="18" t="s">
        <v>1033</v>
      </c>
      <c r="B440" s="144" t="s">
        <v>225</v>
      </c>
      <c r="C440" s="28" t="s">
        <v>332</v>
      </c>
      <c r="D440" s="8">
        <v>150</v>
      </c>
      <c r="E440" s="73"/>
      <c r="F440" s="9">
        <f t="shared" si="18"/>
        <v>0</v>
      </c>
      <c r="M440" s="24"/>
    </row>
    <row r="441" spans="1:13" ht="18" customHeight="1" x14ac:dyDescent="0.2">
      <c r="A441" s="18" t="s">
        <v>1034</v>
      </c>
      <c r="B441" s="144" t="s">
        <v>803</v>
      </c>
      <c r="C441" s="28" t="s">
        <v>332</v>
      </c>
      <c r="D441" s="8">
        <v>30</v>
      </c>
      <c r="E441" s="73"/>
      <c r="F441" s="9">
        <f t="shared" si="18"/>
        <v>0</v>
      </c>
      <c r="M441" s="24"/>
    </row>
    <row r="442" spans="1:13" ht="20.100000000000001" customHeight="1" x14ac:dyDescent="0.2">
      <c r="A442" s="18" t="s">
        <v>1035</v>
      </c>
      <c r="B442" s="144" t="s">
        <v>226</v>
      </c>
      <c r="C442" s="8" t="s">
        <v>804</v>
      </c>
      <c r="D442" s="8">
        <v>5</v>
      </c>
      <c r="E442" s="73"/>
      <c r="F442" s="9">
        <f t="shared" si="18"/>
        <v>0</v>
      </c>
      <c r="M442" s="24"/>
    </row>
    <row r="443" spans="1:13" ht="25.5" x14ac:dyDescent="0.2">
      <c r="A443" s="17"/>
      <c r="B443" s="32" t="s">
        <v>227</v>
      </c>
      <c r="C443" s="19"/>
      <c r="D443" s="28"/>
      <c r="E443" s="2"/>
      <c r="F443" s="9">
        <f t="shared" si="18"/>
        <v>0</v>
      </c>
      <c r="M443" s="24"/>
    </row>
    <row r="444" spans="1:13" ht="15" customHeight="1" x14ac:dyDescent="0.2">
      <c r="A444" s="18" t="s">
        <v>1036</v>
      </c>
      <c r="B444" s="78" t="s">
        <v>228</v>
      </c>
      <c r="C444" s="28" t="s">
        <v>332</v>
      </c>
      <c r="D444" s="8">
        <f>D440</f>
        <v>150</v>
      </c>
      <c r="E444" s="73"/>
      <c r="F444" s="9">
        <f t="shared" si="18"/>
        <v>0</v>
      </c>
      <c r="M444" s="24"/>
    </row>
    <row r="445" spans="1:13" ht="15" customHeight="1" x14ac:dyDescent="0.2">
      <c r="A445" s="18"/>
      <c r="B445" s="78"/>
      <c r="C445" s="19"/>
      <c r="D445" s="277"/>
      <c r="E445" s="71"/>
      <c r="F445" s="9"/>
      <c r="M445" s="24"/>
    </row>
    <row r="446" spans="1:13" ht="15" customHeight="1" x14ac:dyDescent="0.2">
      <c r="A446" s="18"/>
      <c r="B446" s="78"/>
      <c r="C446" s="19"/>
      <c r="D446" s="277"/>
      <c r="E446" s="71"/>
      <c r="F446" s="9"/>
      <c r="M446" s="24"/>
    </row>
    <row r="447" spans="1:13" ht="15" customHeight="1" x14ac:dyDescent="0.2">
      <c r="A447" s="18"/>
      <c r="B447" s="78"/>
      <c r="C447" s="19"/>
      <c r="D447" s="277"/>
      <c r="E447" s="71"/>
      <c r="F447" s="9"/>
      <c r="M447" s="24"/>
    </row>
    <row r="448" spans="1:13" ht="15" customHeight="1" x14ac:dyDescent="0.2">
      <c r="A448" s="18"/>
      <c r="B448" s="78"/>
      <c r="C448" s="19"/>
      <c r="D448" s="277"/>
      <c r="E448" s="71"/>
      <c r="F448" s="9"/>
      <c r="M448" s="24"/>
    </row>
    <row r="449" spans="1:13" ht="15" customHeight="1" x14ac:dyDescent="0.2">
      <c r="A449" s="18"/>
      <c r="B449" s="78"/>
      <c r="C449" s="19"/>
      <c r="D449" s="277"/>
      <c r="E449" s="71"/>
      <c r="F449" s="9"/>
      <c r="M449" s="24"/>
    </row>
    <row r="450" spans="1:13" ht="15" customHeight="1" x14ac:dyDescent="0.2">
      <c r="A450" s="18"/>
      <c r="B450" s="78"/>
      <c r="C450" s="19"/>
      <c r="D450" s="277"/>
      <c r="E450" s="71"/>
      <c r="F450" s="9"/>
      <c r="M450" s="24"/>
    </row>
    <row r="451" spans="1:13" ht="15" customHeight="1" x14ac:dyDescent="0.2">
      <c r="A451" s="18"/>
      <c r="B451" s="78"/>
      <c r="C451" s="19"/>
      <c r="D451" s="277"/>
      <c r="E451" s="71"/>
      <c r="F451" s="9"/>
      <c r="M451" s="24"/>
    </row>
    <row r="452" spans="1:13" ht="15" customHeight="1" x14ac:dyDescent="0.2">
      <c r="A452" s="18"/>
      <c r="B452" s="78"/>
      <c r="C452" s="19"/>
      <c r="D452" s="277"/>
      <c r="E452" s="71"/>
      <c r="F452" s="9"/>
      <c r="M452" s="24"/>
    </row>
    <row r="453" spans="1:13" ht="15" customHeight="1" x14ac:dyDescent="0.2">
      <c r="A453" s="18"/>
      <c r="B453" s="78"/>
      <c r="C453" s="19"/>
      <c r="D453" s="277"/>
      <c r="E453" s="71"/>
      <c r="F453" s="9"/>
      <c r="M453" s="24"/>
    </row>
    <row r="454" spans="1:13" ht="15" customHeight="1" x14ac:dyDescent="0.2">
      <c r="A454" s="18"/>
      <c r="B454" s="78"/>
      <c r="C454" s="19"/>
      <c r="D454" s="277"/>
      <c r="E454" s="71"/>
      <c r="F454" s="9"/>
      <c r="M454" s="24"/>
    </row>
    <row r="455" spans="1:13" ht="15" customHeight="1" x14ac:dyDescent="0.2">
      <c r="A455" s="18"/>
      <c r="B455" s="78"/>
      <c r="C455" s="19"/>
      <c r="D455" s="277"/>
      <c r="E455" s="71"/>
      <c r="F455" s="9"/>
      <c r="M455" s="24"/>
    </row>
    <row r="456" spans="1:13" ht="15" customHeight="1" x14ac:dyDescent="0.2">
      <c r="A456" s="18"/>
      <c r="B456" s="78"/>
      <c r="C456" s="19"/>
      <c r="D456" s="277"/>
      <c r="E456" s="71"/>
      <c r="F456" s="9"/>
      <c r="M456" s="24"/>
    </row>
    <row r="457" spans="1:13" ht="15" customHeight="1" x14ac:dyDescent="0.2">
      <c r="A457" s="18"/>
      <c r="B457" s="78"/>
      <c r="C457" s="19"/>
      <c r="D457" s="277"/>
      <c r="E457" s="71"/>
      <c r="F457" s="9"/>
      <c r="M457" s="24"/>
    </row>
    <row r="458" spans="1:13" ht="15" customHeight="1" x14ac:dyDescent="0.2">
      <c r="A458" s="18"/>
      <c r="B458" s="78"/>
      <c r="C458" s="19"/>
      <c r="D458" s="277"/>
      <c r="E458" s="71"/>
      <c r="F458" s="9"/>
      <c r="M458" s="24"/>
    </row>
    <row r="459" spans="1:13" ht="15" customHeight="1" x14ac:dyDescent="0.2">
      <c r="A459" s="18"/>
      <c r="B459" s="78"/>
      <c r="C459" s="19"/>
      <c r="D459" s="277"/>
      <c r="E459" s="71"/>
      <c r="F459" s="9"/>
      <c r="M459" s="24"/>
    </row>
    <row r="460" spans="1:13" ht="15" customHeight="1" x14ac:dyDescent="0.2">
      <c r="A460" s="18"/>
      <c r="B460" s="78"/>
      <c r="C460" s="19"/>
      <c r="D460" s="277"/>
      <c r="E460" s="71"/>
      <c r="F460" s="9"/>
      <c r="M460" s="24"/>
    </row>
    <row r="461" spans="1:13" ht="15" customHeight="1" x14ac:dyDescent="0.2">
      <c r="A461" s="18"/>
      <c r="B461" s="78"/>
      <c r="C461" s="19"/>
      <c r="D461" s="277"/>
      <c r="E461" s="71"/>
      <c r="F461" s="9"/>
      <c r="M461" s="24"/>
    </row>
    <row r="462" spans="1:13" ht="15" customHeight="1" x14ac:dyDescent="0.2">
      <c r="A462" s="18"/>
      <c r="B462" s="78"/>
      <c r="C462" s="19"/>
      <c r="D462" s="277"/>
      <c r="E462" s="71"/>
      <c r="F462" s="9"/>
      <c r="M462" s="24"/>
    </row>
    <row r="463" spans="1:13" ht="15" customHeight="1" x14ac:dyDescent="0.2">
      <c r="A463" s="18"/>
      <c r="B463" s="78"/>
      <c r="C463" s="19"/>
      <c r="D463" s="277"/>
      <c r="E463" s="71"/>
      <c r="F463" s="9"/>
      <c r="M463" s="24"/>
    </row>
    <row r="464" spans="1:13" ht="15" customHeight="1" x14ac:dyDescent="0.2">
      <c r="A464" s="18"/>
      <c r="B464" s="78"/>
      <c r="C464" s="19"/>
      <c r="D464" s="277"/>
      <c r="E464" s="71"/>
      <c r="F464" s="9"/>
      <c r="M464" s="24"/>
    </row>
    <row r="465" spans="1:13" ht="15" customHeight="1" x14ac:dyDescent="0.2">
      <c r="A465" s="18"/>
      <c r="B465" s="78"/>
      <c r="C465" s="19"/>
      <c r="D465" s="277"/>
      <c r="E465" s="71"/>
      <c r="F465" s="9"/>
      <c r="M465" s="24"/>
    </row>
    <row r="466" spans="1:13" ht="15" customHeight="1" x14ac:dyDescent="0.2">
      <c r="A466" s="18"/>
      <c r="B466" s="78"/>
      <c r="C466" s="19"/>
      <c r="D466" s="277"/>
      <c r="E466" s="71"/>
      <c r="F466" s="9"/>
      <c r="M466" s="24"/>
    </row>
    <row r="467" spans="1:13" ht="15" customHeight="1" x14ac:dyDescent="0.2">
      <c r="A467" s="18"/>
      <c r="B467" s="78"/>
      <c r="C467" s="19"/>
      <c r="D467" s="277"/>
      <c r="E467" s="71"/>
      <c r="F467" s="9"/>
      <c r="M467" s="24"/>
    </row>
    <row r="468" spans="1:13" ht="15" customHeight="1" x14ac:dyDescent="0.2">
      <c r="A468" s="18"/>
      <c r="B468" s="78"/>
      <c r="C468" s="19"/>
      <c r="D468" s="277"/>
      <c r="E468" s="71"/>
      <c r="F468" s="9"/>
      <c r="M468" s="24"/>
    </row>
    <row r="469" spans="1:13" ht="15" customHeight="1" x14ac:dyDescent="0.2">
      <c r="A469" s="18"/>
      <c r="B469" s="78"/>
      <c r="C469" s="19"/>
      <c r="D469" s="277"/>
      <c r="E469" s="71"/>
      <c r="F469" s="9"/>
      <c r="M469" s="24"/>
    </row>
    <row r="470" spans="1:13" ht="15" customHeight="1" x14ac:dyDescent="0.2">
      <c r="A470" s="18"/>
      <c r="B470" s="78"/>
      <c r="C470" s="19"/>
      <c r="D470" s="277"/>
      <c r="E470" s="71"/>
      <c r="F470" s="9"/>
      <c r="M470" s="24"/>
    </row>
    <row r="471" spans="1:13" ht="15" customHeight="1" x14ac:dyDescent="0.2">
      <c r="A471" s="18"/>
      <c r="B471" s="78"/>
      <c r="C471" s="19"/>
      <c r="D471" s="277"/>
      <c r="E471" s="71"/>
      <c r="F471" s="9"/>
      <c r="M471" s="24"/>
    </row>
    <row r="472" spans="1:13" ht="15" customHeight="1" x14ac:dyDescent="0.2">
      <c r="A472" s="18"/>
      <c r="B472" s="78"/>
      <c r="C472" s="19"/>
      <c r="D472" s="277"/>
      <c r="E472" s="71"/>
      <c r="F472" s="9"/>
      <c r="M472" s="24"/>
    </row>
    <row r="473" spans="1:13" ht="15" customHeight="1" x14ac:dyDescent="0.2">
      <c r="A473" s="17"/>
      <c r="B473" s="34"/>
      <c r="C473" s="19"/>
      <c r="D473" s="35"/>
      <c r="E473" s="3"/>
      <c r="F473" s="9">
        <f t="shared" si="18"/>
        <v>0</v>
      </c>
    </row>
    <row r="474" spans="1:13" s="42" customFormat="1" ht="24.95" customHeight="1" x14ac:dyDescent="0.2">
      <c r="A474" s="40" t="s">
        <v>545</v>
      </c>
      <c r="B474" s="41"/>
      <c r="C474" s="41"/>
      <c r="D474" s="41"/>
      <c r="E474" s="347">
        <f>SUM(F436:F473)+E435</f>
        <v>0</v>
      </c>
      <c r="F474" s="348"/>
    </row>
  </sheetData>
  <sheetProtection selectLockedCells="1"/>
  <protectedRanges>
    <protectedRange sqref="E392 E32 E66 E99 E134 E171 E207 E244 E279 E316 E352 E434" name="Range1_2_2_2"/>
  </protectedRanges>
  <mergeCells count="24">
    <mergeCell ref="E433:F433"/>
    <mergeCell ref="E435:F435"/>
    <mergeCell ref="A1:B1"/>
    <mergeCell ref="E474:F474"/>
    <mergeCell ref="E65:F65"/>
    <mergeCell ref="E67:F67"/>
    <mergeCell ref="E98:F98"/>
    <mergeCell ref="E100:F100"/>
    <mergeCell ref="E133:F133"/>
    <mergeCell ref="E135:F135"/>
    <mergeCell ref="E170:F170"/>
    <mergeCell ref="E172:F172"/>
    <mergeCell ref="E206:F206"/>
    <mergeCell ref="E208:F208"/>
    <mergeCell ref="E243:F243"/>
    <mergeCell ref="E245:F245"/>
    <mergeCell ref="E353:F353"/>
    <mergeCell ref="E391:F391"/>
    <mergeCell ref="E393:F393"/>
    <mergeCell ref="E278:F278"/>
    <mergeCell ref="E280:F280"/>
    <mergeCell ref="E315:F315"/>
    <mergeCell ref="E317:F317"/>
    <mergeCell ref="E351:F351"/>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12" manualBreakCount="12">
    <brk id="31" max="5" man="1"/>
    <brk id="65" max="5" man="1"/>
    <brk id="98" max="5" man="1"/>
    <brk id="133" max="5" man="1"/>
    <brk id="170" max="5" man="1"/>
    <brk id="206" max="5" man="1"/>
    <brk id="243" max="5" man="1"/>
    <brk id="278" max="5" man="1"/>
    <brk id="315" max="5" man="1"/>
    <brk id="351" max="5" man="1"/>
    <brk id="391" max="5" man="1"/>
    <brk id="433"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46DDF-9342-4F7E-B93D-165CAEC0F239}">
  <sheetPr>
    <tabColor rgb="FF00B050"/>
  </sheetPr>
  <dimension ref="A1:F329"/>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16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12" t="s">
        <v>83</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5" customHeight="1" x14ac:dyDescent="0.2">
      <c r="A9" s="18"/>
      <c r="B9" s="25"/>
      <c r="C9" s="18"/>
      <c r="D9" s="26"/>
      <c r="E9" s="2"/>
      <c r="F9" s="9">
        <f t="shared" ref="F9:F20" si="0">$D9*E9</f>
        <v>0</v>
      </c>
    </row>
    <row r="10" spans="1:6" ht="18" customHeight="1" x14ac:dyDescent="0.2">
      <c r="A10" s="17">
        <v>4.0999999999999996</v>
      </c>
      <c r="B10" s="34" t="s">
        <v>39</v>
      </c>
      <c r="C10" s="19"/>
      <c r="D10" s="35"/>
      <c r="E10" s="3"/>
      <c r="F10" s="9">
        <f t="shared" si="0"/>
        <v>0</v>
      </c>
    </row>
    <row r="11" spans="1:6" ht="42" customHeight="1" x14ac:dyDescent="0.2">
      <c r="A11" s="17"/>
      <c r="B11" s="32" t="s">
        <v>1011</v>
      </c>
      <c r="C11" s="19"/>
      <c r="D11" s="35"/>
      <c r="E11" s="3"/>
      <c r="F11" s="9">
        <f t="shared" si="0"/>
        <v>0</v>
      </c>
    </row>
    <row r="12" spans="1:6" ht="15" customHeight="1" x14ac:dyDescent="0.2">
      <c r="A12" s="17"/>
      <c r="B12" s="131" t="s">
        <v>46</v>
      </c>
      <c r="C12" s="19"/>
      <c r="D12" s="35"/>
      <c r="E12" s="3"/>
      <c r="F12" s="9">
        <f t="shared" si="0"/>
        <v>0</v>
      </c>
    </row>
    <row r="13" spans="1:6" ht="15" customHeight="1" x14ac:dyDescent="0.2">
      <c r="A13" s="17"/>
      <c r="B13" s="131" t="s">
        <v>47</v>
      </c>
      <c r="C13" s="19"/>
      <c r="D13" s="35"/>
      <c r="E13" s="3"/>
      <c r="F13" s="9">
        <f t="shared" si="0"/>
        <v>0</v>
      </c>
    </row>
    <row r="14" spans="1:6" ht="20.100000000000001" customHeight="1" x14ac:dyDescent="0.2">
      <c r="A14" s="17"/>
      <c r="B14" s="131" t="s">
        <v>48</v>
      </c>
      <c r="C14" s="19"/>
      <c r="D14" s="35"/>
      <c r="E14" s="3"/>
      <c r="F14" s="9">
        <f t="shared" si="0"/>
        <v>0</v>
      </c>
    </row>
    <row r="15" spans="1:6" ht="18" customHeight="1" x14ac:dyDescent="0.2">
      <c r="A15" s="17">
        <v>4.2</v>
      </c>
      <c r="B15" s="34" t="s">
        <v>877</v>
      </c>
      <c r="C15" s="19"/>
      <c r="D15" s="35"/>
      <c r="E15" s="3"/>
      <c r="F15" s="9">
        <f t="shared" si="0"/>
        <v>0</v>
      </c>
    </row>
    <row r="16" spans="1:6" ht="41.25" customHeight="1" x14ac:dyDescent="0.2">
      <c r="A16" s="17"/>
      <c r="B16" s="32" t="s">
        <v>822</v>
      </c>
      <c r="C16" s="19"/>
      <c r="D16" s="35"/>
      <c r="E16" s="3"/>
      <c r="F16" s="9">
        <f t="shared" si="0"/>
        <v>0</v>
      </c>
    </row>
    <row r="17" spans="1:6" ht="54.75" customHeight="1" x14ac:dyDescent="0.2">
      <c r="A17" s="17"/>
      <c r="B17" s="32" t="s">
        <v>820</v>
      </c>
      <c r="C17" s="19"/>
      <c r="D17" s="35"/>
      <c r="E17" s="3"/>
      <c r="F17" s="9">
        <f t="shared" si="0"/>
        <v>0</v>
      </c>
    </row>
    <row r="18" spans="1:6" ht="57.75" customHeight="1" x14ac:dyDescent="0.2">
      <c r="A18" s="17"/>
      <c r="B18" s="32" t="s">
        <v>821</v>
      </c>
      <c r="C18" s="19"/>
      <c r="D18" s="35"/>
      <c r="E18" s="3"/>
      <c r="F18" s="9">
        <f t="shared" si="0"/>
        <v>0</v>
      </c>
    </row>
    <row r="19" spans="1:6" ht="18" customHeight="1" x14ac:dyDescent="0.2">
      <c r="A19" s="84"/>
      <c r="B19" s="207" t="s">
        <v>823</v>
      </c>
      <c r="C19" s="79"/>
      <c r="D19" s="204"/>
      <c r="E19" s="80"/>
      <c r="F19" s="9">
        <f t="shared" si="0"/>
        <v>0</v>
      </c>
    </row>
    <row r="20" spans="1:6" ht="15" customHeight="1" x14ac:dyDescent="0.2">
      <c r="A20" s="84" t="s">
        <v>879</v>
      </c>
      <c r="B20" s="132" t="s">
        <v>824</v>
      </c>
      <c r="C20" s="79"/>
      <c r="D20" s="204"/>
      <c r="E20" s="211"/>
      <c r="F20" s="9">
        <f t="shared" si="0"/>
        <v>0</v>
      </c>
    </row>
    <row r="21" spans="1:6" ht="15" customHeight="1" x14ac:dyDescent="0.2">
      <c r="A21" s="198"/>
      <c r="B21" s="32" t="s">
        <v>829</v>
      </c>
      <c r="C21" s="19" t="s">
        <v>42</v>
      </c>
      <c r="D21" s="48">
        <v>16</v>
      </c>
      <c r="E21" s="71"/>
      <c r="F21" s="9">
        <f>$D21*E21</f>
        <v>0</v>
      </c>
    </row>
    <row r="22" spans="1:6" ht="15" customHeight="1" x14ac:dyDescent="0.2">
      <c r="A22" s="198"/>
      <c r="B22" s="32" t="s">
        <v>830</v>
      </c>
      <c r="C22" s="19" t="s">
        <v>42</v>
      </c>
      <c r="D22" s="48">
        <v>4</v>
      </c>
      <c r="E22" s="71"/>
      <c r="F22" s="9">
        <f t="shared" ref="F22:F97" si="1">$D22*E22</f>
        <v>0</v>
      </c>
    </row>
    <row r="23" spans="1:6" ht="15" customHeight="1" x14ac:dyDescent="0.2">
      <c r="A23" s="198"/>
      <c r="B23" s="32" t="s">
        <v>831</v>
      </c>
      <c r="C23" s="19" t="s">
        <v>42</v>
      </c>
      <c r="D23" s="48">
        <v>8</v>
      </c>
      <c r="E23" s="71"/>
      <c r="F23" s="9">
        <f t="shared" si="1"/>
        <v>0</v>
      </c>
    </row>
    <row r="24" spans="1:6" ht="18" customHeight="1" x14ac:dyDescent="0.2">
      <c r="A24" s="198"/>
      <c r="B24" s="32" t="s">
        <v>832</v>
      </c>
      <c r="C24" s="19" t="s">
        <v>333</v>
      </c>
      <c r="D24" s="48">
        <v>1</v>
      </c>
      <c r="E24" s="71"/>
      <c r="F24" s="9">
        <f t="shared" si="1"/>
        <v>0</v>
      </c>
    </row>
    <row r="25" spans="1:6" ht="15" customHeight="1" x14ac:dyDescent="0.2">
      <c r="A25" s="84" t="s">
        <v>880</v>
      </c>
      <c r="B25" s="132" t="s">
        <v>825</v>
      </c>
      <c r="C25" s="79"/>
      <c r="D25" s="204"/>
      <c r="E25" s="211"/>
      <c r="F25" s="9">
        <f t="shared" si="1"/>
        <v>0</v>
      </c>
    </row>
    <row r="26" spans="1:6" ht="15" customHeight="1" x14ac:dyDescent="0.2">
      <c r="A26" s="198"/>
      <c r="B26" s="32" t="s">
        <v>829</v>
      </c>
      <c r="C26" s="19" t="s">
        <v>42</v>
      </c>
      <c r="D26" s="48">
        <v>34</v>
      </c>
      <c r="E26" s="71"/>
      <c r="F26" s="9">
        <f t="shared" si="1"/>
        <v>0</v>
      </c>
    </row>
    <row r="27" spans="1:6" ht="15" customHeight="1" x14ac:dyDescent="0.2">
      <c r="A27" s="198"/>
      <c r="B27" s="32" t="s">
        <v>830</v>
      </c>
      <c r="C27" s="19" t="s">
        <v>42</v>
      </c>
      <c r="D27" s="48">
        <v>27</v>
      </c>
      <c r="E27" s="71"/>
      <c r="F27" s="9">
        <f t="shared" si="1"/>
        <v>0</v>
      </c>
    </row>
    <row r="28" spans="1:6" ht="15" customHeight="1" x14ac:dyDescent="0.2">
      <c r="A28" s="198"/>
      <c r="B28" s="32" t="s">
        <v>831</v>
      </c>
      <c r="C28" s="19" t="s">
        <v>42</v>
      </c>
      <c r="D28" s="48">
        <v>42</v>
      </c>
      <c r="E28" s="71"/>
      <c r="F28" s="9">
        <f t="shared" si="1"/>
        <v>0</v>
      </c>
    </row>
    <row r="29" spans="1:6" ht="15" customHeight="1" x14ac:dyDescent="0.2">
      <c r="A29" s="198"/>
      <c r="B29" s="32" t="s">
        <v>832</v>
      </c>
      <c r="C29" s="19" t="s">
        <v>333</v>
      </c>
      <c r="D29" s="48">
        <v>1</v>
      </c>
      <c r="E29" s="71"/>
      <c r="F29" s="9">
        <f t="shared" si="1"/>
        <v>0</v>
      </c>
    </row>
    <row r="30" spans="1:6" ht="18" customHeight="1" x14ac:dyDescent="0.2">
      <c r="A30" s="84"/>
      <c r="B30" s="32" t="s">
        <v>833</v>
      </c>
      <c r="C30" s="19" t="s">
        <v>333</v>
      </c>
      <c r="D30" s="48">
        <v>1</v>
      </c>
      <c r="E30" s="71"/>
      <c r="F30" s="9">
        <f t="shared" si="1"/>
        <v>0</v>
      </c>
    </row>
    <row r="31" spans="1:6" ht="15" customHeight="1" x14ac:dyDescent="0.2">
      <c r="A31" s="84" t="s">
        <v>881</v>
      </c>
      <c r="B31" s="132" t="s">
        <v>826</v>
      </c>
      <c r="C31" s="79"/>
      <c r="D31" s="204"/>
      <c r="E31" s="211"/>
      <c r="F31" s="9">
        <f t="shared" si="1"/>
        <v>0</v>
      </c>
    </row>
    <row r="32" spans="1:6" ht="15" customHeight="1" x14ac:dyDescent="0.2">
      <c r="A32" s="198"/>
      <c r="B32" s="32" t="s">
        <v>829</v>
      </c>
      <c r="C32" s="19" t="s">
        <v>42</v>
      </c>
      <c r="D32" s="48">
        <v>18</v>
      </c>
      <c r="E32" s="71"/>
      <c r="F32" s="9">
        <f t="shared" si="1"/>
        <v>0</v>
      </c>
    </row>
    <row r="33" spans="1:6" ht="15" customHeight="1" x14ac:dyDescent="0.2">
      <c r="A33" s="198"/>
      <c r="B33" s="32" t="s">
        <v>830</v>
      </c>
      <c r="C33" s="19" t="s">
        <v>42</v>
      </c>
      <c r="D33" s="48">
        <v>21</v>
      </c>
      <c r="E33" s="71"/>
      <c r="F33" s="9">
        <f t="shared" si="1"/>
        <v>0</v>
      </c>
    </row>
    <row r="34" spans="1:6" ht="15" customHeight="1" x14ac:dyDescent="0.2">
      <c r="A34" s="198"/>
      <c r="B34" s="32" t="s">
        <v>831</v>
      </c>
      <c r="C34" s="19" t="s">
        <v>42</v>
      </c>
      <c r="D34" s="48">
        <v>42</v>
      </c>
      <c r="E34" s="71"/>
      <c r="F34" s="9">
        <f t="shared" si="1"/>
        <v>0</v>
      </c>
    </row>
    <row r="35" spans="1:6" ht="15" customHeight="1" x14ac:dyDescent="0.2">
      <c r="A35" s="198"/>
      <c r="B35" s="32" t="s">
        <v>834</v>
      </c>
      <c r="C35" s="19" t="s">
        <v>42</v>
      </c>
      <c r="D35" s="48">
        <v>3</v>
      </c>
      <c r="E35" s="71"/>
      <c r="F35" s="9">
        <f t="shared" si="1"/>
        <v>0</v>
      </c>
    </row>
    <row r="36" spans="1:6" ht="15" customHeight="1" x14ac:dyDescent="0.2">
      <c r="A36" s="198"/>
      <c r="B36" s="32" t="s">
        <v>835</v>
      </c>
      <c r="C36" s="19" t="s">
        <v>42</v>
      </c>
      <c r="D36" s="48">
        <v>2</v>
      </c>
      <c r="E36" s="71"/>
      <c r="F36" s="9">
        <f t="shared" si="1"/>
        <v>0</v>
      </c>
    </row>
    <row r="37" spans="1:6" ht="25.5" x14ac:dyDescent="0.2">
      <c r="A37" s="198"/>
      <c r="B37" s="32" t="s">
        <v>844</v>
      </c>
      <c r="C37" s="19" t="s">
        <v>42</v>
      </c>
      <c r="D37" s="48">
        <v>3</v>
      </c>
      <c r="E37" s="71"/>
      <c r="F37" s="9">
        <f t="shared" si="1"/>
        <v>0</v>
      </c>
    </row>
    <row r="38" spans="1:6" ht="18" customHeight="1" x14ac:dyDescent="0.2">
      <c r="A38" s="198"/>
      <c r="B38" s="32" t="s">
        <v>845</v>
      </c>
      <c r="C38" s="19" t="s">
        <v>333</v>
      </c>
      <c r="D38" s="48">
        <v>1</v>
      </c>
      <c r="E38" s="71"/>
      <c r="F38" s="9">
        <f t="shared" si="1"/>
        <v>0</v>
      </c>
    </row>
    <row r="39" spans="1:6" ht="15" customHeight="1" x14ac:dyDescent="0.2">
      <c r="A39" s="84"/>
      <c r="B39" s="132"/>
      <c r="C39" s="79"/>
      <c r="D39" s="204"/>
      <c r="E39" s="211"/>
      <c r="F39" s="9">
        <f t="shared" si="1"/>
        <v>0</v>
      </c>
    </row>
    <row r="40" spans="1:6" ht="15" customHeight="1" x14ac:dyDescent="0.2">
      <c r="A40" s="198"/>
      <c r="B40" s="32"/>
      <c r="C40" s="19"/>
      <c r="D40" s="48"/>
      <c r="E40" s="71"/>
      <c r="F40" s="9">
        <f t="shared" si="1"/>
        <v>0</v>
      </c>
    </row>
    <row r="41" spans="1:6" ht="13.5" customHeight="1" x14ac:dyDescent="0.2">
      <c r="A41" s="198"/>
      <c r="B41" s="32"/>
      <c r="C41" s="19"/>
      <c r="D41" s="48"/>
      <c r="E41" s="71"/>
      <c r="F41" s="9">
        <f t="shared" si="1"/>
        <v>0</v>
      </c>
    </row>
    <row r="42" spans="1:6" s="43" customFormat="1" ht="24.95" customHeight="1" x14ac:dyDescent="0.2">
      <c r="A42" s="90"/>
      <c r="B42" s="91" t="s">
        <v>54</v>
      </c>
      <c r="C42" s="92"/>
      <c r="D42" s="92"/>
      <c r="E42" s="347">
        <f>SUM(F9:F41)</f>
        <v>0</v>
      </c>
      <c r="F42" s="348"/>
    </row>
    <row r="43" spans="1:6" s="43" customFormat="1" ht="24.95" customHeight="1" x14ac:dyDescent="0.2">
      <c r="A43" s="93" t="s">
        <v>3</v>
      </c>
      <c r="B43" s="93" t="s">
        <v>4</v>
      </c>
      <c r="C43" s="93" t="s">
        <v>18</v>
      </c>
      <c r="D43" s="93" t="s">
        <v>19</v>
      </c>
      <c r="E43" s="94" t="s">
        <v>20</v>
      </c>
      <c r="F43" s="93" t="s">
        <v>5</v>
      </c>
    </row>
    <row r="44" spans="1:6" s="43" customFormat="1" ht="24.95" customHeight="1" x14ac:dyDescent="0.2">
      <c r="A44" s="90"/>
      <c r="B44" s="91" t="s">
        <v>55</v>
      </c>
      <c r="C44" s="95"/>
      <c r="D44" s="95"/>
      <c r="E44" s="347">
        <f>E42</f>
        <v>0</v>
      </c>
      <c r="F44" s="348"/>
    </row>
    <row r="45" spans="1:6" s="43" customFormat="1" ht="10.5" customHeight="1" x14ac:dyDescent="0.2">
      <c r="A45" s="84"/>
      <c r="B45" s="85"/>
      <c r="C45" s="96"/>
      <c r="D45" s="97"/>
      <c r="E45" s="98"/>
      <c r="F45" s="9">
        <f t="shared" ref="F45:F48" si="2">$D45*E45</f>
        <v>0</v>
      </c>
    </row>
    <row r="46" spans="1:6" ht="15" customHeight="1" x14ac:dyDescent="0.2">
      <c r="A46" s="84" t="s">
        <v>882</v>
      </c>
      <c r="B46" s="132" t="s">
        <v>827</v>
      </c>
      <c r="C46" s="79"/>
      <c r="D46" s="204"/>
      <c r="E46" s="211"/>
      <c r="F46" s="9">
        <f t="shared" si="2"/>
        <v>0</v>
      </c>
    </row>
    <row r="47" spans="1:6" ht="15" customHeight="1" x14ac:dyDescent="0.2">
      <c r="A47" s="198"/>
      <c r="B47" s="32" t="s">
        <v>829</v>
      </c>
      <c r="C47" s="19" t="s">
        <v>42</v>
      </c>
      <c r="D47" s="48">
        <v>9</v>
      </c>
      <c r="E47" s="71"/>
      <c r="F47" s="9">
        <f t="shared" si="2"/>
        <v>0</v>
      </c>
    </row>
    <row r="48" spans="1:6" ht="13.5" customHeight="1" x14ac:dyDescent="0.2">
      <c r="A48" s="198"/>
      <c r="B48" s="32" t="s">
        <v>830</v>
      </c>
      <c r="C48" s="19" t="s">
        <v>42</v>
      </c>
      <c r="D48" s="48">
        <v>12</v>
      </c>
      <c r="E48" s="71"/>
      <c r="F48" s="9">
        <f t="shared" si="2"/>
        <v>0</v>
      </c>
    </row>
    <row r="49" spans="1:6" ht="15" customHeight="1" x14ac:dyDescent="0.2">
      <c r="A49" s="198"/>
      <c r="B49" s="32" t="s">
        <v>831</v>
      </c>
      <c r="C49" s="19" t="s">
        <v>42</v>
      </c>
      <c r="D49" s="48">
        <v>24</v>
      </c>
      <c r="E49" s="71"/>
      <c r="F49" s="9">
        <f t="shared" si="1"/>
        <v>0</v>
      </c>
    </row>
    <row r="50" spans="1:6" ht="15" customHeight="1" x14ac:dyDescent="0.2">
      <c r="A50" s="198"/>
      <c r="B50" s="32" t="s">
        <v>837</v>
      </c>
      <c r="C50" s="19" t="s">
        <v>42</v>
      </c>
      <c r="D50" s="48">
        <v>2</v>
      </c>
      <c r="E50" s="71"/>
      <c r="F50" s="9">
        <f t="shared" si="1"/>
        <v>0</v>
      </c>
    </row>
    <row r="51" spans="1:6" ht="18" customHeight="1" x14ac:dyDescent="0.2">
      <c r="A51" s="198"/>
      <c r="B51" s="32" t="s">
        <v>838</v>
      </c>
      <c r="C51" s="19" t="s">
        <v>333</v>
      </c>
      <c r="D51" s="48">
        <v>1</v>
      </c>
      <c r="E51" s="71"/>
      <c r="F51" s="9">
        <f t="shared" si="1"/>
        <v>0</v>
      </c>
    </row>
    <row r="52" spans="1:6" ht="15" customHeight="1" x14ac:dyDescent="0.2">
      <c r="A52" s="84" t="s">
        <v>883</v>
      </c>
      <c r="B52" s="132" t="s">
        <v>828</v>
      </c>
      <c r="C52" s="79"/>
      <c r="D52" s="204"/>
      <c r="E52" s="211"/>
      <c r="F52" s="9">
        <f t="shared" si="1"/>
        <v>0</v>
      </c>
    </row>
    <row r="53" spans="1:6" ht="15" customHeight="1" x14ac:dyDescent="0.2">
      <c r="A53" s="198"/>
      <c r="B53" s="32" t="s">
        <v>829</v>
      </c>
      <c r="C53" s="19" t="s">
        <v>42</v>
      </c>
      <c r="D53" s="48">
        <v>8</v>
      </c>
      <c r="E53" s="71"/>
      <c r="F53" s="9">
        <f t="shared" si="1"/>
        <v>0</v>
      </c>
    </row>
    <row r="54" spans="1:6" ht="15" customHeight="1" x14ac:dyDescent="0.2">
      <c r="A54" s="198"/>
      <c r="B54" s="32" t="s">
        <v>830</v>
      </c>
      <c r="C54" s="19" t="s">
        <v>42</v>
      </c>
      <c r="D54" s="48">
        <v>3</v>
      </c>
      <c r="E54" s="71"/>
      <c r="F54" s="9">
        <f t="shared" si="1"/>
        <v>0</v>
      </c>
    </row>
    <row r="55" spans="1:6" ht="15" customHeight="1" x14ac:dyDescent="0.2">
      <c r="A55" s="198"/>
      <c r="B55" s="32" t="s">
        <v>831</v>
      </c>
      <c r="C55" s="19" t="s">
        <v>42</v>
      </c>
      <c r="D55" s="48">
        <v>4</v>
      </c>
      <c r="E55" s="71"/>
      <c r="F55" s="9">
        <f t="shared" si="1"/>
        <v>0</v>
      </c>
    </row>
    <row r="56" spans="1:6" ht="15" customHeight="1" x14ac:dyDescent="0.2">
      <c r="A56" s="198"/>
      <c r="B56" s="32" t="s">
        <v>834</v>
      </c>
      <c r="C56" s="19" t="s">
        <v>42</v>
      </c>
      <c r="D56" s="48">
        <v>1</v>
      </c>
      <c r="E56" s="71"/>
      <c r="F56" s="9">
        <f t="shared" si="1"/>
        <v>0</v>
      </c>
    </row>
    <row r="57" spans="1:6" ht="15" customHeight="1" x14ac:dyDescent="0.2">
      <c r="A57" s="198"/>
      <c r="B57" s="32" t="s">
        <v>835</v>
      </c>
      <c r="C57" s="19" t="s">
        <v>42</v>
      </c>
      <c r="D57" s="48">
        <v>3</v>
      </c>
      <c r="E57" s="71"/>
      <c r="F57" s="9">
        <f t="shared" si="1"/>
        <v>0</v>
      </c>
    </row>
    <row r="58" spans="1:6" ht="15" customHeight="1" x14ac:dyDescent="0.2">
      <c r="A58" s="198"/>
      <c r="B58" s="32" t="s">
        <v>836</v>
      </c>
      <c r="C58" s="19" t="s">
        <v>333</v>
      </c>
      <c r="D58" s="48">
        <v>1</v>
      </c>
      <c r="E58" s="71"/>
      <c r="F58" s="9">
        <f t="shared" si="1"/>
        <v>0</v>
      </c>
    </row>
    <row r="59" spans="1:6" ht="15" customHeight="1" x14ac:dyDescent="0.2">
      <c r="A59" s="198"/>
      <c r="B59" s="32" t="s">
        <v>839</v>
      </c>
      <c r="C59" s="19" t="s">
        <v>333</v>
      </c>
      <c r="D59" s="48">
        <v>1</v>
      </c>
      <c r="E59" s="71"/>
      <c r="F59" s="9">
        <f t="shared" si="1"/>
        <v>0</v>
      </c>
    </row>
    <row r="60" spans="1:6" ht="18" customHeight="1" x14ac:dyDescent="0.2">
      <c r="A60" s="198"/>
      <c r="B60" s="32" t="s">
        <v>840</v>
      </c>
      <c r="C60" s="19" t="s">
        <v>333</v>
      </c>
      <c r="D60" s="48">
        <v>1</v>
      </c>
      <c r="E60" s="71"/>
      <c r="F60" s="9">
        <f t="shared" si="1"/>
        <v>0</v>
      </c>
    </row>
    <row r="61" spans="1:6" ht="15" customHeight="1" x14ac:dyDescent="0.2">
      <c r="A61" s="84" t="s">
        <v>884</v>
      </c>
      <c r="B61" s="132" t="s">
        <v>841</v>
      </c>
      <c r="C61" s="79"/>
      <c r="D61" s="204"/>
      <c r="E61" s="211"/>
      <c r="F61" s="9">
        <f t="shared" si="1"/>
        <v>0</v>
      </c>
    </row>
    <row r="62" spans="1:6" ht="15" customHeight="1" x14ac:dyDescent="0.2">
      <c r="A62" s="198"/>
      <c r="B62" s="32" t="s">
        <v>829</v>
      </c>
      <c r="C62" s="19" t="s">
        <v>42</v>
      </c>
      <c r="D62" s="48">
        <v>6</v>
      </c>
      <c r="E62" s="71"/>
      <c r="F62" s="9">
        <f t="shared" si="1"/>
        <v>0</v>
      </c>
    </row>
    <row r="63" spans="1:6" ht="15" customHeight="1" x14ac:dyDescent="0.2">
      <c r="A63" s="198"/>
      <c r="B63" s="32" t="s">
        <v>830</v>
      </c>
      <c r="C63" s="19" t="s">
        <v>42</v>
      </c>
      <c r="D63" s="48">
        <v>10</v>
      </c>
      <c r="E63" s="71"/>
      <c r="F63" s="9">
        <f t="shared" si="1"/>
        <v>0</v>
      </c>
    </row>
    <row r="64" spans="1:6" ht="15" customHeight="1" x14ac:dyDescent="0.2">
      <c r="A64" s="198"/>
      <c r="B64" s="32" t="s">
        <v>831</v>
      </c>
      <c r="C64" s="19" t="s">
        <v>42</v>
      </c>
      <c r="D64" s="48">
        <v>18</v>
      </c>
      <c r="E64" s="71"/>
      <c r="F64" s="9">
        <f t="shared" si="1"/>
        <v>0</v>
      </c>
    </row>
    <row r="65" spans="1:6" ht="15" customHeight="1" x14ac:dyDescent="0.2">
      <c r="A65" s="198"/>
      <c r="B65" s="32" t="s">
        <v>834</v>
      </c>
      <c r="C65" s="19" t="s">
        <v>42</v>
      </c>
      <c r="D65" s="48">
        <v>6</v>
      </c>
      <c r="E65" s="71"/>
      <c r="F65" s="9">
        <f t="shared" si="1"/>
        <v>0</v>
      </c>
    </row>
    <row r="66" spans="1:6" ht="15" customHeight="1" x14ac:dyDescent="0.2">
      <c r="A66" s="198"/>
      <c r="B66" s="32" t="s">
        <v>835</v>
      </c>
      <c r="C66" s="19" t="s">
        <v>42</v>
      </c>
      <c r="D66" s="48">
        <v>4</v>
      </c>
      <c r="E66" s="71"/>
      <c r="F66" s="9">
        <f t="shared" si="1"/>
        <v>0</v>
      </c>
    </row>
    <row r="67" spans="1:6" ht="25.5" x14ac:dyDescent="0.2">
      <c r="A67" s="198"/>
      <c r="B67" s="32" t="s">
        <v>844</v>
      </c>
      <c r="C67" s="19" t="s">
        <v>42</v>
      </c>
      <c r="D67" s="48">
        <v>1</v>
      </c>
      <c r="E67" s="71"/>
      <c r="F67" s="9">
        <f t="shared" si="1"/>
        <v>0</v>
      </c>
    </row>
    <row r="68" spans="1:6" ht="15" customHeight="1" x14ac:dyDescent="0.2">
      <c r="A68" s="198"/>
      <c r="B68" s="32" t="s">
        <v>845</v>
      </c>
      <c r="C68" s="19" t="s">
        <v>333</v>
      </c>
      <c r="D68" s="48">
        <v>1</v>
      </c>
      <c r="E68" s="71"/>
      <c r="F68" s="9">
        <f t="shared" si="1"/>
        <v>0</v>
      </c>
    </row>
    <row r="69" spans="1:6" ht="15" customHeight="1" x14ac:dyDescent="0.2">
      <c r="A69" s="198"/>
      <c r="B69" s="32" t="s">
        <v>846</v>
      </c>
      <c r="C69" s="19" t="s">
        <v>333</v>
      </c>
      <c r="D69" s="48">
        <v>1</v>
      </c>
      <c r="E69" s="71"/>
      <c r="F69" s="9">
        <f t="shared" si="1"/>
        <v>0</v>
      </c>
    </row>
    <row r="70" spans="1:6" ht="18" customHeight="1" x14ac:dyDescent="0.2">
      <c r="A70" s="198"/>
      <c r="B70" s="32" t="s">
        <v>847</v>
      </c>
      <c r="C70" s="19" t="s">
        <v>333</v>
      </c>
      <c r="D70" s="48">
        <v>1</v>
      </c>
      <c r="E70" s="71"/>
      <c r="F70" s="9">
        <f t="shared" si="1"/>
        <v>0</v>
      </c>
    </row>
    <row r="71" spans="1:6" ht="18" customHeight="1" x14ac:dyDescent="0.2">
      <c r="A71" s="84"/>
      <c r="B71" s="207" t="s">
        <v>842</v>
      </c>
      <c r="C71" s="79"/>
      <c r="D71" s="204"/>
      <c r="E71" s="80"/>
      <c r="F71" s="9">
        <f t="shared" si="1"/>
        <v>0</v>
      </c>
    </row>
    <row r="72" spans="1:6" ht="15" customHeight="1" x14ac:dyDescent="0.2">
      <c r="A72" s="84" t="s">
        <v>885</v>
      </c>
      <c r="B72" s="132" t="s">
        <v>843</v>
      </c>
      <c r="C72" s="79"/>
      <c r="D72" s="204"/>
      <c r="E72" s="211"/>
      <c r="F72" s="9">
        <f t="shared" si="1"/>
        <v>0</v>
      </c>
    </row>
    <row r="73" spans="1:6" ht="15" customHeight="1" x14ac:dyDescent="0.2">
      <c r="A73" s="198"/>
      <c r="B73" s="32" t="s">
        <v>829</v>
      </c>
      <c r="C73" s="19" t="s">
        <v>42</v>
      </c>
      <c r="D73" s="48">
        <v>6</v>
      </c>
      <c r="E73" s="71"/>
      <c r="F73" s="9">
        <f t="shared" si="1"/>
        <v>0</v>
      </c>
    </row>
    <row r="74" spans="1:6" ht="15" customHeight="1" x14ac:dyDescent="0.2">
      <c r="A74" s="198"/>
      <c r="B74" s="32" t="s">
        <v>830</v>
      </c>
      <c r="C74" s="19" t="s">
        <v>42</v>
      </c>
      <c r="D74" s="48">
        <v>13</v>
      </c>
      <c r="E74" s="71"/>
      <c r="F74" s="9">
        <f t="shared" si="1"/>
        <v>0</v>
      </c>
    </row>
    <row r="75" spans="1:6" ht="15" customHeight="1" x14ac:dyDescent="0.2">
      <c r="A75" s="198"/>
      <c r="B75" s="32" t="s">
        <v>831</v>
      </c>
      <c r="C75" s="19" t="s">
        <v>42</v>
      </c>
      <c r="D75" s="48">
        <v>22</v>
      </c>
      <c r="E75" s="71"/>
      <c r="F75" s="9">
        <f t="shared" si="1"/>
        <v>0</v>
      </c>
    </row>
    <row r="76" spans="1:6" ht="15" customHeight="1" x14ac:dyDescent="0.2">
      <c r="A76" s="198"/>
      <c r="B76" s="32" t="s">
        <v>834</v>
      </c>
      <c r="C76" s="19" t="s">
        <v>42</v>
      </c>
      <c r="D76" s="48">
        <v>7</v>
      </c>
      <c r="E76" s="71"/>
      <c r="F76" s="9">
        <f t="shared" si="1"/>
        <v>0</v>
      </c>
    </row>
    <row r="77" spans="1:6" ht="15" customHeight="1" x14ac:dyDescent="0.2">
      <c r="A77" s="198"/>
      <c r="B77" s="32" t="s">
        <v>835</v>
      </c>
      <c r="C77" s="19" t="s">
        <v>42</v>
      </c>
      <c r="D77" s="48">
        <v>4</v>
      </c>
      <c r="E77" s="71"/>
      <c r="F77" s="9">
        <f t="shared" si="1"/>
        <v>0</v>
      </c>
    </row>
    <row r="78" spans="1:6" ht="25.5" x14ac:dyDescent="0.2">
      <c r="A78" s="198"/>
      <c r="B78" s="32" t="s">
        <v>844</v>
      </c>
      <c r="C78" s="19" t="s">
        <v>42</v>
      </c>
      <c r="D78" s="48">
        <v>3</v>
      </c>
      <c r="E78" s="71"/>
      <c r="F78" s="9">
        <f t="shared" si="1"/>
        <v>0</v>
      </c>
    </row>
    <row r="79" spans="1:6" ht="18" customHeight="1" x14ac:dyDescent="0.2">
      <c r="A79" s="198"/>
      <c r="B79" s="32" t="s">
        <v>845</v>
      </c>
      <c r="C79" s="19" t="s">
        <v>333</v>
      </c>
      <c r="D79" s="48">
        <v>1</v>
      </c>
      <c r="E79" s="71"/>
      <c r="F79" s="9">
        <f t="shared" si="1"/>
        <v>0</v>
      </c>
    </row>
    <row r="80" spans="1:6" ht="15" customHeight="1" x14ac:dyDescent="0.2">
      <c r="A80" s="84" t="s">
        <v>886</v>
      </c>
      <c r="B80" s="132" t="s">
        <v>848</v>
      </c>
      <c r="C80" s="79"/>
      <c r="D80" s="204"/>
      <c r="E80" s="211"/>
      <c r="F80" s="9">
        <f t="shared" si="1"/>
        <v>0</v>
      </c>
    </row>
    <row r="81" spans="1:6" ht="15" customHeight="1" x14ac:dyDescent="0.2">
      <c r="A81" s="198"/>
      <c r="B81" s="32" t="s">
        <v>829</v>
      </c>
      <c r="C81" s="19" t="s">
        <v>42</v>
      </c>
      <c r="D81" s="48">
        <v>9</v>
      </c>
      <c r="E81" s="71"/>
      <c r="F81" s="9">
        <f t="shared" si="1"/>
        <v>0</v>
      </c>
    </row>
    <row r="82" spans="1:6" ht="15" customHeight="1" x14ac:dyDescent="0.2">
      <c r="A82" s="198"/>
      <c r="B82" s="32" t="s">
        <v>830</v>
      </c>
      <c r="C82" s="19" t="s">
        <v>42</v>
      </c>
      <c r="D82" s="48">
        <v>18</v>
      </c>
      <c r="E82" s="71"/>
      <c r="F82" s="9">
        <f t="shared" si="1"/>
        <v>0</v>
      </c>
    </row>
    <row r="83" spans="1:6" ht="22.5" customHeight="1" x14ac:dyDescent="0.2">
      <c r="A83" s="198"/>
      <c r="B83" s="32" t="s">
        <v>831</v>
      </c>
      <c r="C83" s="19" t="s">
        <v>42</v>
      </c>
      <c r="D83" s="48">
        <v>42</v>
      </c>
      <c r="E83" s="71"/>
      <c r="F83" s="9">
        <f t="shared" si="1"/>
        <v>0</v>
      </c>
    </row>
    <row r="84" spans="1:6" ht="15" customHeight="1" x14ac:dyDescent="0.2">
      <c r="A84" s="198"/>
      <c r="B84" s="32"/>
      <c r="C84" s="19"/>
      <c r="D84" s="48"/>
      <c r="E84" s="71"/>
      <c r="F84" s="9"/>
    </row>
    <row r="85" spans="1:6" s="43" customFormat="1" ht="24.95" customHeight="1" x14ac:dyDescent="0.2">
      <c r="A85" s="90"/>
      <c r="B85" s="91" t="s">
        <v>54</v>
      </c>
      <c r="C85" s="92"/>
      <c r="D85" s="92"/>
      <c r="E85" s="347">
        <f>SUM(F45:F84)+E44</f>
        <v>0</v>
      </c>
      <c r="F85" s="348"/>
    </row>
    <row r="86" spans="1:6" s="43" customFormat="1" ht="24.95" customHeight="1" x14ac:dyDescent="0.2">
      <c r="A86" s="93" t="s">
        <v>3</v>
      </c>
      <c r="B86" s="93" t="s">
        <v>4</v>
      </c>
      <c r="C86" s="93" t="s">
        <v>18</v>
      </c>
      <c r="D86" s="93" t="s">
        <v>19</v>
      </c>
      <c r="E86" s="94" t="s">
        <v>20</v>
      </c>
      <c r="F86" s="93" t="s">
        <v>5</v>
      </c>
    </row>
    <row r="87" spans="1:6" s="43" customFormat="1" ht="24.95" customHeight="1" x14ac:dyDescent="0.2">
      <c r="A87" s="90"/>
      <c r="B87" s="91" t="s">
        <v>55</v>
      </c>
      <c r="C87" s="95"/>
      <c r="D87" s="95"/>
      <c r="E87" s="347">
        <f>E85</f>
        <v>0</v>
      </c>
      <c r="F87" s="348"/>
    </row>
    <row r="88" spans="1:6" s="43" customFormat="1" ht="15" customHeight="1" x14ac:dyDescent="0.2">
      <c r="A88" s="84"/>
      <c r="B88" s="85"/>
      <c r="C88" s="96"/>
      <c r="D88" s="97"/>
      <c r="E88" s="98"/>
      <c r="F88" s="9">
        <f>$D88*E88</f>
        <v>0</v>
      </c>
    </row>
    <row r="89" spans="1:6" ht="15" customHeight="1" x14ac:dyDescent="0.2">
      <c r="A89" s="198"/>
      <c r="B89" s="32" t="s">
        <v>834</v>
      </c>
      <c r="C89" s="19" t="s">
        <v>42</v>
      </c>
      <c r="D89" s="48">
        <v>7</v>
      </c>
      <c r="E89" s="71"/>
      <c r="F89" s="9">
        <f t="shared" si="1"/>
        <v>0</v>
      </c>
    </row>
    <row r="90" spans="1:6" ht="15" customHeight="1" x14ac:dyDescent="0.2">
      <c r="A90" s="198"/>
      <c r="B90" s="32" t="s">
        <v>835</v>
      </c>
      <c r="C90" s="19" t="s">
        <v>42</v>
      </c>
      <c r="D90" s="48">
        <v>4</v>
      </c>
      <c r="E90" s="71"/>
      <c r="F90" s="9">
        <f t="shared" si="1"/>
        <v>0</v>
      </c>
    </row>
    <row r="91" spans="1:6" ht="25.5" x14ac:dyDescent="0.2">
      <c r="A91" s="198"/>
      <c r="B91" s="32" t="s">
        <v>844</v>
      </c>
      <c r="C91" s="19" t="s">
        <v>42</v>
      </c>
      <c r="D91" s="48">
        <v>3</v>
      </c>
      <c r="E91" s="71"/>
      <c r="F91" s="9">
        <f t="shared" si="1"/>
        <v>0</v>
      </c>
    </row>
    <row r="92" spans="1:6" ht="18" customHeight="1" x14ac:dyDescent="0.2">
      <c r="A92" s="198"/>
      <c r="B92" s="32" t="s">
        <v>845</v>
      </c>
      <c r="C92" s="19" t="s">
        <v>333</v>
      </c>
      <c r="D92" s="48">
        <v>1</v>
      </c>
      <c r="E92" s="71"/>
      <c r="F92" s="9">
        <f t="shared" si="1"/>
        <v>0</v>
      </c>
    </row>
    <row r="93" spans="1:6" ht="18" customHeight="1" x14ac:dyDescent="0.2">
      <c r="A93" s="84"/>
      <c r="B93" s="207" t="s">
        <v>849</v>
      </c>
      <c r="C93" s="79"/>
      <c r="D93" s="204"/>
      <c r="E93" s="80"/>
      <c r="F93" s="9">
        <f t="shared" si="1"/>
        <v>0</v>
      </c>
    </row>
    <row r="94" spans="1:6" ht="15" customHeight="1" x14ac:dyDescent="0.2">
      <c r="A94" s="84" t="s">
        <v>887</v>
      </c>
      <c r="B94" s="132" t="s">
        <v>850</v>
      </c>
      <c r="C94" s="79"/>
      <c r="D94" s="204"/>
      <c r="E94" s="211"/>
      <c r="F94" s="9">
        <f t="shared" si="1"/>
        <v>0</v>
      </c>
    </row>
    <row r="95" spans="1:6" ht="15" customHeight="1" x14ac:dyDescent="0.2">
      <c r="A95" s="198"/>
      <c r="B95" s="32" t="s">
        <v>829</v>
      </c>
      <c r="C95" s="19" t="s">
        <v>42</v>
      </c>
      <c r="D95" s="48">
        <v>20</v>
      </c>
      <c r="E95" s="71"/>
      <c r="F95" s="9">
        <f t="shared" si="1"/>
        <v>0</v>
      </c>
    </row>
    <row r="96" spans="1:6" ht="15" customHeight="1" x14ac:dyDescent="0.2">
      <c r="A96" s="198"/>
      <c r="B96" s="32" t="s">
        <v>830</v>
      </c>
      <c r="C96" s="19" t="s">
        <v>42</v>
      </c>
      <c r="D96" s="48">
        <v>16</v>
      </c>
      <c r="E96" s="71"/>
      <c r="F96" s="9">
        <f t="shared" si="1"/>
        <v>0</v>
      </c>
    </row>
    <row r="97" spans="1:6" ht="15" customHeight="1" x14ac:dyDescent="0.2">
      <c r="A97" s="198"/>
      <c r="B97" s="32" t="s">
        <v>831</v>
      </c>
      <c r="C97" s="19" t="s">
        <v>42</v>
      </c>
      <c r="D97" s="48">
        <v>39</v>
      </c>
      <c r="E97" s="71"/>
      <c r="F97" s="9">
        <f t="shared" si="1"/>
        <v>0</v>
      </c>
    </row>
    <row r="98" spans="1:6" ht="15" customHeight="1" x14ac:dyDescent="0.2">
      <c r="A98" s="198"/>
      <c r="B98" s="32" t="s">
        <v>837</v>
      </c>
      <c r="C98" s="19" t="s">
        <v>42</v>
      </c>
      <c r="D98" s="48">
        <v>11</v>
      </c>
      <c r="E98" s="71"/>
      <c r="F98" s="9">
        <f t="shared" ref="F98:F165" si="3">$D98*E98</f>
        <v>0</v>
      </c>
    </row>
    <row r="99" spans="1:6" ht="18" customHeight="1" x14ac:dyDescent="0.2">
      <c r="A99" s="198"/>
      <c r="B99" s="32" t="s">
        <v>838</v>
      </c>
      <c r="C99" s="19" t="s">
        <v>333</v>
      </c>
      <c r="D99" s="48">
        <v>1</v>
      </c>
      <c r="E99" s="71"/>
      <c r="F99" s="9">
        <f t="shared" si="3"/>
        <v>0</v>
      </c>
    </row>
    <row r="100" spans="1:6" ht="15" customHeight="1" x14ac:dyDescent="0.2">
      <c r="A100" s="84" t="s">
        <v>888</v>
      </c>
      <c r="B100" s="132" t="s">
        <v>851</v>
      </c>
      <c r="C100" s="79"/>
      <c r="D100" s="204"/>
      <c r="E100" s="211"/>
      <c r="F100" s="9">
        <f t="shared" si="3"/>
        <v>0</v>
      </c>
    </row>
    <row r="101" spans="1:6" ht="15" customHeight="1" x14ac:dyDescent="0.2">
      <c r="A101" s="198"/>
      <c r="B101" s="32" t="s">
        <v>829</v>
      </c>
      <c r="C101" s="19" t="s">
        <v>42</v>
      </c>
      <c r="D101" s="48">
        <v>8</v>
      </c>
      <c r="E101" s="71"/>
      <c r="F101" s="9">
        <f t="shared" si="3"/>
        <v>0</v>
      </c>
    </row>
    <row r="102" spans="1:6" ht="15" customHeight="1" x14ac:dyDescent="0.2">
      <c r="A102" s="198"/>
      <c r="B102" s="32" t="s">
        <v>830</v>
      </c>
      <c r="C102" s="19" t="s">
        <v>42</v>
      </c>
      <c r="D102" s="48">
        <v>9</v>
      </c>
      <c r="E102" s="71"/>
      <c r="F102" s="9">
        <f t="shared" si="3"/>
        <v>0</v>
      </c>
    </row>
    <row r="103" spans="1:6" ht="15" customHeight="1" x14ac:dyDescent="0.2">
      <c r="A103" s="198"/>
      <c r="B103" s="32" t="s">
        <v>831</v>
      </c>
      <c r="C103" s="19" t="s">
        <v>42</v>
      </c>
      <c r="D103" s="48">
        <v>19</v>
      </c>
      <c r="E103" s="71"/>
      <c r="F103" s="9">
        <f t="shared" si="3"/>
        <v>0</v>
      </c>
    </row>
    <row r="104" spans="1:6" ht="15" customHeight="1" x14ac:dyDescent="0.2">
      <c r="A104" s="198"/>
      <c r="B104" s="32" t="s">
        <v>837</v>
      </c>
      <c r="C104" s="19" t="s">
        <v>42</v>
      </c>
      <c r="D104" s="48">
        <v>2</v>
      </c>
      <c r="E104" s="71"/>
      <c r="F104" s="9">
        <f t="shared" si="3"/>
        <v>0</v>
      </c>
    </row>
    <row r="105" spans="1:6" ht="18" customHeight="1" x14ac:dyDescent="0.2">
      <c r="A105" s="198"/>
      <c r="B105" s="32" t="s">
        <v>838</v>
      </c>
      <c r="C105" s="19" t="s">
        <v>333</v>
      </c>
      <c r="D105" s="48">
        <v>1</v>
      </c>
      <c r="E105" s="71"/>
      <c r="F105" s="9">
        <f t="shared" si="3"/>
        <v>0</v>
      </c>
    </row>
    <row r="106" spans="1:6" ht="15" customHeight="1" x14ac:dyDescent="0.2">
      <c r="A106" s="84" t="s">
        <v>889</v>
      </c>
      <c r="B106" s="132" t="s">
        <v>852</v>
      </c>
      <c r="C106" s="79"/>
      <c r="D106" s="204"/>
      <c r="E106" s="211"/>
      <c r="F106" s="9">
        <f t="shared" si="3"/>
        <v>0</v>
      </c>
    </row>
    <row r="107" spans="1:6" ht="15" customHeight="1" x14ac:dyDescent="0.2">
      <c r="A107" s="198"/>
      <c r="B107" s="32" t="s">
        <v>829</v>
      </c>
      <c r="C107" s="19" t="s">
        <v>42</v>
      </c>
      <c r="D107" s="48">
        <v>13</v>
      </c>
      <c r="E107" s="71"/>
      <c r="F107" s="9">
        <f t="shared" si="3"/>
        <v>0</v>
      </c>
    </row>
    <row r="108" spans="1:6" ht="15" customHeight="1" x14ac:dyDescent="0.2">
      <c r="A108" s="198"/>
      <c r="B108" s="32" t="s">
        <v>830</v>
      </c>
      <c r="C108" s="19" t="s">
        <v>42</v>
      </c>
      <c r="D108" s="48">
        <v>13</v>
      </c>
      <c r="E108" s="71"/>
      <c r="F108" s="9">
        <f t="shared" si="3"/>
        <v>0</v>
      </c>
    </row>
    <row r="109" spans="1:6" ht="15" customHeight="1" x14ac:dyDescent="0.2">
      <c r="A109" s="198"/>
      <c r="B109" s="32" t="s">
        <v>831</v>
      </c>
      <c r="C109" s="19" t="s">
        <v>42</v>
      </c>
      <c r="D109" s="48">
        <v>32</v>
      </c>
      <c r="E109" s="71"/>
      <c r="F109" s="9">
        <f t="shared" si="3"/>
        <v>0</v>
      </c>
    </row>
    <row r="110" spans="1:6" ht="15" customHeight="1" x14ac:dyDescent="0.2">
      <c r="A110" s="198"/>
      <c r="B110" s="32" t="s">
        <v>837</v>
      </c>
      <c r="C110" s="19" t="s">
        <v>42</v>
      </c>
      <c r="D110" s="48">
        <v>6</v>
      </c>
      <c r="E110" s="71"/>
      <c r="F110" s="9">
        <f t="shared" si="3"/>
        <v>0</v>
      </c>
    </row>
    <row r="111" spans="1:6" ht="18" customHeight="1" x14ac:dyDescent="0.2">
      <c r="A111" s="198"/>
      <c r="B111" s="32" t="s">
        <v>838</v>
      </c>
      <c r="C111" s="19" t="s">
        <v>333</v>
      </c>
      <c r="D111" s="48">
        <v>1</v>
      </c>
      <c r="E111" s="71"/>
      <c r="F111" s="9">
        <f t="shared" si="3"/>
        <v>0</v>
      </c>
    </row>
    <row r="112" spans="1:6" ht="15" customHeight="1" x14ac:dyDescent="0.2">
      <c r="A112" s="84" t="s">
        <v>890</v>
      </c>
      <c r="B112" s="132" t="s">
        <v>853</v>
      </c>
      <c r="C112" s="79"/>
      <c r="D112" s="204"/>
      <c r="E112" s="211"/>
      <c r="F112" s="9">
        <f t="shared" si="3"/>
        <v>0</v>
      </c>
    </row>
    <row r="113" spans="1:6" ht="15" customHeight="1" x14ac:dyDescent="0.2">
      <c r="A113" s="198"/>
      <c r="B113" s="32" t="s">
        <v>829</v>
      </c>
      <c r="C113" s="19" t="s">
        <v>42</v>
      </c>
      <c r="D113" s="48">
        <v>4</v>
      </c>
      <c r="E113" s="71"/>
      <c r="F113" s="9">
        <f t="shared" si="3"/>
        <v>0</v>
      </c>
    </row>
    <row r="114" spans="1:6" ht="15" customHeight="1" x14ac:dyDescent="0.2">
      <c r="A114" s="198"/>
      <c r="B114" s="32" t="s">
        <v>830</v>
      </c>
      <c r="C114" s="19" t="s">
        <v>42</v>
      </c>
      <c r="D114" s="48">
        <v>1</v>
      </c>
      <c r="E114" s="71"/>
      <c r="F114" s="9">
        <f t="shared" si="3"/>
        <v>0</v>
      </c>
    </row>
    <row r="115" spans="1:6" ht="15" customHeight="1" x14ac:dyDescent="0.2">
      <c r="A115" s="198"/>
      <c r="B115" s="32" t="s">
        <v>831</v>
      </c>
      <c r="C115" s="19" t="s">
        <v>42</v>
      </c>
      <c r="D115" s="48">
        <v>2</v>
      </c>
      <c r="E115" s="71"/>
      <c r="F115" s="9">
        <f t="shared" si="3"/>
        <v>0</v>
      </c>
    </row>
    <row r="116" spans="1:6" ht="15" customHeight="1" x14ac:dyDescent="0.2">
      <c r="A116" s="198"/>
      <c r="B116" s="32" t="s">
        <v>854</v>
      </c>
      <c r="C116" s="19" t="s">
        <v>332</v>
      </c>
      <c r="D116" s="48">
        <v>4</v>
      </c>
      <c r="E116" s="71"/>
      <c r="F116" s="9">
        <f t="shared" si="3"/>
        <v>0</v>
      </c>
    </row>
    <row r="117" spans="1:6" ht="15" customHeight="1" x14ac:dyDescent="0.2">
      <c r="A117" s="198"/>
      <c r="B117" s="32" t="s">
        <v>855</v>
      </c>
      <c r="C117" s="19" t="s">
        <v>42</v>
      </c>
      <c r="D117" s="48">
        <v>6</v>
      </c>
      <c r="E117" s="71"/>
      <c r="F117" s="9">
        <f t="shared" si="3"/>
        <v>0</v>
      </c>
    </row>
    <row r="118" spans="1:6" ht="15" customHeight="1" x14ac:dyDescent="0.2">
      <c r="A118" s="198"/>
      <c r="B118" s="32" t="s">
        <v>836</v>
      </c>
      <c r="C118" s="19" t="s">
        <v>333</v>
      </c>
      <c r="D118" s="48">
        <v>1</v>
      </c>
      <c r="E118" s="71"/>
      <c r="F118" s="9">
        <f t="shared" si="3"/>
        <v>0</v>
      </c>
    </row>
    <row r="119" spans="1:6" ht="18" customHeight="1" x14ac:dyDescent="0.2">
      <c r="A119" s="198"/>
      <c r="B119" s="32" t="s">
        <v>856</v>
      </c>
      <c r="C119" s="19" t="s">
        <v>333</v>
      </c>
      <c r="D119" s="48">
        <v>1</v>
      </c>
      <c r="E119" s="71"/>
      <c r="F119" s="9">
        <f t="shared" si="3"/>
        <v>0</v>
      </c>
    </row>
    <row r="120" spans="1:6" ht="15" customHeight="1" x14ac:dyDescent="0.2">
      <c r="A120" s="84" t="s">
        <v>891</v>
      </c>
      <c r="B120" s="132" t="s">
        <v>857</v>
      </c>
      <c r="C120" s="79"/>
      <c r="D120" s="204"/>
      <c r="E120" s="211"/>
      <c r="F120" s="9">
        <f t="shared" si="3"/>
        <v>0</v>
      </c>
    </row>
    <row r="121" spans="1:6" ht="15" customHeight="1" x14ac:dyDescent="0.2">
      <c r="A121" s="198"/>
      <c r="B121" s="32" t="s">
        <v>829</v>
      </c>
      <c r="C121" s="19" t="s">
        <v>42</v>
      </c>
      <c r="D121" s="48">
        <v>3</v>
      </c>
      <c r="E121" s="71"/>
      <c r="F121" s="9">
        <f t="shared" si="3"/>
        <v>0</v>
      </c>
    </row>
    <row r="122" spans="1:6" ht="15" customHeight="1" x14ac:dyDescent="0.2">
      <c r="A122" s="198"/>
      <c r="B122" s="32" t="s">
        <v>830</v>
      </c>
      <c r="C122" s="19" t="s">
        <v>42</v>
      </c>
      <c r="D122" s="48">
        <v>3</v>
      </c>
      <c r="E122" s="71"/>
      <c r="F122" s="9">
        <f t="shared" si="3"/>
        <v>0</v>
      </c>
    </row>
    <row r="123" spans="1:6" ht="15" customHeight="1" x14ac:dyDescent="0.2">
      <c r="A123" s="198"/>
      <c r="B123" s="32" t="s">
        <v>831</v>
      </c>
      <c r="C123" s="19" t="s">
        <v>42</v>
      </c>
      <c r="D123" s="48">
        <v>4</v>
      </c>
      <c r="E123" s="71"/>
      <c r="F123" s="9">
        <f t="shared" si="3"/>
        <v>0</v>
      </c>
    </row>
    <row r="124" spans="1:6" ht="15" customHeight="1" x14ac:dyDescent="0.2">
      <c r="A124" s="198"/>
      <c r="B124" s="32" t="s">
        <v>854</v>
      </c>
      <c r="C124" s="19" t="s">
        <v>332</v>
      </c>
      <c r="D124" s="48">
        <v>4</v>
      </c>
      <c r="E124" s="71"/>
      <c r="F124" s="9">
        <f t="shared" si="3"/>
        <v>0</v>
      </c>
    </row>
    <row r="125" spans="1:6" ht="15" customHeight="1" x14ac:dyDescent="0.2">
      <c r="A125" s="198"/>
      <c r="B125" s="32" t="s">
        <v>855</v>
      </c>
      <c r="C125" s="19" t="s">
        <v>42</v>
      </c>
      <c r="D125" s="48">
        <v>6</v>
      </c>
      <c r="E125" s="71"/>
      <c r="F125" s="9">
        <f t="shared" si="3"/>
        <v>0</v>
      </c>
    </row>
    <row r="126" spans="1:6" ht="15" customHeight="1" x14ac:dyDescent="0.2">
      <c r="A126" s="198"/>
      <c r="B126" s="32" t="s">
        <v>836</v>
      </c>
      <c r="C126" s="19" t="s">
        <v>333</v>
      </c>
      <c r="D126" s="48">
        <v>1</v>
      </c>
      <c r="E126" s="71"/>
      <c r="F126" s="9">
        <f t="shared" si="3"/>
        <v>0</v>
      </c>
    </row>
    <row r="127" spans="1:6" ht="24" customHeight="1" x14ac:dyDescent="0.2">
      <c r="A127" s="198"/>
      <c r="B127" s="32" t="s">
        <v>856</v>
      </c>
      <c r="C127" s="19" t="s">
        <v>333</v>
      </c>
      <c r="D127" s="48">
        <v>1</v>
      </c>
      <c r="E127" s="71"/>
      <c r="F127" s="9">
        <f t="shared" si="3"/>
        <v>0</v>
      </c>
    </row>
    <row r="128" spans="1:6" s="43" customFormat="1" ht="24.95" customHeight="1" x14ac:dyDescent="0.2">
      <c r="A128" s="90"/>
      <c r="B128" s="91" t="s">
        <v>54</v>
      </c>
      <c r="C128" s="92"/>
      <c r="D128" s="92"/>
      <c r="E128" s="347">
        <f>SUM(F88:F127)+E87</f>
        <v>0</v>
      </c>
      <c r="F128" s="348"/>
    </row>
    <row r="129" spans="1:6" s="43" customFormat="1" ht="24.95" customHeight="1" x14ac:dyDescent="0.2">
      <c r="A129" s="93" t="s">
        <v>3</v>
      </c>
      <c r="B129" s="93" t="s">
        <v>4</v>
      </c>
      <c r="C129" s="93" t="s">
        <v>18</v>
      </c>
      <c r="D129" s="93" t="s">
        <v>19</v>
      </c>
      <c r="E129" s="94" t="s">
        <v>20</v>
      </c>
      <c r="F129" s="93" t="s">
        <v>5</v>
      </c>
    </row>
    <row r="130" spans="1:6" s="43" customFormat="1" ht="24.95" customHeight="1" x14ac:dyDescent="0.2">
      <c r="A130" s="90"/>
      <c r="B130" s="91" t="s">
        <v>55</v>
      </c>
      <c r="C130" s="95"/>
      <c r="D130" s="95"/>
      <c r="E130" s="347">
        <f>E128</f>
        <v>0</v>
      </c>
      <c r="F130" s="348"/>
    </row>
    <row r="131" spans="1:6" s="43" customFormat="1" ht="15" customHeight="1" x14ac:dyDescent="0.2">
      <c r="A131" s="84"/>
      <c r="B131" s="85"/>
      <c r="C131" s="96"/>
      <c r="D131" s="97"/>
      <c r="E131" s="98"/>
      <c r="F131" s="9">
        <f>$D131*E131</f>
        <v>0</v>
      </c>
    </row>
    <row r="132" spans="1:6" ht="18" customHeight="1" x14ac:dyDescent="0.2">
      <c r="A132" s="84"/>
      <c r="B132" s="207" t="s">
        <v>858</v>
      </c>
      <c r="C132" s="79"/>
      <c r="D132" s="204"/>
      <c r="E132" s="80"/>
      <c r="F132" s="9">
        <f t="shared" si="3"/>
        <v>0</v>
      </c>
    </row>
    <row r="133" spans="1:6" ht="15" customHeight="1" x14ac:dyDescent="0.2">
      <c r="A133" s="84" t="s">
        <v>892</v>
      </c>
      <c r="B133" s="132" t="s">
        <v>859</v>
      </c>
      <c r="C133" s="79"/>
      <c r="D133" s="204"/>
      <c r="E133" s="211"/>
      <c r="F133" s="9">
        <f t="shared" si="3"/>
        <v>0</v>
      </c>
    </row>
    <row r="134" spans="1:6" ht="15" customHeight="1" x14ac:dyDescent="0.2">
      <c r="A134" s="198"/>
      <c r="B134" s="32" t="s">
        <v>829</v>
      </c>
      <c r="C134" s="19" t="s">
        <v>42</v>
      </c>
      <c r="D134" s="48">
        <v>24</v>
      </c>
      <c r="E134" s="71"/>
      <c r="F134" s="9">
        <f t="shared" si="3"/>
        <v>0</v>
      </c>
    </row>
    <row r="135" spans="1:6" ht="17.25" customHeight="1" x14ac:dyDescent="0.2">
      <c r="A135" s="198"/>
      <c r="B135" s="32" t="s">
        <v>830</v>
      </c>
      <c r="C135" s="19" t="s">
        <v>42</v>
      </c>
      <c r="D135" s="48">
        <v>21</v>
      </c>
      <c r="E135" s="71"/>
      <c r="F135" s="9">
        <f t="shared" si="3"/>
        <v>0</v>
      </c>
    </row>
    <row r="136" spans="1:6" ht="15" customHeight="1" x14ac:dyDescent="0.2">
      <c r="A136" s="198"/>
      <c r="B136" s="32" t="s">
        <v>831</v>
      </c>
      <c r="C136" s="19" t="s">
        <v>42</v>
      </c>
      <c r="D136" s="48">
        <v>39</v>
      </c>
      <c r="E136" s="71"/>
      <c r="F136" s="9">
        <f>$D136*E136</f>
        <v>0</v>
      </c>
    </row>
    <row r="137" spans="1:6" ht="15" customHeight="1" x14ac:dyDescent="0.2">
      <c r="A137" s="198"/>
      <c r="B137" s="32" t="s">
        <v>837</v>
      </c>
      <c r="C137" s="19" t="s">
        <v>42</v>
      </c>
      <c r="D137" s="48">
        <v>12</v>
      </c>
      <c r="E137" s="71"/>
      <c r="F137" s="9">
        <f t="shared" si="3"/>
        <v>0</v>
      </c>
    </row>
    <row r="138" spans="1:6" ht="15" customHeight="1" x14ac:dyDescent="0.2">
      <c r="A138" s="198"/>
      <c r="B138" s="32" t="s">
        <v>860</v>
      </c>
      <c r="C138" s="19" t="s">
        <v>332</v>
      </c>
      <c r="D138" s="48">
        <v>20</v>
      </c>
      <c r="E138" s="71"/>
      <c r="F138" s="9">
        <f t="shared" si="3"/>
        <v>0</v>
      </c>
    </row>
    <row r="139" spans="1:6" ht="15" customHeight="1" x14ac:dyDescent="0.2">
      <c r="A139" s="198"/>
      <c r="B139" s="32" t="s">
        <v>861</v>
      </c>
      <c r="C139" s="19" t="s">
        <v>42</v>
      </c>
      <c r="D139" s="48">
        <v>24</v>
      </c>
      <c r="E139" s="71"/>
      <c r="F139" s="9">
        <f t="shared" si="3"/>
        <v>0</v>
      </c>
    </row>
    <row r="140" spans="1:6" ht="18" customHeight="1" x14ac:dyDescent="0.2">
      <c r="A140" s="198"/>
      <c r="B140" s="32" t="s">
        <v>845</v>
      </c>
      <c r="C140" s="19" t="s">
        <v>333</v>
      </c>
      <c r="D140" s="48">
        <v>1</v>
      </c>
      <c r="E140" s="71"/>
      <c r="F140" s="9">
        <f t="shared" si="3"/>
        <v>0</v>
      </c>
    </row>
    <row r="141" spans="1:6" ht="15" customHeight="1" x14ac:dyDescent="0.2">
      <c r="A141" s="84" t="s">
        <v>893</v>
      </c>
      <c r="B141" s="132" t="s">
        <v>862</v>
      </c>
      <c r="C141" s="79"/>
      <c r="D141" s="204"/>
      <c r="E141" s="211"/>
      <c r="F141" s="9">
        <f t="shared" si="3"/>
        <v>0</v>
      </c>
    </row>
    <row r="142" spans="1:6" ht="15" customHeight="1" x14ac:dyDescent="0.2">
      <c r="A142" s="198"/>
      <c r="B142" s="32" t="s">
        <v>829</v>
      </c>
      <c r="C142" s="19" t="s">
        <v>42</v>
      </c>
      <c r="D142" s="48">
        <v>24</v>
      </c>
      <c r="E142" s="71"/>
      <c r="F142" s="9">
        <f t="shared" si="3"/>
        <v>0</v>
      </c>
    </row>
    <row r="143" spans="1:6" ht="15" customHeight="1" x14ac:dyDescent="0.2">
      <c r="A143" s="198"/>
      <c r="B143" s="32" t="s">
        <v>830</v>
      </c>
      <c r="C143" s="19" t="s">
        <v>42</v>
      </c>
      <c r="D143" s="48">
        <v>18</v>
      </c>
      <c r="E143" s="71"/>
      <c r="F143" s="9">
        <f t="shared" si="3"/>
        <v>0</v>
      </c>
    </row>
    <row r="144" spans="1:6" ht="15" customHeight="1" x14ac:dyDescent="0.2">
      <c r="A144" s="198"/>
      <c r="B144" s="32" t="s">
        <v>831</v>
      </c>
      <c r="C144" s="19" t="s">
        <v>42</v>
      </c>
      <c r="D144" s="48">
        <v>32</v>
      </c>
      <c r="E144" s="71"/>
      <c r="F144" s="9">
        <f t="shared" si="3"/>
        <v>0</v>
      </c>
    </row>
    <row r="145" spans="1:6" ht="15" customHeight="1" x14ac:dyDescent="0.2">
      <c r="A145" s="198"/>
      <c r="B145" s="32" t="s">
        <v>837</v>
      </c>
      <c r="C145" s="19" t="s">
        <v>42</v>
      </c>
      <c r="D145" s="48">
        <v>6</v>
      </c>
      <c r="E145" s="71"/>
      <c r="F145" s="9">
        <f t="shared" si="3"/>
        <v>0</v>
      </c>
    </row>
    <row r="146" spans="1:6" ht="15" customHeight="1" x14ac:dyDescent="0.2">
      <c r="A146" s="198"/>
      <c r="B146" s="32" t="s">
        <v>860</v>
      </c>
      <c r="C146" s="19" t="s">
        <v>332</v>
      </c>
      <c r="D146" s="48">
        <v>8</v>
      </c>
      <c r="E146" s="71"/>
      <c r="F146" s="9">
        <f t="shared" si="3"/>
        <v>0</v>
      </c>
    </row>
    <row r="147" spans="1:6" ht="15" customHeight="1" x14ac:dyDescent="0.2">
      <c r="A147" s="198"/>
      <c r="B147" s="32" t="s">
        <v>861</v>
      </c>
      <c r="C147" s="19" t="s">
        <v>42</v>
      </c>
      <c r="D147" s="48">
        <v>12</v>
      </c>
      <c r="E147" s="71"/>
      <c r="F147" s="9">
        <f t="shared" si="3"/>
        <v>0</v>
      </c>
    </row>
    <row r="148" spans="1:6" ht="18" customHeight="1" x14ac:dyDescent="0.2">
      <c r="A148" s="198"/>
      <c r="B148" s="32" t="s">
        <v>845</v>
      </c>
      <c r="C148" s="19" t="s">
        <v>333</v>
      </c>
      <c r="D148" s="48">
        <v>1</v>
      </c>
      <c r="E148" s="71"/>
      <c r="F148" s="9">
        <f t="shared" si="3"/>
        <v>0</v>
      </c>
    </row>
    <row r="149" spans="1:6" ht="15" customHeight="1" x14ac:dyDescent="0.2">
      <c r="A149" s="84" t="s">
        <v>894</v>
      </c>
      <c r="B149" s="132" t="s">
        <v>863</v>
      </c>
      <c r="C149" s="79"/>
      <c r="D149" s="204"/>
      <c r="E149" s="211"/>
      <c r="F149" s="9">
        <f t="shared" si="3"/>
        <v>0</v>
      </c>
    </row>
    <row r="150" spans="1:6" ht="15" customHeight="1" x14ac:dyDescent="0.2">
      <c r="A150" s="198"/>
      <c r="B150" s="32" t="s">
        <v>829</v>
      </c>
      <c r="C150" s="19" t="s">
        <v>42</v>
      </c>
      <c r="D150" s="48">
        <v>28</v>
      </c>
      <c r="E150" s="71"/>
      <c r="F150" s="9">
        <f t="shared" si="3"/>
        <v>0</v>
      </c>
    </row>
    <row r="151" spans="1:6" ht="15" customHeight="1" x14ac:dyDescent="0.2">
      <c r="A151" s="198"/>
      <c r="B151" s="32" t="s">
        <v>830</v>
      </c>
      <c r="C151" s="19" t="s">
        <v>42</v>
      </c>
      <c r="D151" s="48">
        <v>16</v>
      </c>
      <c r="E151" s="71"/>
      <c r="F151" s="9">
        <f t="shared" si="3"/>
        <v>0</v>
      </c>
    </row>
    <row r="152" spans="1:6" ht="15" customHeight="1" x14ac:dyDescent="0.2">
      <c r="A152" s="198"/>
      <c r="B152" s="32" t="s">
        <v>831</v>
      </c>
      <c r="C152" s="19" t="s">
        <v>42</v>
      </c>
      <c r="D152" s="48">
        <v>29</v>
      </c>
      <c r="E152" s="71"/>
      <c r="F152" s="9">
        <f t="shared" si="3"/>
        <v>0</v>
      </c>
    </row>
    <row r="153" spans="1:6" ht="15" customHeight="1" x14ac:dyDescent="0.2">
      <c r="A153" s="198"/>
      <c r="B153" s="32" t="s">
        <v>837</v>
      </c>
      <c r="C153" s="19" t="s">
        <v>42</v>
      </c>
      <c r="D153" s="48">
        <v>10</v>
      </c>
      <c r="E153" s="71"/>
      <c r="F153" s="9">
        <f t="shared" si="3"/>
        <v>0</v>
      </c>
    </row>
    <row r="154" spans="1:6" ht="15" customHeight="1" x14ac:dyDescent="0.2">
      <c r="A154" s="198"/>
      <c r="B154" s="32" t="s">
        <v>860</v>
      </c>
      <c r="C154" s="19" t="s">
        <v>332</v>
      </c>
      <c r="D154" s="48">
        <v>4</v>
      </c>
      <c r="E154" s="71"/>
      <c r="F154" s="9">
        <f t="shared" si="3"/>
        <v>0</v>
      </c>
    </row>
    <row r="155" spans="1:6" ht="15" customHeight="1" x14ac:dyDescent="0.2">
      <c r="A155" s="198"/>
      <c r="B155" s="32" t="s">
        <v>861</v>
      </c>
      <c r="C155" s="19" t="s">
        <v>42</v>
      </c>
      <c r="D155" s="48">
        <v>16</v>
      </c>
      <c r="E155" s="71"/>
      <c r="F155" s="9">
        <f t="shared" si="3"/>
        <v>0</v>
      </c>
    </row>
    <row r="156" spans="1:6" ht="20.100000000000001" customHeight="1" x14ac:dyDescent="0.2">
      <c r="A156" s="198"/>
      <c r="B156" s="32" t="s">
        <v>845</v>
      </c>
      <c r="C156" s="19" t="s">
        <v>333</v>
      </c>
      <c r="D156" s="48">
        <v>1</v>
      </c>
      <c r="E156" s="71"/>
      <c r="F156" s="9">
        <f t="shared" si="3"/>
        <v>0</v>
      </c>
    </row>
    <row r="157" spans="1:6" ht="18" customHeight="1" x14ac:dyDescent="0.2">
      <c r="A157" s="84"/>
      <c r="B157" s="207" t="s">
        <v>866</v>
      </c>
      <c r="C157" s="79"/>
      <c r="D157" s="204"/>
      <c r="E157" s="80"/>
      <c r="F157" s="9">
        <f t="shared" si="3"/>
        <v>0</v>
      </c>
    </row>
    <row r="158" spans="1:6" ht="15" customHeight="1" x14ac:dyDescent="0.2">
      <c r="A158" s="84" t="s">
        <v>895</v>
      </c>
      <c r="B158" s="132" t="s">
        <v>562</v>
      </c>
      <c r="C158" s="79"/>
      <c r="D158" s="204"/>
      <c r="E158" s="211"/>
      <c r="F158" s="9">
        <f t="shared" si="3"/>
        <v>0</v>
      </c>
    </row>
    <row r="159" spans="1:6" ht="15" customHeight="1" x14ac:dyDescent="0.2">
      <c r="A159" s="198"/>
      <c r="B159" s="32" t="s">
        <v>829</v>
      </c>
      <c r="C159" s="19" t="s">
        <v>42</v>
      </c>
      <c r="D159" s="48">
        <v>14</v>
      </c>
      <c r="E159" s="71"/>
      <c r="F159" s="9">
        <f t="shared" si="3"/>
        <v>0</v>
      </c>
    </row>
    <row r="160" spans="1:6" ht="15" customHeight="1" x14ac:dyDescent="0.2">
      <c r="A160" s="198"/>
      <c r="B160" s="32" t="s">
        <v>830</v>
      </c>
      <c r="C160" s="19" t="s">
        <v>42</v>
      </c>
      <c r="D160" s="48">
        <v>8</v>
      </c>
      <c r="E160" s="71"/>
      <c r="F160" s="9">
        <f t="shared" si="3"/>
        <v>0</v>
      </c>
    </row>
    <row r="161" spans="1:6" ht="15" customHeight="1" x14ac:dyDescent="0.2">
      <c r="A161" s="198"/>
      <c r="B161" s="32" t="s">
        <v>831</v>
      </c>
      <c r="C161" s="19" t="s">
        <v>42</v>
      </c>
      <c r="D161" s="48">
        <v>20</v>
      </c>
      <c r="E161" s="71"/>
      <c r="F161" s="9">
        <f t="shared" si="3"/>
        <v>0</v>
      </c>
    </row>
    <row r="162" spans="1:6" ht="15" customHeight="1" x14ac:dyDescent="0.2">
      <c r="A162" s="198"/>
      <c r="B162" s="32" t="s">
        <v>837</v>
      </c>
      <c r="C162" s="19" t="s">
        <v>42</v>
      </c>
      <c r="D162" s="48">
        <v>2</v>
      </c>
      <c r="E162" s="71"/>
      <c r="F162" s="9">
        <f t="shared" si="3"/>
        <v>0</v>
      </c>
    </row>
    <row r="163" spans="1:6" ht="15" customHeight="1" x14ac:dyDescent="0.2">
      <c r="A163" s="198"/>
      <c r="B163" s="32" t="s">
        <v>867</v>
      </c>
      <c r="C163" s="19" t="s">
        <v>42</v>
      </c>
      <c r="D163" s="48">
        <v>6</v>
      </c>
      <c r="E163" s="71"/>
      <c r="F163" s="9">
        <f t="shared" si="3"/>
        <v>0</v>
      </c>
    </row>
    <row r="164" spans="1:6" ht="15" customHeight="1" x14ac:dyDescent="0.2">
      <c r="A164" s="198"/>
      <c r="B164" s="32" t="s">
        <v>868</v>
      </c>
      <c r="C164" s="19" t="s">
        <v>332</v>
      </c>
      <c r="D164" s="48">
        <v>4</v>
      </c>
      <c r="E164" s="71"/>
      <c r="F164" s="9">
        <f t="shared" si="3"/>
        <v>0</v>
      </c>
    </row>
    <row r="165" spans="1:6" ht="15" customHeight="1" x14ac:dyDescent="0.2">
      <c r="A165" s="198"/>
      <c r="B165" s="32" t="s">
        <v>870</v>
      </c>
      <c r="C165" s="19" t="s">
        <v>42</v>
      </c>
      <c r="D165" s="48">
        <v>8</v>
      </c>
      <c r="E165" s="71"/>
      <c r="F165" s="9">
        <f t="shared" si="3"/>
        <v>0</v>
      </c>
    </row>
    <row r="166" spans="1:6" ht="19.5" customHeight="1" x14ac:dyDescent="0.2">
      <c r="A166" s="198"/>
      <c r="B166" s="32" t="s">
        <v>869</v>
      </c>
      <c r="C166" s="19" t="s">
        <v>333</v>
      </c>
      <c r="D166" s="48">
        <v>1</v>
      </c>
      <c r="E166" s="71"/>
      <c r="F166" s="9">
        <f t="shared" ref="F166:F249" si="4">$D166*E166</f>
        <v>0</v>
      </c>
    </row>
    <row r="167" spans="1:6" ht="18" customHeight="1" x14ac:dyDescent="0.2">
      <c r="A167" s="84"/>
      <c r="B167" s="207"/>
      <c r="C167" s="79"/>
      <c r="D167" s="204"/>
      <c r="E167" s="80"/>
      <c r="F167" s="9">
        <f t="shared" si="4"/>
        <v>0</v>
      </c>
    </row>
    <row r="168" spans="1:6" ht="15" customHeight="1" x14ac:dyDescent="0.2">
      <c r="A168" s="84"/>
      <c r="B168" s="132"/>
      <c r="C168" s="79"/>
      <c r="D168" s="204"/>
      <c r="E168" s="211"/>
      <c r="F168" s="9">
        <f t="shared" si="4"/>
        <v>0</v>
      </c>
    </row>
    <row r="169" spans="1:6" ht="15" customHeight="1" x14ac:dyDescent="0.2">
      <c r="A169" s="198"/>
      <c r="B169" s="32"/>
      <c r="C169" s="19"/>
      <c r="D169" s="48"/>
      <c r="E169" s="71"/>
      <c r="F169" s="9">
        <f t="shared" si="4"/>
        <v>0</v>
      </c>
    </row>
    <row r="170" spans="1:6" ht="12.75" customHeight="1" x14ac:dyDescent="0.2">
      <c r="A170" s="198"/>
      <c r="B170" s="32"/>
      <c r="C170" s="19"/>
      <c r="D170" s="48"/>
      <c r="E170" s="71"/>
      <c r="F170" s="9">
        <f t="shared" si="4"/>
        <v>0</v>
      </c>
    </row>
    <row r="171" spans="1:6" s="89" customFormat="1" ht="12.75" customHeight="1" x14ac:dyDescent="0.2">
      <c r="A171" s="87"/>
      <c r="B171" s="33"/>
      <c r="C171" s="65"/>
      <c r="D171" s="86"/>
      <c r="E171" s="88"/>
      <c r="F171" s="9">
        <f>$D171*E171</f>
        <v>0</v>
      </c>
    </row>
    <row r="172" spans="1:6" s="43" customFormat="1" ht="24.95" customHeight="1" x14ac:dyDescent="0.2">
      <c r="A172" s="90"/>
      <c r="B172" s="91" t="s">
        <v>54</v>
      </c>
      <c r="C172" s="92"/>
      <c r="D172" s="92"/>
      <c r="E172" s="347">
        <f>SUM(F131:F171)+E130</f>
        <v>0</v>
      </c>
      <c r="F172" s="348"/>
    </row>
    <row r="173" spans="1:6" s="43" customFormat="1" ht="24.95" customHeight="1" x14ac:dyDescent="0.2">
      <c r="A173" s="93" t="s">
        <v>3</v>
      </c>
      <c r="B173" s="93" t="s">
        <v>4</v>
      </c>
      <c r="C173" s="93" t="s">
        <v>18</v>
      </c>
      <c r="D173" s="93" t="s">
        <v>19</v>
      </c>
      <c r="E173" s="94" t="s">
        <v>20</v>
      </c>
      <c r="F173" s="93" t="s">
        <v>5</v>
      </c>
    </row>
    <row r="174" spans="1:6" s="43" customFormat="1" ht="24.95" customHeight="1" x14ac:dyDescent="0.2">
      <c r="A174" s="90"/>
      <c r="B174" s="91" t="s">
        <v>55</v>
      </c>
      <c r="C174" s="95"/>
      <c r="D174" s="95"/>
      <c r="E174" s="347">
        <f>E172</f>
        <v>0</v>
      </c>
      <c r="F174" s="348"/>
    </row>
    <row r="175" spans="1:6" s="43" customFormat="1" ht="15" customHeight="1" x14ac:dyDescent="0.2">
      <c r="A175" s="84"/>
      <c r="B175" s="85"/>
      <c r="C175" s="96"/>
      <c r="D175" s="97"/>
      <c r="E175" s="98"/>
      <c r="F175" s="9">
        <f>$D175*E175</f>
        <v>0</v>
      </c>
    </row>
    <row r="176" spans="1:6" ht="18" customHeight="1" x14ac:dyDescent="0.2">
      <c r="A176" s="84"/>
      <c r="B176" s="207" t="s">
        <v>871</v>
      </c>
      <c r="C176" s="79"/>
      <c r="D176" s="204"/>
      <c r="E176" s="80"/>
      <c r="F176" s="9">
        <f t="shared" ref="F176:F179" si="5">$D176*E176</f>
        <v>0</v>
      </c>
    </row>
    <row r="177" spans="1:6" ht="15" customHeight="1" x14ac:dyDescent="0.2">
      <c r="A177" s="84" t="s">
        <v>896</v>
      </c>
      <c r="B177" s="132" t="s">
        <v>872</v>
      </c>
      <c r="C177" s="79"/>
      <c r="D177" s="204"/>
      <c r="E177" s="211"/>
      <c r="F177" s="9">
        <f t="shared" si="5"/>
        <v>0</v>
      </c>
    </row>
    <row r="178" spans="1:6" ht="15" customHeight="1" x14ac:dyDescent="0.2">
      <c r="A178" s="198"/>
      <c r="B178" s="32" t="s">
        <v>829</v>
      </c>
      <c r="C178" s="19" t="s">
        <v>42</v>
      </c>
      <c r="D178" s="48">
        <v>12</v>
      </c>
      <c r="E178" s="71"/>
      <c r="F178" s="9">
        <f t="shared" si="5"/>
        <v>0</v>
      </c>
    </row>
    <row r="179" spans="1:6" ht="12.75" customHeight="1" x14ac:dyDescent="0.2">
      <c r="A179" s="198"/>
      <c r="B179" s="32" t="s">
        <v>830</v>
      </c>
      <c r="C179" s="19" t="s">
        <v>42</v>
      </c>
      <c r="D179" s="48">
        <v>6</v>
      </c>
      <c r="E179" s="71"/>
      <c r="F179" s="9">
        <f t="shared" si="5"/>
        <v>0</v>
      </c>
    </row>
    <row r="180" spans="1:6" ht="15" customHeight="1" x14ac:dyDescent="0.2">
      <c r="A180" s="198"/>
      <c r="B180" s="32" t="s">
        <v>831</v>
      </c>
      <c r="C180" s="19" t="s">
        <v>42</v>
      </c>
      <c r="D180" s="48">
        <v>10</v>
      </c>
      <c r="E180" s="71"/>
      <c r="F180" s="9">
        <f>$D180*E180</f>
        <v>0</v>
      </c>
    </row>
    <row r="181" spans="1:6" ht="15" customHeight="1" x14ac:dyDescent="0.2">
      <c r="A181" s="198"/>
      <c r="B181" s="32" t="s">
        <v>837</v>
      </c>
      <c r="C181" s="19" t="s">
        <v>42</v>
      </c>
      <c r="D181" s="48">
        <v>2</v>
      </c>
      <c r="E181" s="71"/>
      <c r="F181" s="9">
        <f t="shared" si="4"/>
        <v>0</v>
      </c>
    </row>
    <row r="182" spans="1:6" ht="18" customHeight="1" x14ac:dyDescent="0.2">
      <c r="A182" s="198"/>
      <c r="B182" s="32" t="s">
        <v>838</v>
      </c>
      <c r="C182" s="19" t="s">
        <v>333</v>
      </c>
      <c r="D182" s="48">
        <v>1</v>
      </c>
      <c r="E182" s="71"/>
      <c r="F182" s="9">
        <f t="shared" si="4"/>
        <v>0</v>
      </c>
    </row>
    <row r="183" spans="1:6" ht="15" customHeight="1" x14ac:dyDescent="0.2">
      <c r="A183" s="84" t="s">
        <v>897</v>
      </c>
      <c r="B183" s="132" t="s">
        <v>873</v>
      </c>
      <c r="C183" s="79"/>
      <c r="D183" s="204"/>
      <c r="E183" s="211"/>
      <c r="F183" s="9">
        <f>$D183*E183</f>
        <v>0</v>
      </c>
    </row>
    <row r="184" spans="1:6" ht="15" customHeight="1" x14ac:dyDescent="0.2">
      <c r="A184" s="198"/>
      <c r="B184" s="32" t="s">
        <v>829</v>
      </c>
      <c r="C184" s="19" t="s">
        <v>42</v>
      </c>
      <c r="D184" s="48">
        <v>10</v>
      </c>
      <c r="E184" s="71"/>
      <c r="F184" s="9">
        <f>$D184*E184</f>
        <v>0</v>
      </c>
    </row>
    <row r="185" spans="1:6" ht="15" customHeight="1" x14ac:dyDescent="0.2">
      <c r="A185" s="198"/>
      <c r="B185" s="32" t="s">
        <v>830</v>
      </c>
      <c r="C185" s="19" t="s">
        <v>42</v>
      </c>
      <c r="D185" s="48">
        <v>10</v>
      </c>
      <c r="E185" s="71"/>
      <c r="F185" s="9">
        <f t="shared" si="4"/>
        <v>0</v>
      </c>
    </row>
    <row r="186" spans="1:6" ht="15" customHeight="1" x14ac:dyDescent="0.2">
      <c r="A186" s="198"/>
      <c r="B186" s="32" t="s">
        <v>831</v>
      </c>
      <c r="C186" s="19" t="s">
        <v>42</v>
      </c>
      <c r="D186" s="48">
        <v>11</v>
      </c>
      <c r="E186" s="71"/>
      <c r="F186" s="9">
        <f t="shared" si="4"/>
        <v>0</v>
      </c>
    </row>
    <row r="187" spans="1:6" ht="15" customHeight="1" x14ac:dyDescent="0.2">
      <c r="A187" s="198"/>
      <c r="B187" s="32" t="s">
        <v>837</v>
      </c>
      <c r="C187" s="19" t="s">
        <v>42</v>
      </c>
      <c r="D187" s="48">
        <v>2</v>
      </c>
      <c r="E187" s="71"/>
      <c r="F187" s="9">
        <f t="shared" si="4"/>
        <v>0</v>
      </c>
    </row>
    <row r="188" spans="1:6" ht="18" customHeight="1" x14ac:dyDescent="0.2">
      <c r="A188" s="198"/>
      <c r="B188" s="32" t="s">
        <v>838</v>
      </c>
      <c r="C188" s="19" t="s">
        <v>333</v>
      </c>
      <c r="D188" s="48">
        <v>1</v>
      </c>
      <c r="E188" s="71"/>
      <c r="F188" s="9">
        <f t="shared" si="4"/>
        <v>0</v>
      </c>
    </row>
    <row r="189" spans="1:6" ht="15" customHeight="1" x14ac:dyDescent="0.2">
      <c r="A189" s="84" t="s">
        <v>898</v>
      </c>
      <c r="B189" s="132" t="s">
        <v>874</v>
      </c>
      <c r="C189" s="79"/>
      <c r="D189" s="204"/>
      <c r="E189" s="211"/>
      <c r="F189" s="9">
        <f t="shared" si="4"/>
        <v>0</v>
      </c>
    </row>
    <row r="190" spans="1:6" ht="15" customHeight="1" x14ac:dyDescent="0.2">
      <c r="A190" s="198"/>
      <c r="B190" s="32" t="s">
        <v>829</v>
      </c>
      <c r="C190" s="19" t="s">
        <v>42</v>
      </c>
      <c r="D190" s="48">
        <v>7</v>
      </c>
      <c r="E190" s="71"/>
      <c r="F190" s="9">
        <f t="shared" si="4"/>
        <v>0</v>
      </c>
    </row>
    <row r="191" spans="1:6" ht="15" customHeight="1" x14ac:dyDescent="0.2">
      <c r="A191" s="198"/>
      <c r="B191" s="32" t="s">
        <v>830</v>
      </c>
      <c r="C191" s="19" t="s">
        <v>42</v>
      </c>
      <c r="D191" s="48">
        <v>5</v>
      </c>
      <c r="E191" s="71"/>
      <c r="F191" s="9">
        <f t="shared" si="4"/>
        <v>0</v>
      </c>
    </row>
    <row r="192" spans="1:6" ht="15" customHeight="1" x14ac:dyDescent="0.2">
      <c r="A192" s="198"/>
      <c r="B192" s="32" t="s">
        <v>831</v>
      </c>
      <c r="C192" s="19" t="s">
        <v>42</v>
      </c>
      <c r="D192" s="48">
        <v>13</v>
      </c>
      <c r="E192" s="71"/>
      <c r="F192" s="9">
        <f t="shared" si="4"/>
        <v>0</v>
      </c>
    </row>
    <row r="193" spans="1:6" ht="15" customHeight="1" x14ac:dyDescent="0.2">
      <c r="A193" s="198"/>
      <c r="B193" s="32" t="s">
        <v>837</v>
      </c>
      <c r="C193" s="19" t="s">
        <v>42</v>
      </c>
      <c r="D193" s="48">
        <v>2</v>
      </c>
      <c r="E193" s="71"/>
      <c r="F193" s="9">
        <f t="shared" si="4"/>
        <v>0</v>
      </c>
    </row>
    <row r="194" spans="1:6" ht="18" customHeight="1" x14ac:dyDescent="0.2">
      <c r="A194" s="198"/>
      <c r="B194" s="32" t="s">
        <v>838</v>
      </c>
      <c r="C194" s="19" t="s">
        <v>333</v>
      </c>
      <c r="D194" s="48">
        <v>1</v>
      </c>
      <c r="E194" s="71"/>
      <c r="F194" s="9">
        <f t="shared" si="4"/>
        <v>0</v>
      </c>
    </row>
    <row r="195" spans="1:6" ht="15" customHeight="1" x14ac:dyDescent="0.2">
      <c r="A195" s="84" t="s">
        <v>899</v>
      </c>
      <c r="B195" s="132" t="s">
        <v>875</v>
      </c>
      <c r="C195" s="79"/>
      <c r="D195" s="204"/>
      <c r="E195" s="211"/>
      <c r="F195" s="9">
        <f t="shared" si="4"/>
        <v>0</v>
      </c>
    </row>
    <row r="196" spans="1:6" ht="15" customHeight="1" x14ac:dyDescent="0.2">
      <c r="A196" s="198"/>
      <c r="B196" s="32" t="s">
        <v>829</v>
      </c>
      <c r="C196" s="19" t="s">
        <v>42</v>
      </c>
      <c r="D196" s="48">
        <v>6</v>
      </c>
      <c r="E196" s="71"/>
      <c r="F196" s="9">
        <f t="shared" si="4"/>
        <v>0</v>
      </c>
    </row>
    <row r="197" spans="1:6" ht="15" customHeight="1" x14ac:dyDescent="0.2">
      <c r="A197" s="198"/>
      <c r="B197" s="32" t="s">
        <v>830</v>
      </c>
      <c r="C197" s="19" t="s">
        <v>42</v>
      </c>
      <c r="D197" s="48">
        <v>5</v>
      </c>
      <c r="E197" s="71"/>
      <c r="F197" s="9">
        <f t="shared" si="4"/>
        <v>0</v>
      </c>
    </row>
    <row r="198" spans="1:6" ht="15" customHeight="1" x14ac:dyDescent="0.2">
      <c r="A198" s="198"/>
      <c r="B198" s="32" t="s">
        <v>831</v>
      </c>
      <c r="C198" s="19" t="s">
        <v>42</v>
      </c>
      <c r="D198" s="48">
        <v>19</v>
      </c>
      <c r="E198" s="71"/>
      <c r="F198" s="9">
        <f t="shared" si="4"/>
        <v>0</v>
      </c>
    </row>
    <row r="199" spans="1:6" ht="15" customHeight="1" x14ac:dyDescent="0.2">
      <c r="A199" s="198"/>
      <c r="B199" s="32" t="s">
        <v>837</v>
      </c>
      <c r="C199" s="19" t="s">
        <v>42</v>
      </c>
      <c r="D199" s="48">
        <v>4</v>
      </c>
      <c r="E199" s="71"/>
      <c r="F199" s="9">
        <f t="shared" si="4"/>
        <v>0</v>
      </c>
    </row>
    <row r="200" spans="1:6" ht="20.100000000000001" customHeight="1" x14ac:dyDescent="0.2">
      <c r="A200" s="198"/>
      <c r="B200" s="32" t="s">
        <v>838</v>
      </c>
      <c r="C200" s="19" t="s">
        <v>333</v>
      </c>
      <c r="D200" s="48">
        <v>1</v>
      </c>
      <c r="E200" s="71"/>
      <c r="F200" s="9">
        <f t="shared" si="4"/>
        <v>0</v>
      </c>
    </row>
    <row r="201" spans="1:6" ht="18" customHeight="1" x14ac:dyDescent="0.2">
      <c r="A201" s="17">
        <v>4.3</v>
      </c>
      <c r="B201" s="34" t="s">
        <v>878</v>
      </c>
      <c r="C201" s="19"/>
      <c r="D201" s="35"/>
      <c r="E201" s="3"/>
      <c r="F201" s="9">
        <f t="shared" ref="F201:F206" si="6">$D201*E201</f>
        <v>0</v>
      </c>
    </row>
    <row r="202" spans="1:6" ht="40.5" customHeight="1" x14ac:dyDescent="0.2">
      <c r="A202" s="17"/>
      <c r="B202" s="32" t="s">
        <v>865</v>
      </c>
      <c r="C202" s="19"/>
      <c r="D202" s="35"/>
      <c r="E202" s="3"/>
      <c r="F202" s="9">
        <f t="shared" si="6"/>
        <v>0</v>
      </c>
    </row>
    <row r="203" spans="1:6" ht="30" customHeight="1" x14ac:dyDescent="0.2">
      <c r="A203" s="17"/>
      <c r="B203" s="32" t="s">
        <v>51</v>
      </c>
      <c r="C203" s="19"/>
      <c r="D203" s="35"/>
      <c r="E203" s="3"/>
      <c r="F203" s="9">
        <f t="shared" si="6"/>
        <v>0</v>
      </c>
    </row>
    <row r="204" spans="1:6" ht="30" customHeight="1" x14ac:dyDescent="0.2">
      <c r="A204" s="17"/>
      <c r="B204" s="135" t="s">
        <v>86</v>
      </c>
      <c r="C204" s="19"/>
      <c r="D204" s="35"/>
      <c r="E204" s="3"/>
      <c r="F204" s="9">
        <f t="shared" si="6"/>
        <v>0</v>
      </c>
    </row>
    <row r="205" spans="1:6" ht="45" customHeight="1" x14ac:dyDescent="0.2">
      <c r="A205" s="17"/>
      <c r="B205" s="135" t="s">
        <v>87</v>
      </c>
      <c r="C205" s="19"/>
      <c r="D205" s="35"/>
      <c r="E205" s="3"/>
      <c r="F205" s="9">
        <f t="shared" si="6"/>
        <v>0</v>
      </c>
    </row>
    <row r="206" spans="1:6" ht="27" customHeight="1" x14ac:dyDescent="0.2">
      <c r="A206" s="17"/>
      <c r="B206" s="135" t="s">
        <v>88</v>
      </c>
      <c r="C206" s="19"/>
      <c r="D206" s="35"/>
      <c r="E206" s="3"/>
      <c r="F206" s="9">
        <f t="shared" si="6"/>
        <v>0</v>
      </c>
    </row>
    <row r="207" spans="1:6" ht="20.100000000000001" customHeight="1" x14ac:dyDescent="0.2">
      <c r="A207" s="198"/>
      <c r="B207" s="32"/>
      <c r="C207" s="19"/>
      <c r="D207" s="48"/>
      <c r="E207" s="71"/>
      <c r="F207" s="9"/>
    </row>
    <row r="208" spans="1:6" ht="21.75" customHeight="1" x14ac:dyDescent="0.2">
      <c r="A208" s="198"/>
      <c r="B208" s="32"/>
      <c r="C208" s="19"/>
      <c r="D208" s="48"/>
      <c r="E208" s="71"/>
      <c r="F208" s="9"/>
    </row>
    <row r="209" spans="1:6" s="43" customFormat="1" ht="24.95" customHeight="1" x14ac:dyDescent="0.2">
      <c r="A209" s="90"/>
      <c r="B209" s="91" t="s">
        <v>54</v>
      </c>
      <c r="C209" s="92"/>
      <c r="D209" s="92"/>
      <c r="E209" s="347">
        <f>SUM(F175:F208)+E174</f>
        <v>0</v>
      </c>
      <c r="F209" s="348"/>
    </row>
    <row r="210" spans="1:6" s="43" customFormat="1" ht="24.95" customHeight="1" x14ac:dyDescent="0.2">
      <c r="A210" s="93" t="s">
        <v>3</v>
      </c>
      <c r="B210" s="93" t="s">
        <v>4</v>
      </c>
      <c r="C210" s="93" t="s">
        <v>18</v>
      </c>
      <c r="D210" s="93" t="s">
        <v>19</v>
      </c>
      <c r="E210" s="94" t="s">
        <v>20</v>
      </c>
      <c r="F210" s="93" t="s">
        <v>5</v>
      </c>
    </row>
    <row r="211" spans="1:6" s="43" customFormat="1" ht="24.95" customHeight="1" x14ac:dyDescent="0.2">
      <c r="A211" s="90"/>
      <c r="B211" s="91" t="s">
        <v>55</v>
      </c>
      <c r="C211" s="95"/>
      <c r="D211" s="95"/>
      <c r="E211" s="347">
        <f>E209</f>
        <v>0</v>
      </c>
      <c r="F211" s="348"/>
    </row>
    <row r="212" spans="1:6" s="43" customFormat="1" ht="15" customHeight="1" x14ac:dyDescent="0.2">
      <c r="A212" s="84"/>
      <c r="B212" s="85"/>
      <c r="C212" s="96"/>
      <c r="D212" s="97"/>
      <c r="E212" s="98"/>
      <c r="F212" s="9">
        <f t="shared" ref="F212:F217" si="7">$D212*E212</f>
        <v>0</v>
      </c>
    </row>
    <row r="213" spans="1:6" s="4" customFormat="1" ht="18" customHeight="1" x14ac:dyDescent="0.2">
      <c r="A213" s="14"/>
      <c r="B213" s="15" t="s">
        <v>89</v>
      </c>
      <c r="C213" s="11"/>
      <c r="D213" s="11"/>
      <c r="E213" s="71"/>
      <c r="F213" s="9">
        <f t="shared" si="7"/>
        <v>0</v>
      </c>
    </row>
    <row r="214" spans="1:6" s="4" customFormat="1" ht="65.099999999999994" customHeight="1" x14ac:dyDescent="0.2">
      <c r="A214" s="8"/>
      <c r="B214" s="56" t="s">
        <v>90</v>
      </c>
      <c r="C214" s="11"/>
      <c r="D214" s="11"/>
      <c r="E214" s="71"/>
      <c r="F214" s="9">
        <f t="shared" si="7"/>
        <v>0</v>
      </c>
    </row>
    <row r="215" spans="1:6" s="4" customFormat="1" ht="15" customHeight="1" x14ac:dyDescent="0.2">
      <c r="A215" s="8" t="s">
        <v>91</v>
      </c>
      <c r="B215" s="45" t="s">
        <v>92</v>
      </c>
      <c r="C215" s="8"/>
      <c r="D215" s="11"/>
      <c r="E215" s="71"/>
      <c r="F215" s="9">
        <f t="shared" si="7"/>
        <v>0</v>
      </c>
    </row>
    <row r="216" spans="1:6" s="4" customFormat="1" ht="15" customHeight="1" x14ac:dyDescent="0.2">
      <c r="A216" s="8"/>
      <c r="B216" s="10" t="s">
        <v>93</v>
      </c>
      <c r="C216" s="11" t="s">
        <v>332</v>
      </c>
      <c r="D216" s="48">
        <v>75</v>
      </c>
      <c r="E216" s="71"/>
      <c r="F216" s="9">
        <f t="shared" si="7"/>
        <v>0</v>
      </c>
    </row>
    <row r="217" spans="1:6" s="4" customFormat="1" ht="21.75" customHeight="1" x14ac:dyDescent="0.2">
      <c r="A217" s="8"/>
      <c r="B217" s="10" t="s">
        <v>94</v>
      </c>
      <c r="C217" s="11" t="str">
        <f>C216</f>
        <v>M</v>
      </c>
      <c r="D217" s="46">
        <v>75</v>
      </c>
      <c r="E217" s="71"/>
      <c r="F217" s="9">
        <f t="shared" si="7"/>
        <v>0</v>
      </c>
    </row>
    <row r="218" spans="1:6" s="4" customFormat="1" ht="15" customHeight="1" x14ac:dyDescent="0.2">
      <c r="A218" s="8" t="s">
        <v>95</v>
      </c>
      <c r="B218" s="45" t="s">
        <v>96</v>
      </c>
      <c r="C218" s="8"/>
      <c r="D218" s="11"/>
      <c r="E218" s="71"/>
      <c r="F218" s="9">
        <f t="shared" si="4"/>
        <v>0</v>
      </c>
    </row>
    <row r="219" spans="1:6" s="4" customFormat="1" ht="15" customHeight="1" x14ac:dyDescent="0.2">
      <c r="A219" s="8"/>
      <c r="B219" s="10" t="s">
        <v>93</v>
      </c>
      <c r="C219" s="11" t="s">
        <v>332</v>
      </c>
      <c r="D219" s="48">
        <v>75</v>
      </c>
      <c r="E219" s="71"/>
      <c r="F219" s="9">
        <f t="shared" si="4"/>
        <v>0</v>
      </c>
    </row>
    <row r="220" spans="1:6" s="4" customFormat="1" ht="15" customHeight="1" x14ac:dyDescent="0.2">
      <c r="A220" s="8"/>
      <c r="B220" s="10" t="s">
        <v>94</v>
      </c>
      <c r="C220" s="11" t="str">
        <f>C219</f>
        <v>M</v>
      </c>
      <c r="D220" s="46">
        <v>75</v>
      </c>
      <c r="E220" s="71"/>
      <c r="F220" s="9">
        <f t="shared" si="4"/>
        <v>0</v>
      </c>
    </row>
    <row r="221" spans="1:6" s="4" customFormat="1" ht="15" customHeight="1" x14ac:dyDescent="0.2">
      <c r="A221" s="8" t="s">
        <v>97</v>
      </c>
      <c r="B221" s="13" t="s">
        <v>98</v>
      </c>
      <c r="C221" s="11"/>
      <c r="D221" s="48"/>
      <c r="E221" s="70"/>
      <c r="F221" s="9">
        <f t="shared" si="4"/>
        <v>0</v>
      </c>
    </row>
    <row r="222" spans="1:6" s="4" customFormat="1" ht="15" customHeight="1" x14ac:dyDescent="0.2">
      <c r="A222" s="8"/>
      <c r="B222" s="10" t="s">
        <v>93</v>
      </c>
      <c r="C222" s="11" t="s">
        <v>332</v>
      </c>
      <c r="D222" s="48">
        <v>75</v>
      </c>
      <c r="E222" s="73"/>
      <c r="F222" s="9">
        <f t="shared" si="4"/>
        <v>0</v>
      </c>
    </row>
    <row r="223" spans="1:6" s="4" customFormat="1" ht="15" customHeight="1" x14ac:dyDescent="0.2">
      <c r="A223" s="8"/>
      <c r="B223" s="10" t="s">
        <v>94</v>
      </c>
      <c r="C223" s="11" t="str">
        <f>C222</f>
        <v>M</v>
      </c>
      <c r="D223" s="46">
        <v>75</v>
      </c>
      <c r="E223" s="71"/>
      <c r="F223" s="9">
        <f t="shared" si="4"/>
        <v>0</v>
      </c>
    </row>
    <row r="224" spans="1:6" s="4" customFormat="1" ht="15" customHeight="1" x14ac:dyDescent="0.2">
      <c r="A224" s="8" t="s">
        <v>99</v>
      </c>
      <c r="B224" s="13" t="s">
        <v>100</v>
      </c>
      <c r="C224" s="11"/>
      <c r="D224" s="48"/>
      <c r="E224" s="70"/>
      <c r="F224" s="9">
        <f t="shared" si="4"/>
        <v>0</v>
      </c>
    </row>
    <row r="225" spans="1:6" s="4" customFormat="1" ht="15" customHeight="1" x14ac:dyDescent="0.2">
      <c r="A225" s="8"/>
      <c r="B225" s="10" t="s">
        <v>93</v>
      </c>
      <c r="C225" s="11" t="s">
        <v>332</v>
      </c>
      <c r="D225" s="48">
        <v>50</v>
      </c>
      <c r="E225" s="73"/>
      <c r="F225" s="9">
        <f t="shared" si="4"/>
        <v>0</v>
      </c>
    </row>
    <row r="226" spans="1:6" s="4" customFormat="1" ht="15" customHeight="1" x14ac:dyDescent="0.2">
      <c r="A226" s="8"/>
      <c r="B226" s="10" t="s">
        <v>94</v>
      </c>
      <c r="C226" s="11" t="str">
        <f>C225</f>
        <v>M</v>
      </c>
      <c r="D226" s="46">
        <v>50</v>
      </c>
      <c r="E226" s="71"/>
      <c r="F226" s="9">
        <f t="shared" si="4"/>
        <v>0</v>
      </c>
    </row>
    <row r="227" spans="1:6" s="4" customFormat="1" ht="15" customHeight="1" x14ac:dyDescent="0.2">
      <c r="A227" s="8" t="s">
        <v>101</v>
      </c>
      <c r="B227" s="13" t="s">
        <v>102</v>
      </c>
      <c r="C227" s="11"/>
      <c r="D227" s="48"/>
      <c r="E227" s="70"/>
      <c r="F227" s="9">
        <f t="shared" si="4"/>
        <v>0</v>
      </c>
    </row>
    <row r="228" spans="1:6" s="4" customFormat="1" ht="15" customHeight="1" x14ac:dyDescent="0.2">
      <c r="A228" s="8"/>
      <c r="B228" s="10" t="s">
        <v>93</v>
      </c>
      <c r="C228" s="11" t="s">
        <v>332</v>
      </c>
      <c r="D228" s="48">
        <v>50</v>
      </c>
      <c r="E228" s="73"/>
      <c r="F228" s="9">
        <f t="shared" si="4"/>
        <v>0</v>
      </c>
    </row>
    <row r="229" spans="1:6" s="4" customFormat="1" ht="20.100000000000001" customHeight="1" x14ac:dyDescent="0.2">
      <c r="A229" s="8"/>
      <c r="B229" s="10" t="s">
        <v>94</v>
      </c>
      <c r="C229" s="11" t="str">
        <f>C228</f>
        <v>M</v>
      </c>
      <c r="D229" s="46">
        <v>50</v>
      </c>
      <c r="E229" s="71"/>
      <c r="F229" s="9">
        <f t="shared" si="4"/>
        <v>0</v>
      </c>
    </row>
    <row r="230" spans="1:6" s="4" customFormat="1" ht="18" customHeight="1" x14ac:dyDescent="0.2">
      <c r="A230" s="14"/>
      <c r="B230" s="49" t="s">
        <v>103</v>
      </c>
      <c r="C230" s="8"/>
      <c r="D230" s="8"/>
      <c r="E230" s="73"/>
      <c r="F230" s="9">
        <f t="shared" si="4"/>
        <v>0</v>
      </c>
    </row>
    <row r="231" spans="1:6" s="4" customFormat="1" ht="54.75" customHeight="1" x14ac:dyDescent="0.2">
      <c r="A231" s="50"/>
      <c r="B231" s="56" t="s">
        <v>104</v>
      </c>
      <c r="C231" s="20"/>
      <c r="D231" s="20"/>
      <c r="E231" s="68"/>
      <c r="F231" s="9">
        <f t="shared" si="4"/>
        <v>0</v>
      </c>
    </row>
    <row r="232" spans="1:6" s="4" customFormat="1" ht="15" customHeight="1" x14ac:dyDescent="0.2">
      <c r="A232" s="8" t="s">
        <v>900</v>
      </c>
      <c r="B232" s="13" t="s">
        <v>106</v>
      </c>
      <c r="C232" s="48"/>
      <c r="D232" s="48"/>
      <c r="E232" s="70"/>
      <c r="F232" s="9">
        <f t="shared" si="4"/>
        <v>0</v>
      </c>
    </row>
    <row r="233" spans="1:6" s="4" customFormat="1" ht="15" customHeight="1" x14ac:dyDescent="0.2">
      <c r="A233" s="8"/>
      <c r="B233" s="10" t="s">
        <v>107</v>
      </c>
      <c r="C233" s="11" t="s">
        <v>332</v>
      </c>
      <c r="D233" s="48">
        <v>1920</v>
      </c>
      <c r="E233" s="70"/>
      <c r="F233" s="9">
        <f t="shared" si="4"/>
        <v>0</v>
      </c>
    </row>
    <row r="234" spans="1:6" s="4" customFormat="1" ht="15" customHeight="1" x14ac:dyDescent="0.2">
      <c r="A234" s="8"/>
      <c r="B234" s="10" t="s">
        <v>108</v>
      </c>
      <c r="C234" s="11" t="s">
        <v>332</v>
      </c>
      <c r="D234" s="48">
        <v>240</v>
      </c>
      <c r="E234" s="70"/>
      <c r="F234" s="9">
        <f t="shared" si="4"/>
        <v>0</v>
      </c>
    </row>
    <row r="235" spans="1:6" s="4" customFormat="1" ht="15" customHeight="1" x14ac:dyDescent="0.2">
      <c r="A235" s="47"/>
      <c r="B235" s="10" t="s">
        <v>109</v>
      </c>
      <c r="C235" s="11" t="str">
        <f>C233</f>
        <v>M</v>
      </c>
      <c r="D235" s="46">
        <v>2160</v>
      </c>
      <c r="E235" s="70"/>
      <c r="F235" s="9">
        <f t="shared" si="4"/>
        <v>0</v>
      </c>
    </row>
    <row r="236" spans="1:6" s="4" customFormat="1" ht="15" customHeight="1" x14ac:dyDescent="0.2">
      <c r="A236" s="8" t="s">
        <v>901</v>
      </c>
      <c r="B236" s="13" t="s">
        <v>111</v>
      </c>
      <c r="C236" s="48"/>
      <c r="D236" s="48"/>
      <c r="E236" s="70"/>
      <c r="F236" s="9">
        <f t="shared" si="4"/>
        <v>0</v>
      </c>
    </row>
    <row r="237" spans="1:6" s="4" customFormat="1" ht="15" customHeight="1" x14ac:dyDescent="0.2">
      <c r="A237" s="8"/>
      <c r="B237" s="10" t="s">
        <v>107</v>
      </c>
      <c r="C237" s="11" t="s">
        <v>332</v>
      </c>
      <c r="D237" s="48">
        <v>2400</v>
      </c>
      <c r="E237" s="70"/>
      <c r="F237" s="9">
        <f t="shared" si="4"/>
        <v>0</v>
      </c>
    </row>
    <row r="238" spans="1:6" s="4" customFormat="1" ht="15" customHeight="1" x14ac:dyDescent="0.2">
      <c r="A238" s="8"/>
      <c r="B238" s="10" t="s">
        <v>108</v>
      </c>
      <c r="C238" s="11" t="s">
        <v>332</v>
      </c>
      <c r="D238" s="48">
        <v>480</v>
      </c>
      <c r="E238" s="70"/>
      <c r="F238" s="9">
        <f t="shared" si="4"/>
        <v>0</v>
      </c>
    </row>
    <row r="239" spans="1:6" s="4" customFormat="1" ht="15" customHeight="1" x14ac:dyDescent="0.2">
      <c r="A239" s="47"/>
      <c r="B239" s="10" t="s">
        <v>109</v>
      </c>
      <c r="C239" s="11" t="str">
        <f>C237</f>
        <v>M</v>
      </c>
      <c r="D239" s="46">
        <v>2880</v>
      </c>
      <c r="E239" s="70"/>
      <c r="F239" s="9">
        <f t="shared" si="4"/>
        <v>0</v>
      </c>
    </row>
    <row r="240" spans="1:6" s="4" customFormat="1" ht="15" customHeight="1" x14ac:dyDescent="0.2">
      <c r="A240" s="8" t="s">
        <v>902</v>
      </c>
      <c r="B240" s="13" t="s">
        <v>113</v>
      </c>
      <c r="C240" s="48"/>
      <c r="D240" s="48"/>
      <c r="E240" s="70"/>
      <c r="F240" s="9">
        <f t="shared" si="4"/>
        <v>0</v>
      </c>
    </row>
    <row r="241" spans="1:6" s="4" customFormat="1" ht="15" customHeight="1" x14ac:dyDescent="0.2">
      <c r="A241" s="8"/>
      <c r="B241" s="10" t="s">
        <v>107</v>
      </c>
      <c r="C241" s="11" t="s">
        <v>332</v>
      </c>
      <c r="D241" s="48">
        <v>120</v>
      </c>
      <c r="E241" s="70"/>
      <c r="F241" s="9">
        <f t="shared" si="4"/>
        <v>0</v>
      </c>
    </row>
    <row r="242" spans="1:6" s="4" customFormat="1" ht="15" customHeight="1" x14ac:dyDescent="0.2">
      <c r="A242" s="8"/>
      <c r="B242" s="10" t="s">
        <v>108</v>
      </c>
      <c r="C242" s="11" t="s">
        <v>332</v>
      </c>
      <c r="D242" s="48">
        <v>240</v>
      </c>
      <c r="E242" s="70"/>
      <c r="F242" s="9">
        <f t="shared" si="4"/>
        <v>0</v>
      </c>
    </row>
    <row r="243" spans="1:6" s="4" customFormat="1" ht="43.5" customHeight="1" x14ac:dyDescent="0.2">
      <c r="A243" s="47"/>
      <c r="B243" s="10" t="s">
        <v>109</v>
      </c>
      <c r="C243" s="11" t="str">
        <f>C241</f>
        <v>M</v>
      </c>
      <c r="D243" s="46">
        <v>360</v>
      </c>
      <c r="E243" s="70"/>
      <c r="F243" s="9">
        <f t="shared" si="4"/>
        <v>0</v>
      </c>
    </row>
    <row r="244" spans="1:6" s="4" customFormat="1" ht="20.100000000000001" customHeight="1" x14ac:dyDescent="0.2">
      <c r="A244" s="280"/>
      <c r="B244" s="281"/>
      <c r="C244" s="282"/>
      <c r="D244" s="283"/>
      <c r="E244" s="284"/>
      <c r="F244" s="285"/>
    </row>
    <row r="245" spans="1:6" s="43" customFormat="1" ht="24.95" customHeight="1" x14ac:dyDescent="0.2">
      <c r="A245" s="90"/>
      <c r="B245" s="91" t="s">
        <v>54</v>
      </c>
      <c r="C245" s="92"/>
      <c r="D245" s="92"/>
      <c r="E245" s="347">
        <f>SUM(F212:F244)+E211</f>
        <v>0</v>
      </c>
      <c r="F245" s="348"/>
    </row>
    <row r="246" spans="1:6" s="43" customFormat="1" ht="24.95" customHeight="1" x14ac:dyDescent="0.2">
      <c r="A246" s="93" t="s">
        <v>3</v>
      </c>
      <c r="B246" s="93" t="s">
        <v>4</v>
      </c>
      <c r="C246" s="93" t="s">
        <v>18</v>
      </c>
      <c r="D246" s="93" t="s">
        <v>19</v>
      </c>
      <c r="E246" s="94" t="s">
        <v>20</v>
      </c>
      <c r="F246" s="93" t="s">
        <v>5</v>
      </c>
    </row>
    <row r="247" spans="1:6" s="43" customFormat="1" ht="24.95" customHeight="1" x14ac:dyDescent="0.2">
      <c r="A247" s="90"/>
      <c r="B247" s="91" t="s">
        <v>55</v>
      </c>
      <c r="C247" s="95"/>
      <c r="D247" s="95"/>
      <c r="E247" s="347">
        <f>E245</f>
        <v>0</v>
      </c>
      <c r="F247" s="348"/>
    </row>
    <row r="248" spans="1:6" s="43" customFormat="1" ht="15" customHeight="1" x14ac:dyDescent="0.2">
      <c r="A248" s="84"/>
      <c r="B248" s="85"/>
      <c r="C248" s="96"/>
      <c r="D248" s="97"/>
      <c r="E248" s="98"/>
      <c r="F248" s="9">
        <f>$D248*E248</f>
        <v>0</v>
      </c>
    </row>
    <row r="249" spans="1:6" s="4" customFormat="1" ht="54.95" customHeight="1" x14ac:dyDescent="0.2">
      <c r="A249" s="8"/>
      <c r="B249" s="56" t="s">
        <v>114</v>
      </c>
      <c r="C249" s="11"/>
      <c r="D249" s="48"/>
      <c r="E249" s="68"/>
      <c r="F249" s="9">
        <f t="shared" si="4"/>
        <v>0</v>
      </c>
    </row>
    <row r="250" spans="1:6" s="4" customFormat="1" ht="15" customHeight="1" x14ac:dyDescent="0.2">
      <c r="A250" s="8" t="s">
        <v>903</v>
      </c>
      <c r="B250" s="10" t="s">
        <v>118</v>
      </c>
      <c r="C250" s="11"/>
      <c r="D250" s="69"/>
      <c r="E250" s="73"/>
      <c r="F250" s="9">
        <f>$D250*E250</f>
        <v>0</v>
      </c>
    </row>
    <row r="251" spans="1:6" s="4" customFormat="1" ht="15" customHeight="1" x14ac:dyDescent="0.2">
      <c r="A251" s="47"/>
      <c r="B251" s="10" t="s">
        <v>107</v>
      </c>
      <c r="C251" s="11" t="s">
        <v>332</v>
      </c>
      <c r="D251" s="48">
        <v>2400</v>
      </c>
      <c r="E251" s="73"/>
      <c r="F251" s="9">
        <f>$D251*E251</f>
        <v>0</v>
      </c>
    </row>
    <row r="252" spans="1:6" s="4" customFormat="1" ht="15" customHeight="1" x14ac:dyDescent="0.2">
      <c r="A252" s="8"/>
      <c r="B252" s="10" t="s">
        <v>108</v>
      </c>
      <c r="C252" s="11" t="s">
        <v>332</v>
      </c>
      <c r="D252" s="48">
        <v>1800</v>
      </c>
      <c r="E252" s="73"/>
      <c r="F252" s="9">
        <f>$D252*E252</f>
        <v>0</v>
      </c>
    </row>
    <row r="253" spans="1:6" s="4" customFormat="1" ht="20.25" customHeight="1" x14ac:dyDescent="0.2">
      <c r="A253" s="8"/>
      <c r="B253" s="10" t="s">
        <v>109</v>
      </c>
      <c r="C253" s="11" t="str">
        <f>C251</f>
        <v>M</v>
      </c>
      <c r="D253" s="46">
        <v>4200</v>
      </c>
      <c r="E253" s="73"/>
      <c r="F253" s="9">
        <f>$D253*E253</f>
        <v>0</v>
      </c>
    </row>
    <row r="254" spans="1:6" s="4" customFormat="1" ht="15" customHeight="1" x14ac:dyDescent="0.2">
      <c r="A254" s="8" t="s">
        <v>904</v>
      </c>
      <c r="B254" s="10" t="s">
        <v>116</v>
      </c>
      <c r="C254" s="11"/>
      <c r="D254" s="48"/>
      <c r="E254" s="68"/>
      <c r="F254" s="9">
        <f t="shared" ref="F254:F322" si="8">$D254*E254</f>
        <v>0</v>
      </c>
    </row>
    <row r="255" spans="1:6" s="4" customFormat="1" ht="15" customHeight="1" x14ac:dyDescent="0.2">
      <c r="A255" s="47"/>
      <c r="B255" s="10" t="s">
        <v>107</v>
      </c>
      <c r="C255" s="11" t="s">
        <v>332</v>
      </c>
      <c r="D255" s="48">
        <v>2880</v>
      </c>
      <c r="E255" s="73"/>
      <c r="F255" s="9">
        <f t="shared" si="8"/>
        <v>0</v>
      </c>
    </row>
    <row r="256" spans="1:6" s="4" customFormat="1" ht="15" customHeight="1" x14ac:dyDescent="0.2">
      <c r="A256" s="8"/>
      <c r="B256" s="10" t="s">
        <v>108</v>
      </c>
      <c r="C256" s="11" t="s">
        <v>332</v>
      </c>
      <c r="D256" s="48">
        <v>1800</v>
      </c>
      <c r="E256" s="73"/>
      <c r="F256" s="9">
        <f t="shared" si="8"/>
        <v>0</v>
      </c>
    </row>
    <row r="257" spans="1:6" s="4" customFormat="1" ht="15" customHeight="1" x14ac:dyDescent="0.2">
      <c r="A257" s="8"/>
      <c r="B257" s="10" t="s">
        <v>109</v>
      </c>
      <c r="C257" s="11" t="str">
        <f>C255</f>
        <v>M</v>
      </c>
      <c r="D257" s="46">
        <v>4680</v>
      </c>
      <c r="E257" s="73"/>
      <c r="F257" s="9">
        <f t="shared" si="8"/>
        <v>0</v>
      </c>
    </row>
    <row r="258" spans="1:6" s="4" customFormat="1" ht="15" customHeight="1" x14ac:dyDescent="0.2">
      <c r="A258" s="8" t="s">
        <v>905</v>
      </c>
      <c r="B258" s="279" t="s">
        <v>1014</v>
      </c>
      <c r="C258" s="11"/>
      <c r="D258" s="48"/>
      <c r="E258" s="68"/>
      <c r="F258" s="9">
        <f t="shared" ref="F258:F261" si="9">$D258*E258</f>
        <v>0</v>
      </c>
    </row>
    <row r="259" spans="1:6" s="4" customFormat="1" ht="15" customHeight="1" x14ac:dyDescent="0.2">
      <c r="A259" s="47"/>
      <c r="B259" s="10" t="s">
        <v>107</v>
      </c>
      <c r="C259" s="11" t="s">
        <v>332</v>
      </c>
      <c r="D259" s="204">
        <v>2904.0000000000005</v>
      </c>
      <c r="E259" s="73"/>
      <c r="F259" s="9">
        <f t="shared" si="9"/>
        <v>0</v>
      </c>
    </row>
    <row r="260" spans="1:6" s="4" customFormat="1" ht="15" customHeight="1" x14ac:dyDescent="0.2">
      <c r="A260" s="8"/>
      <c r="B260" s="10" t="s">
        <v>108</v>
      </c>
      <c r="C260" s="11" t="s">
        <v>332</v>
      </c>
      <c r="D260" s="204">
        <v>1980.0000000000002</v>
      </c>
      <c r="E260" s="73"/>
      <c r="F260" s="9">
        <f t="shared" si="9"/>
        <v>0</v>
      </c>
    </row>
    <row r="261" spans="1:6" s="4" customFormat="1" ht="15" customHeight="1" x14ac:dyDescent="0.2">
      <c r="A261" s="8"/>
      <c r="B261" s="10" t="s">
        <v>109</v>
      </c>
      <c r="C261" s="11" t="str">
        <f>C259</f>
        <v>M</v>
      </c>
      <c r="D261" s="46">
        <v>4884.0000000000009</v>
      </c>
      <c r="E261" s="73"/>
      <c r="F261" s="9">
        <f t="shared" si="9"/>
        <v>0</v>
      </c>
    </row>
    <row r="262" spans="1:6" s="5" customFormat="1" ht="18" customHeight="1" x14ac:dyDescent="0.2">
      <c r="A262" s="53"/>
      <c r="B262" s="49" t="s">
        <v>119</v>
      </c>
      <c r="C262" s="11"/>
      <c r="D262" s="48"/>
      <c r="E262" s="68"/>
      <c r="F262" s="9">
        <f t="shared" si="8"/>
        <v>0</v>
      </c>
    </row>
    <row r="263" spans="1:6" s="4" customFormat="1" ht="32.25" customHeight="1" x14ac:dyDescent="0.2">
      <c r="A263" s="8"/>
      <c r="B263" s="56" t="s">
        <v>120</v>
      </c>
      <c r="C263" s="11"/>
      <c r="D263" s="48"/>
      <c r="E263" s="68"/>
      <c r="F263" s="9">
        <f t="shared" si="8"/>
        <v>0</v>
      </c>
    </row>
    <row r="264" spans="1:6" s="4" customFormat="1" ht="15" customHeight="1" x14ac:dyDescent="0.2">
      <c r="A264" s="8"/>
      <c r="B264" s="51" t="s">
        <v>121</v>
      </c>
      <c r="C264" s="11"/>
      <c r="D264" s="48"/>
      <c r="E264" s="68"/>
      <c r="F264" s="9">
        <f t="shared" si="8"/>
        <v>0</v>
      </c>
    </row>
    <row r="265" spans="1:6" s="4" customFormat="1" ht="15" customHeight="1" x14ac:dyDescent="0.2">
      <c r="A265" s="8" t="s">
        <v>906</v>
      </c>
      <c r="B265" s="12" t="s">
        <v>123</v>
      </c>
      <c r="C265" s="11"/>
      <c r="D265" s="48"/>
      <c r="E265" s="68"/>
      <c r="F265" s="9">
        <f t="shared" si="8"/>
        <v>0</v>
      </c>
    </row>
    <row r="266" spans="1:6" s="4" customFormat="1" ht="15" customHeight="1" x14ac:dyDescent="0.2">
      <c r="A266" s="8"/>
      <c r="B266" s="10" t="s">
        <v>93</v>
      </c>
      <c r="C266" s="11" t="s">
        <v>42</v>
      </c>
      <c r="D266" s="72">
        <v>50</v>
      </c>
      <c r="E266" s="73"/>
      <c r="F266" s="9">
        <f t="shared" si="8"/>
        <v>0</v>
      </c>
    </row>
    <row r="267" spans="1:6" s="4" customFormat="1" ht="15" customHeight="1" x14ac:dyDescent="0.2">
      <c r="A267" s="8"/>
      <c r="B267" s="10" t="s">
        <v>94</v>
      </c>
      <c r="C267" s="11" t="str">
        <f>C266</f>
        <v>No</v>
      </c>
      <c r="D267" s="46">
        <v>50</v>
      </c>
      <c r="E267" s="73"/>
      <c r="F267" s="9">
        <f t="shared" si="8"/>
        <v>0</v>
      </c>
    </row>
    <row r="268" spans="1:6" s="4" customFormat="1" ht="15" customHeight="1" x14ac:dyDescent="0.2">
      <c r="A268" s="8" t="s">
        <v>907</v>
      </c>
      <c r="B268" s="12" t="s">
        <v>125</v>
      </c>
      <c r="C268" s="11"/>
      <c r="D268" s="48"/>
      <c r="E268" s="73"/>
      <c r="F268" s="9">
        <f t="shared" si="8"/>
        <v>0</v>
      </c>
    </row>
    <row r="269" spans="1:6" s="4" customFormat="1" ht="15" customHeight="1" x14ac:dyDescent="0.2">
      <c r="A269" s="8"/>
      <c r="B269" s="10" t="s">
        <v>93</v>
      </c>
      <c r="C269" s="11" t="s">
        <v>42</v>
      </c>
      <c r="D269" s="72">
        <v>10</v>
      </c>
      <c r="E269" s="73"/>
      <c r="F269" s="9">
        <f t="shared" si="8"/>
        <v>0</v>
      </c>
    </row>
    <row r="270" spans="1:6" s="4" customFormat="1" ht="20.100000000000001" customHeight="1" x14ac:dyDescent="0.2">
      <c r="A270" s="8"/>
      <c r="B270" s="10" t="s">
        <v>94</v>
      </c>
      <c r="C270" s="11" t="str">
        <f>C269</f>
        <v>No</v>
      </c>
      <c r="D270" s="46">
        <v>10</v>
      </c>
      <c r="E270" s="73"/>
      <c r="F270" s="9">
        <f t="shared" si="8"/>
        <v>0</v>
      </c>
    </row>
    <row r="271" spans="1:6" s="5" customFormat="1" ht="18" customHeight="1" x14ac:dyDescent="0.2">
      <c r="A271" s="53"/>
      <c r="B271" s="49" t="s">
        <v>126</v>
      </c>
      <c r="C271" s="11"/>
      <c r="D271" s="48"/>
      <c r="E271" s="68"/>
      <c r="F271" s="9">
        <f t="shared" si="8"/>
        <v>0</v>
      </c>
    </row>
    <row r="272" spans="1:6" s="5" customFormat="1" ht="30" customHeight="1" x14ac:dyDescent="0.2">
      <c r="A272" s="8"/>
      <c r="B272" s="56" t="s">
        <v>127</v>
      </c>
      <c r="C272" s="11"/>
      <c r="D272" s="48"/>
      <c r="E272" s="68"/>
      <c r="F272" s="9">
        <f t="shared" si="8"/>
        <v>0</v>
      </c>
    </row>
    <row r="273" spans="1:6" s="5" customFormat="1" ht="15" customHeight="1" x14ac:dyDescent="0.2">
      <c r="A273" s="8"/>
      <c r="B273" s="51" t="s">
        <v>128</v>
      </c>
      <c r="C273" s="11"/>
      <c r="D273" s="48"/>
      <c r="E273" s="68"/>
      <c r="F273" s="9">
        <f t="shared" si="8"/>
        <v>0</v>
      </c>
    </row>
    <row r="274" spans="1:6" s="4" customFormat="1" ht="15" customHeight="1" x14ac:dyDescent="0.2">
      <c r="A274" s="8" t="s">
        <v>908</v>
      </c>
      <c r="B274" s="12" t="s">
        <v>125</v>
      </c>
      <c r="C274" s="11"/>
      <c r="D274" s="48"/>
      <c r="E274" s="73"/>
      <c r="F274" s="9">
        <f t="shared" si="8"/>
        <v>0</v>
      </c>
    </row>
    <row r="275" spans="1:6" s="5" customFormat="1" ht="15" customHeight="1" x14ac:dyDescent="0.2">
      <c r="A275" s="8"/>
      <c r="B275" s="10" t="s">
        <v>93</v>
      </c>
      <c r="C275" s="11" t="s">
        <v>42</v>
      </c>
      <c r="D275" s="48">
        <v>24</v>
      </c>
      <c r="E275" s="73"/>
      <c r="F275" s="9">
        <f t="shared" si="8"/>
        <v>0</v>
      </c>
    </row>
    <row r="276" spans="1:6" s="5" customFormat="1" ht="15" customHeight="1" x14ac:dyDescent="0.2">
      <c r="A276" s="8"/>
      <c r="B276" s="10" t="s">
        <v>94</v>
      </c>
      <c r="C276" s="11" t="str">
        <f>C275</f>
        <v>No</v>
      </c>
      <c r="D276" s="46">
        <v>24</v>
      </c>
      <c r="E276" s="73"/>
      <c r="F276" s="9">
        <f t="shared" si="8"/>
        <v>0</v>
      </c>
    </row>
    <row r="277" spans="1:6" s="5" customFormat="1" ht="15" customHeight="1" x14ac:dyDescent="0.2">
      <c r="A277" s="8" t="s">
        <v>909</v>
      </c>
      <c r="B277" s="12" t="s">
        <v>129</v>
      </c>
      <c r="C277" s="11"/>
      <c r="D277" s="48"/>
      <c r="E277" s="73"/>
      <c r="F277" s="9">
        <f t="shared" si="8"/>
        <v>0</v>
      </c>
    </row>
    <row r="278" spans="1:6" s="5" customFormat="1" ht="15" customHeight="1" x14ac:dyDescent="0.2">
      <c r="A278" s="8"/>
      <c r="B278" s="10" t="s">
        <v>93</v>
      </c>
      <c r="C278" s="11" t="s">
        <v>42</v>
      </c>
      <c r="D278" s="72">
        <v>66</v>
      </c>
      <c r="E278" s="73"/>
      <c r="F278" s="9">
        <f t="shared" si="8"/>
        <v>0</v>
      </c>
    </row>
    <row r="279" spans="1:6" s="5" customFormat="1" ht="15" customHeight="1" x14ac:dyDescent="0.2">
      <c r="A279" s="8"/>
      <c r="B279" s="10" t="s">
        <v>94</v>
      </c>
      <c r="C279" s="11" t="str">
        <f>C278</f>
        <v>No</v>
      </c>
      <c r="D279" s="46">
        <v>66</v>
      </c>
      <c r="E279" s="73"/>
      <c r="F279" s="9">
        <f t="shared" si="8"/>
        <v>0</v>
      </c>
    </row>
    <row r="280" spans="1:6" s="5" customFormat="1" ht="15" customHeight="1" x14ac:dyDescent="0.2">
      <c r="A280" s="8" t="s">
        <v>910</v>
      </c>
      <c r="B280" s="12" t="s">
        <v>130</v>
      </c>
      <c r="C280" s="11"/>
      <c r="D280" s="48"/>
      <c r="E280" s="73"/>
      <c r="F280" s="9">
        <f t="shared" si="8"/>
        <v>0</v>
      </c>
    </row>
    <row r="281" spans="1:6" s="5" customFormat="1" ht="15" customHeight="1" x14ac:dyDescent="0.2">
      <c r="A281" s="8"/>
      <c r="B281" s="10" t="s">
        <v>93</v>
      </c>
      <c r="C281" s="11" t="s">
        <v>42</v>
      </c>
      <c r="D281" s="72">
        <v>48</v>
      </c>
      <c r="E281" s="73"/>
      <c r="F281" s="9">
        <f t="shared" si="8"/>
        <v>0</v>
      </c>
    </row>
    <row r="282" spans="1:6" s="5" customFormat="1" ht="22.5" customHeight="1" x14ac:dyDescent="0.2">
      <c r="A282" s="8"/>
      <c r="B282" s="10" t="s">
        <v>94</v>
      </c>
      <c r="C282" s="11" t="str">
        <f>C281</f>
        <v>No</v>
      </c>
      <c r="D282" s="46">
        <v>48</v>
      </c>
      <c r="E282" s="73"/>
      <c r="F282" s="9">
        <f t="shared" si="8"/>
        <v>0</v>
      </c>
    </row>
    <row r="283" spans="1:6" s="89" customFormat="1" ht="15" customHeight="1" x14ac:dyDescent="0.2">
      <c r="A283" s="87"/>
      <c r="B283" s="33"/>
      <c r="C283" s="65"/>
      <c r="D283" s="86"/>
      <c r="E283" s="88"/>
      <c r="F283" s="9">
        <f>$D283*E283</f>
        <v>0</v>
      </c>
    </row>
    <row r="284" spans="1:6" s="43" customFormat="1" ht="24.95" customHeight="1" x14ac:dyDescent="0.2">
      <c r="A284" s="90"/>
      <c r="B284" s="91" t="s">
        <v>54</v>
      </c>
      <c r="C284" s="92"/>
      <c r="D284" s="92"/>
      <c r="E284" s="347">
        <f>SUM(F248:F283)+E247</f>
        <v>0</v>
      </c>
      <c r="F284" s="348"/>
    </row>
    <row r="285" spans="1:6" s="43" customFormat="1" ht="24.95" customHeight="1" x14ac:dyDescent="0.2">
      <c r="A285" s="93" t="s">
        <v>3</v>
      </c>
      <c r="B285" s="93" t="s">
        <v>4</v>
      </c>
      <c r="C285" s="93" t="s">
        <v>18</v>
      </c>
      <c r="D285" s="93" t="s">
        <v>19</v>
      </c>
      <c r="E285" s="94" t="s">
        <v>20</v>
      </c>
      <c r="F285" s="93" t="s">
        <v>5</v>
      </c>
    </row>
    <row r="286" spans="1:6" s="43" customFormat="1" ht="24.95" customHeight="1" x14ac:dyDescent="0.2">
      <c r="A286" s="90"/>
      <c r="B286" s="91" t="s">
        <v>55</v>
      </c>
      <c r="C286" s="95"/>
      <c r="D286" s="95"/>
      <c r="E286" s="347">
        <f>E284</f>
        <v>0</v>
      </c>
      <c r="F286" s="348"/>
    </row>
    <row r="287" spans="1:6" s="43" customFormat="1" ht="15" customHeight="1" x14ac:dyDescent="0.2">
      <c r="A287" s="84"/>
      <c r="B287" s="85"/>
      <c r="C287" s="96"/>
      <c r="D287" s="97"/>
      <c r="E287" s="98"/>
      <c r="F287" s="9">
        <f>$D287*E287</f>
        <v>0</v>
      </c>
    </row>
    <row r="288" spans="1:6" s="4" customFormat="1" ht="15" customHeight="1" x14ac:dyDescent="0.2">
      <c r="A288" s="8"/>
      <c r="B288" s="51" t="s">
        <v>131</v>
      </c>
      <c r="C288" s="11"/>
      <c r="D288" s="48"/>
      <c r="E288" s="68"/>
      <c r="F288" s="9">
        <f t="shared" si="8"/>
        <v>0</v>
      </c>
    </row>
    <row r="289" spans="1:6" s="4" customFormat="1" ht="15" customHeight="1" x14ac:dyDescent="0.2">
      <c r="A289" s="8" t="s">
        <v>911</v>
      </c>
      <c r="B289" s="56" t="s">
        <v>809</v>
      </c>
      <c r="C289" s="11"/>
      <c r="D289" s="48"/>
      <c r="E289" s="68"/>
      <c r="F289" s="9">
        <f t="shared" si="8"/>
        <v>0</v>
      </c>
    </row>
    <row r="290" spans="1:6" s="4" customFormat="1" ht="15" customHeight="1" x14ac:dyDescent="0.2">
      <c r="A290" s="8"/>
      <c r="B290" s="10" t="s">
        <v>93</v>
      </c>
      <c r="C290" s="11" t="s">
        <v>42</v>
      </c>
      <c r="D290" s="48">
        <v>5</v>
      </c>
      <c r="E290" s="73"/>
      <c r="F290" s="9">
        <f t="shared" si="8"/>
        <v>0</v>
      </c>
    </row>
    <row r="291" spans="1:6" s="4" customFormat="1" ht="15" customHeight="1" x14ac:dyDescent="0.2">
      <c r="A291" s="8"/>
      <c r="B291" s="10" t="s">
        <v>94</v>
      </c>
      <c r="C291" s="11" t="str">
        <f>C290</f>
        <v>No</v>
      </c>
      <c r="D291" s="46">
        <v>5</v>
      </c>
      <c r="E291" s="73"/>
      <c r="F291" s="9">
        <f t="shared" si="8"/>
        <v>0</v>
      </c>
    </row>
    <row r="292" spans="1:6" s="4" customFormat="1" ht="15" customHeight="1" x14ac:dyDescent="0.2">
      <c r="A292" s="8" t="s">
        <v>912</v>
      </c>
      <c r="B292" s="56" t="s">
        <v>810</v>
      </c>
      <c r="C292" s="11"/>
      <c r="D292" s="48"/>
      <c r="E292" s="68"/>
      <c r="F292" s="9">
        <f t="shared" si="8"/>
        <v>0</v>
      </c>
    </row>
    <row r="293" spans="1:6" s="4" customFormat="1" ht="15" customHeight="1" x14ac:dyDescent="0.2">
      <c r="A293" s="8"/>
      <c r="B293" s="10" t="s">
        <v>93</v>
      </c>
      <c r="C293" s="11" t="s">
        <v>42</v>
      </c>
      <c r="D293" s="48">
        <v>24</v>
      </c>
      <c r="E293" s="73"/>
      <c r="F293" s="9">
        <f t="shared" si="8"/>
        <v>0</v>
      </c>
    </row>
    <row r="294" spans="1:6" s="4" customFormat="1" ht="15" customHeight="1" x14ac:dyDescent="0.2">
      <c r="A294" s="8"/>
      <c r="B294" s="10" t="s">
        <v>94</v>
      </c>
      <c r="C294" s="11" t="str">
        <f>C293</f>
        <v>No</v>
      </c>
      <c r="D294" s="46">
        <v>24</v>
      </c>
      <c r="E294" s="73"/>
      <c r="F294" s="9">
        <f t="shared" si="8"/>
        <v>0</v>
      </c>
    </row>
    <row r="295" spans="1:6" s="4" customFormat="1" ht="15" customHeight="1" x14ac:dyDescent="0.2">
      <c r="A295" s="8" t="s">
        <v>913</v>
      </c>
      <c r="B295" s="56" t="s">
        <v>132</v>
      </c>
      <c r="C295" s="11"/>
      <c r="D295" s="48"/>
      <c r="E295" s="68"/>
      <c r="F295" s="9">
        <f t="shared" si="8"/>
        <v>0</v>
      </c>
    </row>
    <row r="296" spans="1:6" s="4" customFormat="1" ht="15" customHeight="1" x14ac:dyDescent="0.2">
      <c r="A296" s="8"/>
      <c r="B296" s="10" t="s">
        <v>93</v>
      </c>
      <c r="C296" s="11" t="s">
        <v>42</v>
      </c>
      <c r="D296" s="72">
        <v>10</v>
      </c>
      <c r="E296" s="73"/>
      <c r="F296" s="9">
        <f t="shared" si="8"/>
        <v>0</v>
      </c>
    </row>
    <row r="297" spans="1:6" s="4" customFormat="1" ht="20.100000000000001" customHeight="1" x14ac:dyDescent="0.2">
      <c r="A297" s="8"/>
      <c r="B297" s="10" t="s">
        <v>94</v>
      </c>
      <c r="C297" s="11" t="str">
        <f>C296</f>
        <v>No</v>
      </c>
      <c r="D297" s="46">
        <v>10</v>
      </c>
      <c r="E297" s="73"/>
      <c r="F297" s="9">
        <f t="shared" si="8"/>
        <v>0</v>
      </c>
    </row>
    <row r="298" spans="1:6" s="4" customFormat="1" ht="12.75" customHeight="1" x14ac:dyDescent="0.2">
      <c r="A298" s="8"/>
      <c r="B298" s="51" t="s">
        <v>133</v>
      </c>
      <c r="C298" s="11"/>
      <c r="D298" s="48"/>
      <c r="E298" s="68"/>
      <c r="F298" s="9">
        <f t="shared" si="8"/>
        <v>0</v>
      </c>
    </row>
    <row r="299" spans="1:6" s="4" customFormat="1" ht="12.75" customHeight="1" x14ac:dyDescent="0.2">
      <c r="A299" s="8" t="s">
        <v>914</v>
      </c>
      <c r="B299" s="22" t="s">
        <v>134</v>
      </c>
      <c r="C299" s="11"/>
      <c r="D299" s="48"/>
      <c r="E299" s="68"/>
      <c r="F299" s="9">
        <f t="shared" si="8"/>
        <v>0</v>
      </c>
    </row>
    <row r="300" spans="1:6" s="4" customFormat="1" ht="12.75" customHeight="1" x14ac:dyDescent="0.2">
      <c r="A300" s="8"/>
      <c r="B300" s="10" t="s">
        <v>93</v>
      </c>
      <c r="C300" s="11" t="s">
        <v>42</v>
      </c>
      <c r="D300" s="48">
        <v>48</v>
      </c>
      <c r="E300" s="73"/>
      <c r="F300" s="9">
        <f t="shared" si="8"/>
        <v>0</v>
      </c>
    </row>
    <row r="301" spans="1:6" s="4" customFormat="1" ht="12.75" customHeight="1" x14ac:dyDescent="0.2">
      <c r="A301" s="8"/>
      <c r="B301" s="10" t="s">
        <v>94</v>
      </c>
      <c r="C301" s="11" t="str">
        <f>C300</f>
        <v>No</v>
      </c>
      <c r="D301" s="46">
        <v>48</v>
      </c>
      <c r="E301" s="73"/>
      <c r="F301" s="9">
        <f t="shared" si="8"/>
        <v>0</v>
      </c>
    </row>
    <row r="302" spans="1:6" s="4" customFormat="1" ht="12.75" customHeight="1" x14ac:dyDescent="0.2">
      <c r="A302" s="8" t="s">
        <v>915</v>
      </c>
      <c r="B302" s="22" t="s">
        <v>135</v>
      </c>
      <c r="C302" s="11"/>
      <c r="D302" s="48"/>
      <c r="E302" s="68"/>
      <c r="F302" s="9">
        <f t="shared" si="8"/>
        <v>0</v>
      </c>
    </row>
    <row r="303" spans="1:6" s="4" customFormat="1" ht="12.75" customHeight="1" x14ac:dyDescent="0.2">
      <c r="A303" s="8"/>
      <c r="B303" s="10" t="s">
        <v>93</v>
      </c>
      <c r="C303" s="11" t="s">
        <v>42</v>
      </c>
      <c r="D303" s="48">
        <v>24</v>
      </c>
      <c r="E303" s="73"/>
      <c r="F303" s="9">
        <f t="shared" si="8"/>
        <v>0</v>
      </c>
    </row>
    <row r="304" spans="1:6" s="4" customFormat="1" ht="12.75" customHeight="1" x14ac:dyDescent="0.2">
      <c r="A304" s="8"/>
      <c r="B304" s="10" t="s">
        <v>94</v>
      </c>
      <c r="C304" s="11" t="str">
        <f>C303</f>
        <v>No</v>
      </c>
      <c r="D304" s="46">
        <v>24</v>
      </c>
      <c r="E304" s="73"/>
      <c r="F304" s="9">
        <f t="shared" si="8"/>
        <v>0</v>
      </c>
    </row>
    <row r="305" spans="1:6" s="4" customFormat="1" ht="12.75" customHeight="1" x14ac:dyDescent="0.2">
      <c r="A305" s="8" t="s">
        <v>916</v>
      </c>
      <c r="B305" s="22" t="s">
        <v>136</v>
      </c>
      <c r="C305" s="11"/>
      <c r="D305" s="48"/>
      <c r="E305" s="68"/>
      <c r="F305" s="9">
        <f t="shared" si="8"/>
        <v>0</v>
      </c>
    </row>
    <row r="306" spans="1:6" s="4" customFormat="1" ht="12.75" customHeight="1" x14ac:dyDescent="0.2">
      <c r="A306" s="8"/>
      <c r="B306" s="10" t="s">
        <v>93</v>
      </c>
      <c r="C306" s="11" t="s">
        <v>42</v>
      </c>
      <c r="D306" s="48">
        <v>24</v>
      </c>
      <c r="E306" s="73"/>
      <c r="F306" s="9">
        <f t="shared" si="8"/>
        <v>0</v>
      </c>
    </row>
    <row r="307" spans="1:6" s="4" customFormat="1" ht="15" customHeight="1" x14ac:dyDescent="0.2">
      <c r="A307" s="8"/>
      <c r="B307" s="10" t="s">
        <v>94</v>
      </c>
      <c r="C307" s="11" t="str">
        <f>C306</f>
        <v>No</v>
      </c>
      <c r="D307" s="46">
        <v>24</v>
      </c>
      <c r="E307" s="73"/>
      <c r="F307" s="9">
        <f t="shared" si="8"/>
        <v>0</v>
      </c>
    </row>
    <row r="308" spans="1:6" s="4" customFormat="1" ht="12.75" customHeight="1" x14ac:dyDescent="0.2">
      <c r="A308" s="8" t="s">
        <v>917</v>
      </c>
      <c r="B308" s="22" t="s">
        <v>864</v>
      </c>
      <c r="C308" s="11"/>
      <c r="D308" s="48"/>
      <c r="E308" s="68"/>
      <c r="F308" s="9">
        <f t="shared" si="8"/>
        <v>0</v>
      </c>
    </row>
    <row r="309" spans="1:6" s="4" customFormat="1" ht="12.75" customHeight="1" x14ac:dyDescent="0.2">
      <c r="A309" s="8"/>
      <c r="B309" s="10" t="s">
        <v>93</v>
      </c>
      <c r="C309" s="11" t="s">
        <v>42</v>
      </c>
      <c r="D309" s="48">
        <v>4</v>
      </c>
      <c r="E309" s="73"/>
      <c r="F309" s="9">
        <f t="shared" si="8"/>
        <v>0</v>
      </c>
    </row>
    <row r="310" spans="1:6" s="4" customFormat="1" ht="20.100000000000001" customHeight="1" x14ac:dyDescent="0.2">
      <c r="A310" s="8"/>
      <c r="B310" s="10" t="s">
        <v>94</v>
      </c>
      <c r="C310" s="11" t="str">
        <f>C309</f>
        <v>No</v>
      </c>
      <c r="D310" s="46">
        <v>4</v>
      </c>
      <c r="E310" s="73"/>
      <c r="F310" s="9">
        <f t="shared" si="8"/>
        <v>0</v>
      </c>
    </row>
    <row r="311" spans="1:6" s="4" customFormat="1" ht="12.75" customHeight="1" x14ac:dyDescent="0.2">
      <c r="A311" s="8"/>
      <c r="B311" s="51" t="s">
        <v>807</v>
      </c>
      <c r="C311" s="11"/>
      <c r="D311" s="48"/>
      <c r="E311" s="68"/>
      <c r="F311" s="9">
        <f t="shared" si="8"/>
        <v>0</v>
      </c>
    </row>
    <row r="312" spans="1:6" s="4" customFormat="1" ht="12.75" customHeight="1" x14ac:dyDescent="0.2">
      <c r="A312" s="8" t="s">
        <v>918</v>
      </c>
      <c r="B312" s="22" t="s">
        <v>808</v>
      </c>
      <c r="C312" s="11"/>
      <c r="D312" s="48"/>
      <c r="E312" s="68"/>
      <c r="F312" s="9">
        <f t="shared" si="8"/>
        <v>0</v>
      </c>
    </row>
    <row r="313" spans="1:6" s="4" customFormat="1" ht="12.75" customHeight="1" x14ac:dyDescent="0.2">
      <c r="A313" s="8"/>
      <c r="B313" s="10" t="s">
        <v>107</v>
      </c>
      <c r="C313" s="11" t="s">
        <v>42</v>
      </c>
      <c r="D313" s="48">
        <v>10</v>
      </c>
      <c r="E313" s="73"/>
      <c r="F313" s="9">
        <f t="shared" si="8"/>
        <v>0</v>
      </c>
    </row>
    <row r="314" spans="1:6" s="4" customFormat="1" ht="17.25" customHeight="1" x14ac:dyDescent="0.2">
      <c r="A314" s="8"/>
      <c r="B314" s="10" t="s">
        <v>94</v>
      </c>
      <c r="C314" s="11" t="str">
        <f>C313</f>
        <v>No</v>
      </c>
      <c r="D314" s="46">
        <v>10</v>
      </c>
      <c r="E314" s="73"/>
      <c r="F314" s="9">
        <f t="shared" si="8"/>
        <v>0</v>
      </c>
    </row>
    <row r="315" spans="1:6" s="5" customFormat="1" ht="18" customHeight="1" x14ac:dyDescent="0.2">
      <c r="A315" s="53"/>
      <c r="B315" s="49" t="s">
        <v>137</v>
      </c>
      <c r="C315" s="11"/>
      <c r="D315" s="48"/>
      <c r="E315" s="68"/>
      <c r="F315" s="9">
        <f t="shared" si="8"/>
        <v>0</v>
      </c>
    </row>
    <row r="316" spans="1:6" s="5" customFormat="1" ht="30" customHeight="1" x14ac:dyDescent="0.2">
      <c r="A316" s="8"/>
      <c r="B316" s="56" t="s">
        <v>138</v>
      </c>
      <c r="C316" s="11"/>
      <c r="D316" s="48"/>
      <c r="E316" s="68"/>
      <c r="F316" s="9">
        <f t="shared" si="8"/>
        <v>0</v>
      </c>
    </row>
    <row r="317" spans="1:6" ht="15" customHeight="1" x14ac:dyDescent="0.2">
      <c r="A317" s="8" t="s">
        <v>919</v>
      </c>
      <c r="B317" s="278" t="s">
        <v>1012</v>
      </c>
      <c r="C317" s="79"/>
      <c r="D317" s="79"/>
      <c r="E317" s="80"/>
      <c r="F317" s="9">
        <f t="shared" si="8"/>
        <v>0</v>
      </c>
    </row>
    <row r="318" spans="1:6" ht="15" customHeight="1" x14ac:dyDescent="0.2">
      <c r="A318" s="8"/>
      <c r="B318" s="10" t="s">
        <v>93</v>
      </c>
      <c r="C318" s="11" t="s">
        <v>42</v>
      </c>
      <c r="D318" s="72">
        <v>10</v>
      </c>
      <c r="E318" s="82"/>
      <c r="F318" s="9">
        <f t="shared" si="8"/>
        <v>0</v>
      </c>
    </row>
    <row r="319" spans="1:6" ht="15" customHeight="1" x14ac:dyDescent="0.2">
      <c r="A319" s="76"/>
      <c r="B319" s="10" t="s">
        <v>94</v>
      </c>
      <c r="C319" s="11" t="str">
        <f>C318</f>
        <v>No</v>
      </c>
      <c r="D319" s="46">
        <v>10</v>
      </c>
      <c r="E319" s="82"/>
      <c r="F319" s="9">
        <f t="shared" si="8"/>
        <v>0</v>
      </c>
    </row>
    <row r="320" spans="1:6" ht="15" customHeight="1" x14ac:dyDescent="0.2">
      <c r="A320" s="8" t="s">
        <v>920</v>
      </c>
      <c r="B320" s="278" t="s">
        <v>1013</v>
      </c>
      <c r="C320" s="79"/>
      <c r="D320" s="79"/>
      <c r="E320" s="80"/>
      <c r="F320" s="9">
        <f t="shared" si="8"/>
        <v>0</v>
      </c>
    </row>
    <row r="321" spans="1:6" ht="15" customHeight="1" x14ac:dyDescent="0.2">
      <c r="A321" s="8"/>
      <c r="B321" s="10" t="s">
        <v>93</v>
      </c>
      <c r="C321" s="11" t="s">
        <v>42</v>
      </c>
      <c r="D321" s="72">
        <v>10</v>
      </c>
      <c r="E321" s="82"/>
      <c r="F321" s="9">
        <f t="shared" si="8"/>
        <v>0</v>
      </c>
    </row>
    <row r="322" spans="1:6" ht="15" customHeight="1" x14ac:dyDescent="0.2">
      <c r="A322" s="76"/>
      <c r="B322" s="10" t="s">
        <v>94</v>
      </c>
      <c r="C322" s="11" t="str">
        <f>C321</f>
        <v>No</v>
      </c>
      <c r="D322" s="46">
        <v>10</v>
      </c>
      <c r="E322" s="82"/>
      <c r="F322" s="9">
        <f t="shared" si="8"/>
        <v>0</v>
      </c>
    </row>
    <row r="323" spans="1:6" ht="15" customHeight="1" x14ac:dyDescent="0.2">
      <c r="A323" s="8" t="s">
        <v>1017</v>
      </c>
      <c r="B323" s="136" t="s">
        <v>1016</v>
      </c>
      <c r="C323" s="79"/>
      <c r="D323" s="79"/>
      <c r="E323" s="80"/>
      <c r="F323" s="9">
        <f t="shared" ref="F323:F325" si="10">$D323*E323</f>
        <v>0</v>
      </c>
    </row>
    <row r="324" spans="1:6" ht="15" customHeight="1" x14ac:dyDescent="0.2">
      <c r="A324" s="8"/>
      <c r="B324" s="10" t="s">
        <v>93</v>
      </c>
      <c r="C324" s="11" t="s">
        <v>42</v>
      </c>
      <c r="D324" s="72">
        <v>6</v>
      </c>
      <c r="E324" s="82"/>
      <c r="F324" s="9">
        <f t="shared" si="10"/>
        <v>0</v>
      </c>
    </row>
    <row r="325" spans="1:6" ht="15" customHeight="1" x14ac:dyDescent="0.2">
      <c r="A325" s="76"/>
      <c r="B325" s="10" t="s">
        <v>94</v>
      </c>
      <c r="C325" s="11" t="str">
        <f>C324</f>
        <v>No</v>
      </c>
      <c r="D325" s="46">
        <v>6</v>
      </c>
      <c r="E325" s="82"/>
      <c r="F325" s="9">
        <f t="shared" si="10"/>
        <v>0</v>
      </c>
    </row>
    <row r="326" spans="1:6" ht="15" customHeight="1" x14ac:dyDescent="0.2">
      <c r="A326" s="8" t="s">
        <v>1018</v>
      </c>
      <c r="B326" s="136" t="s">
        <v>1015</v>
      </c>
      <c r="C326" s="79"/>
      <c r="D326" s="79"/>
      <c r="E326" s="80"/>
      <c r="F326" s="9">
        <f t="shared" ref="F326:F328" si="11">$D326*E326</f>
        <v>0</v>
      </c>
    </row>
    <row r="327" spans="1:6" ht="15" customHeight="1" x14ac:dyDescent="0.2">
      <c r="A327" s="8"/>
      <c r="B327" s="10" t="s">
        <v>93</v>
      </c>
      <c r="C327" s="11" t="s">
        <v>42</v>
      </c>
      <c r="D327" s="72">
        <v>10</v>
      </c>
      <c r="E327" s="82"/>
      <c r="F327" s="9">
        <f t="shared" si="11"/>
        <v>0</v>
      </c>
    </row>
    <row r="328" spans="1:6" ht="24" customHeight="1" x14ac:dyDescent="0.2">
      <c r="A328" s="76"/>
      <c r="B328" s="10" t="s">
        <v>94</v>
      </c>
      <c r="C328" s="11" t="str">
        <f>C327</f>
        <v>No</v>
      </c>
      <c r="D328" s="46">
        <v>10</v>
      </c>
      <c r="E328" s="82"/>
      <c r="F328" s="9">
        <f t="shared" si="11"/>
        <v>0</v>
      </c>
    </row>
    <row r="329" spans="1:6" s="42" customFormat="1" ht="24.95" customHeight="1" x14ac:dyDescent="0.2">
      <c r="A329" s="40" t="s">
        <v>605</v>
      </c>
      <c r="B329" s="41"/>
      <c r="C329" s="41"/>
      <c r="D329" s="41"/>
      <c r="E329" s="347">
        <f>SUM(F287:F328)+E286</f>
        <v>0</v>
      </c>
      <c r="F329" s="348"/>
    </row>
  </sheetData>
  <sheetProtection selectLockedCells="1"/>
  <protectedRanges>
    <protectedRange sqref="E43 E86 E129 E173 E210 E246 E285" name="Range1_2_2_2"/>
  </protectedRanges>
  <mergeCells count="16">
    <mergeCell ref="E284:F284"/>
    <mergeCell ref="E286:F286"/>
    <mergeCell ref="A1:B1"/>
    <mergeCell ref="E329:F329"/>
    <mergeCell ref="E42:F42"/>
    <mergeCell ref="E44:F44"/>
    <mergeCell ref="E85:F85"/>
    <mergeCell ref="E87:F87"/>
    <mergeCell ref="E128:F128"/>
    <mergeCell ref="E130:F130"/>
    <mergeCell ref="E172:F172"/>
    <mergeCell ref="E174:F174"/>
    <mergeCell ref="E209:F209"/>
    <mergeCell ref="E211:F211"/>
    <mergeCell ref="E245:F245"/>
    <mergeCell ref="E247:F247"/>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7" manualBreakCount="7">
    <brk id="42" max="5" man="1"/>
    <brk id="85" max="5" man="1"/>
    <brk id="128" max="5" man="1"/>
    <brk id="172" max="5" man="1"/>
    <brk id="209" max="5" man="1"/>
    <brk id="245" max="5" man="1"/>
    <brk id="284"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B746A-DC36-4103-87B4-678C28844389}">
  <sheetPr>
    <tabColor rgb="FF00B050"/>
  </sheetPr>
  <dimension ref="A1:F283"/>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16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12" t="s">
        <v>142</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5" customHeight="1" x14ac:dyDescent="0.2">
      <c r="A9" s="18"/>
      <c r="B9" s="25"/>
      <c r="C9" s="18"/>
      <c r="D9" s="26"/>
      <c r="E9" s="2"/>
      <c r="F9" s="27"/>
    </row>
    <row r="10" spans="1:6" ht="18" customHeight="1" x14ac:dyDescent="0.2">
      <c r="A10" s="17">
        <v>5.0999999999999996</v>
      </c>
      <c r="B10" s="34" t="s">
        <v>39</v>
      </c>
      <c r="C10" s="19"/>
      <c r="D10" s="35"/>
      <c r="E10" s="3"/>
      <c r="F10" s="23">
        <f t="shared" ref="F10:F11" si="0">E10*$D10</f>
        <v>0</v>
      </c>
    </row>
    <row r="11" spans="1:6" ht="38.25" x14ac:dyDescent="0.2">
      <c r="A11" s="17"/>
      <c r="B11" s="32" t="s">
        <v>1006</v>
      </c>
      <c r="C11" s="19"/>
      <c r="D11" s="35"/>
      <c r="E11" s="3"/>
      <c r="F11" s="23">
        <f t="shared" si="0"/>
        <v>0</v>
      </c>
    </row>
    <row r="12" spans="1:6" ht="15" customHeight="1" x14ac:dyDescent="0.2">
      <c r="A12" s="17"/>
      <c r="B12" s="131" t="s">
        <v>46</v>
      </c>
      <c r="C12" s="19"/>
      <c r="D12" s="35"/>
      <c r="E12" s="3"/>
      <c r="F12" s="23"/>
    </row>
    <row r="13" spans="1:6" ht="15" customHeight="1" x14ac:dyDescent="0.2">
      <c r="A13" s="17"/>
      <c r="B13" s="131" t="s">
        <v>47</v>
      </c>
      <c r="C13" s="19"/>
      <c r="D13" s="35"/>
      <c r="E13" s="3"/>
      <c r="F13" s="23"/>
    </row>
    <row r="14" spans="1:6" ht="18" customHeight="1" x14ac:dyDescent="0.2">
      <c r="A14" s="17"/>
      <c r="B14" s="131" t="s">
        <v>48</v>
      </c>
      <c r="C14" s="19"/>
      <c r="D14" s="35"/>
      <c r="E14" s="3"/>
      <c r="F14" s="23"/>
    </row>
    <row r="15" spans="1:6" ht="18" customHeight="1" x14ac:dyDescent="0.2">
      <c r="A15" s="17">
        <v>5.2</v>
      </c>
      <c r="B15" s="34" t="s">
        <v>49</v>
      </c>
      <c r="C15" s="19"/>
      <c r="D15" s="35"/>
      <c r="E15" s="3"/>
      <c r="F15" s="23">
        <f t="shared" ref="F15:F16" si="1">E15*$D15</f>
        <v>0</v>
      </c>
    </row>
    <row r="16" spans="1:6" ht="30" customHeight="1" x14ac:dyDescent="0.2">
      <c r="A16" s="17"/>
      <c r="B16" s="32" t="s">
        <v>85</v>
      </c>
      <c r="C16" s="19"/>
      <c r="D16" s="35"/>
      <c r="E16" s="3"/>
      <c r="F16" s="23">
        <f t="shared" si="1"/>
        <v>0</v>
      </c>
    </row>
    <row r="17" spans="1:6" ht="30" customHeight="1" x14ac:dyDescent="0.2">
      <c r="A17" s="17"/>
      <c r="B17" s="135" t="s">
        <v>86</v>
      </c>
      <c r="C17" s="19"/>
      <c r="D17" s="35"/>
      <c r="E17" s="3"/>
      <c r="F17" s="23"/>
    </row>
    <row r="18" spans="1:6" ht="45" customHeight="1" x14ac:dyDescent="0.2">
      <c r="A18" s="17"/>
      <c r="B18" s="135" t="s">
        <v>87</v>
      </c>
      <c r="C18" s="19"/>
      <c r="D18" s="35"/>
      <c r="E18" s="3"/>
      <c r="F18" s="23"/>
    </row>
    <row r="19" spans="1:6" ht="32.25" customHeight="1" x14ac:dyDescent="0.2">
      <c r="A19" s="17"/>
      <c r="B19" s="135" t="s">
        <v>88</v>
      </c>
      <c r="C19" s="19"/>
      <c r="D19" s="35"/>
      <c r="E19" s="3"/>
      <c r="F19" s="23"/>
    </row>
    <row r="20" spans="1:6" s="4" customFormat="1" ht="18" customHeight="1" x14ac:dyDescent="0.2">
      <c r="A20" s="55">
        <v>5.3</v>
      </c>
      <c r="B20" s="54" t="s">
        <v>143</v>
      </c>
      <c r="C20" s="8"/>
      <c r="D20" s="48"/>
      <c r="E20" s="68"/>
      <c r="F20" s="9"/>
    </row>
    <row r="21" spans="1:6" s="4" customFormat="1" ht="66.75" customHeight="1" x14ac:dyDescent="0.2">
      <c r="A21" s="8"/>
      <c r="B21" s="56" t="s">
        <v>766</v>
      </c>
      <c r="C21" s="11"/>
      <c r="D21" s="48"/>
      <c r="E21" s="68"/>
      <c r="F21" s="9"/>
    </row>
    <row r="22" spans="1:6" s="4" customFormat="1" ht="15" customHeight="1" x14ac:dyDescent="0.2">
      <c r="A22" s="8" t="s">
        <v>144</v>
      </c>
      <c r="B22" s="62" t="s">
        <v>145</v>
      </c>
      <c r="C22" s="11"/>
      <c r="D22" s="48"/>
      <c r="E22" s="68"/>
      <c r="F22" s="52"/>
    </row>
    <row r="23" spans="1:6" s="4" customFormat="1" ht="15" customHeight="1" x14ac:dyDescent="0.2">
      <c r="A23" s="8"/>
      <c r="B23" s="63" t="s">
        <v>146</v>
      </c>
      <c r="C23" s="8"/>
      <c r="D23" s="20"/>
      <c r="E23" s="68"/>
      <c r="F23" s="9"/>
    </row>
    <row r="24" spans="1:6" s="4" customFormat="1" ht="15" customHeight="1" x14ac:dyDescent="0.2">
      <c r="A24" s="8"/>
      <c r="B24" s="13" t="s">
        <v>147</v>
      </c>
      <c r="C24" s="8"/>
      <c r="D24" s="20"/>
      <c r="E24" s="73"/>
      <c r="F24" s="9">
        <f t="shared" ref="F24" si="2">$D24*E24</f>
        <v>0</v>
      </c>
    </row>
    <row r="25" spans="1:6" s="4" customFormat="1" ht="15" customHeight="1" x14ac:dyDescent="0.2">
      <c r="A25" s="8"/>
      <c r="B25" s="10" t="s">
        <v>93</v>
      </c>
      <c r="C25" s="11" t="s">
        <v>42</v>
      </c>
      <c r="D25" s="20">
        <v>5</v>
      </c>
      <c r="E25" s="68"/>
      <c r="F25" s="9">
        <f t="shared" ref="F25" si="3">$D25*E25</f>
        <v>0</v>
      </c>
    </row>
    <row r="26" spans="1:6" s="4" customFormat="1" ht="15" customHeight="1" x14ac:dyDescent="0.2">
      <c r="A26" s="8"/>
      <c r="B26" s="10" t="s">
        <v>94</v>
      </c>
      <c r="C26" s="11" t="str">
        <f>C25</f>
        <v>No</v>
      </c>
      <c r="D26" s="20">
        <v>5</v>
      </c>
      <c r="E26" s="68"/>
      <c r="F26" s="9">
        <f t="shared" ref="F26" si="4">$D26*E26</f>
        <v>0</v>
      </c>
    </row>
    <row r="27" spans="1:6" s="4" customFormat="1" ht="15" customHeight="1" x14ac:dyDescent="0.2">
      <c r="A27" s="8" t="s">
        <v>148</v>
      </c>
      <c r="B27" s="62" t="s">
        <v>149</v>
      </c>
      <c r="C27" s="11"/>
      <c r="D27" s="48"/>
      <c r="E27" s="68"/>
      <c r="F27" s="52"/>
    </row>
    <row r="28" spans="1:6" s="4" customFormat="1" ht="15" customHeight="1" x14ac:dyDescent="0.2">
      <c r="A28" s="8"/>
      <c r="B28" s="63" t="s">
        <v>767</v>
      </c>
      <c r="C28" s="8"/>
      <c r="D28" s="20"/>
      <c r="E28" s="68"/>
      <c r="F28" s="9"/>
    </row>
    <row r="29" spans="1:6" s="4" customFormat="1" ht="15" customHeight="1" x14ac:dyDescent="0.2">
      <c r="A29" s="8"/>
      <c r="B29" s="13" t="s">
        <v>147</v>
      </c>
      <c r="C29" s="8"/>
      <c r="D29" s="20"/>
      <c r="E29" s="73"/>
      <c r="F29" s="9">
        <f>$D29*E29</f>
        <v>0</v>
      </c>
    </row>
    <row r="30" spans="1:6" s="4" customFormat="1" ht="15" customHeight="1" x14ac:dyDescent="0.2">
      <c r="A30" s="8"/>
      <c r="B30" s="10" t="s">
        <v>93</v>
      </c>
      <c r="C30" s="11" t="s">
        <v>42</v>
      </c>
      <c r="D30" s="20"/>
      <c r="E30" s="68"/>
      <c r="F30" s="9" t="s">
        <v>59</v>
      </c>
    </row>
    <row r="31" spans="1:6" s="4" customFormat="1" ht="15" customHeight="1" x14ac:dyDescent="0.2">
      <c r="A31" s="8"/>
      <c r="B31" s="10" t="s">
        <v>94</v>
      </c>
      <c r="C31" s="11" t="str">
        <f>C30</f>
        <v>No</v>
      </c>
      <c r="D31" s="20"/>
      <c r="E31" s="68"/>
      <c r="F31" s="9" t="s">
        <v>59</v>
      </c>
    </row>
    <row r="32" spans="1:6" s="4" customFormat="1" ht="15" customHeight="1" x14ac:dyDescent="0.2">
      <c r="A32" s="8" t="s">
        <v>152</v>
      </c>
      <c r="B32" s="62" t="s">
        <v>775</v>
      </c>
      <c r="C32" s="11"/>
      <c r="D32" s="20"/>
      <c r="E32" s="68"/>
      <c r="F32" s="52"/>
    </row>
    <row r="33" spans="1:6" s="4" customFormat="1" ht="15" customHeight="1" x14ac:dyDescent="0.2">
      <c r="A33" s="8"/>
      <c r="B33" s="63" t="s">
        <v>773</v>
      </c>
      <c r="C33" s="8"/>
      <c r="D33" s="20"/>
      <c r="E33" s="68"/>
      <c r="F33" s="9"/>
    </row>
    <row r="34" spans="1:6" s="4" customFormat="1" ht="15" customHeight="1" x14ac:dyDescent="0.2">
      <c r="A34" s="8"/>
      <c r="B34" s="13" t="s">
        <v>162</v>
      </c>
      <c r="C34" s="8"/>
      <c r="D34" s="20"/>
      <c r="E34" s="73"/>
      <c r="F34" s="9">
        <f>$D34*E34</f>
        <v>0</v>
      </c>
    </row>
    <row r="35" spans="1:6" s="4" customFormat="1" ht="15" customHeight="1" x14ac:dyDescent="0.2">
      <c r="A35" s="8"/>
      <c r="B35" s="10" t="s">
        <v>93</v>
      </c>
      <c r="C35" s="11" t="s">
        <v>42</v>
      </c>
      <c r="D35" s="20">
        <v>41</v>
      </c>
      <c r="E35" s="68"/>
      <c r="F35" s="9">
        <f>$D35*E35</f>
        <v>0</v>
      </c>
    </row>
    <row r="36" spans="1:6" s="4" customFormat="1" ht="15" customHeight="1" x14ac:dyDescent="0.2">
      <c r="A36" s="8"/>
      <c r="B36" s="10" t="s">
        <v>94</v>
      </c>
      <c r="C36" s="11" t="str">
        <f>C35</f>
        <v>No</v>
      </c>
      <c r="D36" s="20">
        <v>41</v>
      </c>
      <c r="E36" s="68"/>
      <c r="F36" s="9">
        <f>$D36*E36</f>
        <v>0</v>
      </c>
    </row>
    <row r="37" spans="1:6" s="4" customFormat="1" ht="15" customHeight="1" x14ac:dyDescent="0.2">
      <c r="A37" s="8" t="s">
        <v>156</v>
      </c>
      <c r="B37" s="62" t="s">
        <v>157</v>
      </c>
      <c r="C37" s="11"/>
      <c r="D37" s="48"/>
      <c r="E37" s="68"/>
      <c r="F37" s="52"/>
    </row>
    <row r="38" spans="1:6" s="4" customFormat="1" ht="15" customHeight="1" x14ac:dyDescent="0.2">
      <c r="A38" s="8"/>
      <c r="B38" s="63" t="s">
        <v>161</v>
      </c>
      <c r="C38" s="8"/>
      <c r="D38" s="20"/>
      <c r="E38" s="68"/>
      <c r="F38" s="9"/>
    </row>
    <row r="39" spans="1:6" s="4" customFormat="1" ht="15" customHeight="1" x14ac:dyDescent="0.2">
      <c r="A39" s="8"/>
      <c r="B39" s="13" t="s">
        <v>162</v>
      </c>
      <c r="C39" s="8"/>
      <c r="D39" s="20"/>
      <c r="E39" s="73"/>
      <c r="F39" s="9">
        <f t="shared" ref="F39:F42" si="5">$D39*E39</f>
        <v>0</v>
      </c>
    </row>
    <row r="40" spans="1:6" s="4" customFormat="1" ht="15" customHeight="1" x14ac:dyDescent="0.2">
      <c r="A40" s="8"/>
      <c r="B40" s="10" t="s">
        <v>107</v>
      </c>
      <c r="C40" s="11" t="s">
        <v>42</v>
      </c>
      <c r="D40" s="20">
        <v>6</v>
      </c>
      <c r="E40" s="68"/>
      <c r="F40" s="9">
        <f t="shared" si="5"/>
        <v>0</v>
      </c>
    </row>
    <row r="41" spans="1:6" s="4" customFormat="1" ht="15" customHeight="1" x14ac:dyDescent="0.2">
      <c r="A41" s="8"/>
      <c r="B41" s="10" t="s">
        <v>108</v>
      </c>
      <c r="C41" s="11" t="s">
        <v>42</v>
      </c>
      <c r="D41" s="20">
        <v>165</v>
      </c>
      <c r="E41" s="68"/>
      <c r="F41" s="9">
        <f t="shared" si="5"/>
        <v>0</v>
      </c>
    </row>
    <row r="42" spans="1:6" s="4" customFormat="1" ht="19.5" customHeight="1" x14ac:dyDescent="0.2">
      <c r="A42" s="8"/>
      <c r="B42" s="10" t="s">
        <v>109</v>
      </c>
      <c r="C42" s="11" t="str">
        <f>C41</f>
        <v>No</v>
      </c>
      <c r="D42" s="20">
        <v>171</v>
      </c>
      <c r="E42" s="68"/>
      <c r="F42" s="9">
        <f t="shared" si="5"/>
        <v>0</v>
      </c>
    </row>
    <row r="43" spans="1:6" s="43" customFormat="1" ht="24.95" customHeight="1" x14ac:dyDescent="0.2">
      <c r="A43" s="90"/>
      <c r="B43" s="91" t="s">
        <v>54</v>
      </c>
      <c r="C43" s="92"/>
      <c r="D43" s="92"/>
      <c r="E43" s="347">
        <f>SUM(F9:F42)</f>
        <v>0</v>
      </c>
      <c r="F43" s="348"/>
    </row>
    <row r="44" spans="1:6" s="43" customFormat="1" ht="24.95" customHeight="1" x14ac:dyDescent="0.2">
      <c r="A44" s="93" t="s">
        <v>3</v>
      </c>
      <c r="B44" s="93" t="s">
        <v>4</v>
      </c>
      <c r="C44" s="93" t="s">
        <v>18</v>
      </c>
      <c r="D44" s="93" t="s">
        <v>19</v>
      </c>
      <c r="E44" s="94" t="s">
        <v>20</v>
      </c>
      <c r="F44" s="93" t="s">
        <v>5</v>
      </c>
    </row>
    <row r="45" spans="1:6" s="43" customFormat="1" ht="24.95" customHeight="1" x14ac:dyDescent="0.2">
      <c r="A45" s="90"/>
      <c r="B45" s="91" t="s">
        <v>55</v>
      </c>
      <c r="C45" s="95"/>
      <c r="D45" s="95"/>
      <c r="E45" s="347">
        <f>E43</f>
        <v>0</v>
      </c>
      <c r="F45" s="348"/>
    </row>
    <row r="46" spans="1:6" s="89" customFormat="1" ht="15" customHeight="1" x14ac:dyDescent="0.2">
      <c r="A46" s="218"/>
      <c r="B46" s="219"/>
      <c r="C46" s="220"/>
      <c r="D46" s="221"/>
      <c r="E46" s="222"/>
      <c r="F46" s="222"/>
    </row>
    <row r="47" spans="1:6" s="4" customFormat="1" ht="15" customHeight="1" x14ac:dyDescent="0.2">
      <c r="A47" s="8" t="s">
        <v>159</v>
      </c>
      <c r="B47" s="62" t="s">
        <v>776</v>
      </c>
      <c r="C47" s="11"/>
      <c r="D47" s="48"/>
      <c r="E47" s="68"/>
      <c r="F47" s="52"/>
    </row>
    <row r="48" spans="1:6" s="4" customFormat="1" ht="15" customHeight="1" x14ac:dyDescent="0.2">
      <c r="A48" s="8"/>
      <c r="B48" s="63" t="s">
        <v>161</v>
      </c>
      <c r="C48" s="8"/>
      <c r="D48" s="20"/>
      <c r="E48" s="68"/>
      <c r="F48" s="9">
        <f t="shared" ref="F48:F69" si="6">$D48*E48</f>
        <v>0</v>
      </c>
    </row>
    <row r="49" spans="1:6" s="4" customFormat="1" ht="15" customHeight="1" x14ac:dyDescent="0.2">
      <c r="A49" s="8"/>
      <c r="B49" s="13" t="s">
        <v>164</v>
      </c>
      <c r="C49" s="8"/>
      <c r="D49" s="20"/>
      <c r="E49" s="73"/>
      <c r="F49" s="9">
        <f t="shared" si="6"/>
        <v>0</v>
      </c>
    </row>
    <row r="50" spans="1:6" s="4" customFormat="1" ht="15" customHeight="1" x14ac:dyDescent="0.2">
      <c r="A50" s="8"/>
      <c r="B50" s="10" t="s">
        <v>93</v>
      </c>
      <c r="C50" s="11" t="s">
        <v>42</v>
      </c>
      <c r="D50" s="8">
        <v>36</v>
      </c>
      <c r="E50" s="68"/>
      <c r="F50" s="9">
        <f t="shared" si="6"/>
        <v>0</v>
      </c>
    </row>
    <row r="51" spans="1:6" s="4" customFormat="1" ht="15" customHeight="1" x14ac:dyDescent="0.2">
      <c r="A51" s="8"/>
      <c r="B51" s="10" t="s">
        <v>94</v>
      </c>
      <c r="C51" s="11" t="str">
        <f>C50</f>
        <v>No</v>
      </c>
      <c r="D51" s="8">
        <v>36</v>
      </c>
      <c r="E51" s="68"/>
      <c r="F51" s="9">
        <f t="shared" si="6"/>
        <v>0</v>
      </c>
    </row>
    <row r="52" spans="1:6" s="4" customFormat="1" ht="15" customHeight="1" x14ac:dyDescent="0.2">
      <c r="A52" s="8" t="s">
        <v>163</v>
      </c>
      <c r="B52" s="62" t="s">
        <v>160</v>
      </c>
      <c r="C52" s="11"/>
      <c r="D52" s="48"/>
      <c r="E52" s="68"/>
      <c r="F52" s="9">
        <f t="shared" si="6"/>
        <v>0</v>
      </c>
    </row>
    <row r="53" spans="1:6" s="4" customFormat="1" ht="15" customHeight="1" x14ac:dyDescent="0.2">
      <c r="A53" s="8"/>
      <c r="B53" s="63" t="s">
        <v>167</v>
      </c>
      <c r="C53" s="8"/>
      <c r="D53" s="20"/>
      <c r="E53" s="68"/>
      <c r="F53" s="9">
        <f t="shared" si="6"/>
        <v>0</v>
      </c>
    </row>
    <row r="54" spans="1:6" s="4" customFormat="1" ht="15" customHeight="1" x14ac:dyDescent="0.2">
      <c r="A54" s="8"/>
      <c r="B54" s="13" t="s">
        <v>162</v>
      </c>
      <c r="C54" s="8"/>
      <c r="D54" s="20"/>
      <c r="E54" s="73"/>
      <c r="F54" s="9">
        <f t="shared" si="6"/>
        <v>0</v>
      </c>
    </row>
    <row r="55" spans="1:6" s="4" customFormat="1" ht="15" customHeight="1" x14ac:dyDescent="0.2">
      <c r="A55" s="8"/>
      <c r="B55" s="10" t="s">
        <v>107</v>
      </c>
      <c r="C55" s="11" t="s">
        <v>42</v>
      </c>
      <c r="D55" s="20">
        <v>4</v>
      </c>
      <c r="E55" s="68"/>
      <c r="F55" s="9">
        <f t="shared" si="6"/>
        <v>0</v>
      </c>
    </row>
    <row r="56" spans="1:6" s="4" customFormat="1" ht="15" customHeight="1" x14ac:dyDescent="0.2">
      <c r="A56" s="8"/>
      <c r="B56" s="10" t="s">
        <v>108</v>
      </c>
      <c r="C56" s="11" t="s">
        <v>42</v>
      </c>
      <c r="D56" s="20">
        <v>12</v>
      </c>
      <c r="E56" s="68"/>
      <c r="F56" s="9">
        <f t="shared" si="6"/>
        <v>0</v>
      </c>
    </row>
    <row r="57" spans="1:6" s="4" customFormat="1" ht="15" customHeight="1" x14ac:dyDescent="0.2">
      <c r="A57" s="8"/>
      <c r="B57" s="10" t="s">
        <v>109</v>
      </c>
      <c r="C57" s="11" t="str">
        <f>C56</f>
        <v>No</v>
      </c>
      <c r="D57" s="8">
        <v>16</v>
      </c>
      <c r="E57" s="68"/>
      <c r="F57" s="9">
        <f t="shared" si="6"/>
        <v>0</v>
      </c>
    </row>
    <row r="58" spans="1:6" s="4" customFormat="1" ht="15" customHeight="1" x14ac:dyDescent="0.2">
      <c r="A58" s="8" t="s">
        <v>165</v>
      </c>
      <c r="B58" s="62" t="s">
        <v>166</v>
      </c>
      <c r="C58" s="11"/>
      <c r="D58" s="48"/>
      <c r="E58" s="68"/>
      <c r="F58" s="9">
        <f t="shared" si="6"/>
        <v>0</v>
      </c>
    </row>
    <row r="59" spans="1:6" s="4" customFormat="1" ht="15" customHeight="1" x14ac:dyDescent="0.2">
      <c r="A59" s="8"/>
      <c r="B59" s="63" t="s">
        <v>769</v>
      </c>
      <c r="C59" s="8"/>
      <c r="D59" s="20"/>
      <c r="E59" s="68"/>
      <c r="F59" s="9">
        <f t="shared" si="6"/>
        <v>0</v>
      </c>
    </row>
    <row r="60" spans="1:6" s="4" customFormat="1" ht="15" customHeight="1" x14ac:dyDescent="0.2">
      <c r="A60" s="8"/>
      <c r="B60" s="13" t="s">
        <v>147</v>
      </c>
      <c r="C60" s="8"/>
      <c r="D60" s="20"/>
      <c r="E60" s="73"/>
      <c r="F60" s="9">
        <f t="shared" si="6"/>
        <v>0</v>
      </c>
    </row>
    <row r="61" spans="1:6" s="4" customFormat="1" ht="15" customHeight="1" x14ac:dyDescent="0.2">
      <c r="A61" s="8"/>
      <c r="B61" s="10" t="s">
        <v>93</v>
      </c>
      <c r="C61" s="11" t="s">
        <v>42</v>
      </c>
      <c r="D61" s="8">
        <v>32</v>
      </c>
      <c r="E61" s="68"/>
      <c r="F61" s="9">
        <f t="shared" si="6"/>
        <v>0</v>
      </c>
    </row>
    <row r="62" spans="1:6" s="4" customFormat="1" ht="15" customHeight="1" x14ac:dyDescent="0.2">
      <c r="A62" s="8"/>
      <c r="B62" s="10" t="s">
        <v>94</v>
      </c>
      <c r="C62" s="11" t="str">
        <f>C61</f>
        <v>No</v>
      </c>
      <c r="D62" s="8">
        <v>32</v>
      </c>
      <c r="E62" s="68"/>
      <c r="F62" s="9">
        <f t="shared" si="6"/>
        <v>0</v>
      </c>
    </row>
    <row r="63" spans="1:6" s="4" customFormat="1" ht="15" customHeight="1" x14ac:dyDescent="0.2">
      <c r="A63" s="8" t="s">
        <v>770</v>
      </c>
      <c r="B63" s="62" t="s">
        <v>777</v>
      </c>
      <c r="C63" s="11"/>
      <c r="D63" s="48"/>
      <c r="E63" s="68"/>
      <c r="F63" s="9">
        <f t="shared" si="6"/>
        <v>0</v>
      </c>
    </row>
    <row r="64" spans="1:6" s="4" customFormat="1" ht="15" customHeight="1" x14ac:dyDescent="0.2">
      <c r="A64" s="8"/>
      <c r="B64" s="63" t="s">
        <v>153</v>
      </c>
      <c r="C64" s="8"/>
      <c r="D64" s="20"/>
      <c r="E64" s="68"/>
      <c r="F64" s="9">
        <f t="shared" si="6"/>
        <v>0</v>
      </c>
    </row>
    <row r="65" spans="1:6" s="4" customFormat="1" ht="15" customHeight="1" x14ac:dyDescent="0.2">
      <c r="A65" s="8"/>
      <c r="B65" s="67" t="s">
        <v>154</v>
      </c>
      <c r="C65" s="11"/>
      <c r="D65" s="48"/>
      <c r="E65" s="68"/>
      <c r="F65" s="9">
        <f t="shared" si="6"/>
        <v>0</v>
      </c>
    </row>
    <row r="66" spans="1:6" s="4" customFormat="1" ht="15" customHeight="1" x14ac:dyDescent="0.2">
      <c r="A66" s="8"/>
      <c r="B66" s="153" t="s">
        <v>155</v>
      </c>
      <c r="C66" s="11"/>
      <c r="D66" s="48"/>
      <c r="E66" s="68"/>
      <c r="F66" s="9">
        <f t="shared" si="6"/>
        <v>0</v>
      </c>
    </row>
    <row r="67" spans="1:6" s="4" customFormat="1" ht="15" customHeight="1" x14ac:dyDescent="0.2">
      <c r="A67" s="8"/>
      <c r="B67" s="10" t="s">
        <v>107</v>
      </c>
      <c r="C67" s="11" t="s">
        <v>42</v>
      </c>
      <c r="D67" s="20">
        <v>52</v>
      </c>
      <c r="E67" s="68"/>
      <c r="F67" s="9">
        <f t="shared" si="6"/>
        <v>0</v>
      </c>
    </row>
    <row r="68" spans="1:6" s="4" customFormat="1" ht="15" customHeight="1" x14ac:dyDescent="0.2">
      <c r="A68" s="8"/>
      <c r="B68" s="10" t="s">
        <v>94</v>
      </c>
      <c r="C68" s="11" t="str">
        <f>C67</f>
        <v>No</v>
      </c>
      <c r="D68" s="20">
        <v>52</v>
      </c>
      <c r="E68" s="68"/>
      <c r="F68" s="9">
        <f t="shared" si="6"/>
        <v>0</v>
      </c>
    </row>
    <row r="69" spans="1:6" s="4" customFormat="1" ht="15" customHeight="1" x14ac:dyDescent="0.2">
      <c r="A69" s="8" t="s">
        <v>771</v>
      </c>
      <c r="B69" s="62" t="s">
        <v>768</v>
      </c>
      <c r="C69" s="11"/>
      <c r="D69" s="48"/>
      <c r="E69" s="68"/>
      <c r="F69" s="9">
        <f t="shared" si="6"/>
        <v>0</v>
      </c>
    </row>
    <row r="70" spans="1:6" s="4" customFormat="1" ht="15" customHeight="1" x14ac:dyDescent="0.2">
      <c r="A70" s="8"/>
      <c r="B70" s="63" t="s">
        <v>150</v>
      </c>
      <c r="C70" s="8"/>
      <c r="D70" s="20"/>
      <c r="E70" s="68"/>
      <c r="F70" s="9"/>
    </row>
    <row r="71" spans="1:6" s="4" customFormat="1" ht="15" customHeight="1" x14ac:dyDescent="0.2">
      <c r="A71" s="8"/>
      <c r="B71" s="67" t="s">
        <v>151</v>
      </c>
      <c r="C71" s="11"/>
      <c r="D71" s="20"/>
      <c r="E71" s="68"/>
      <c r="F71" s="52"/>
    </row>
    <row r="72" spans="1:6" s="4" customFormat="1" ht="15" customHeight="1" x14ac:dyDescent="0.2">
      <c r="A72" s="8"/>
      <c r="B72" s="10" t="s">
        <v>93</v>
      </c>
      <c r="C72" s="11" t="s">
        <v>42</v>
      </c>
      <c r="D72" s="20"/>
      <c r="E72" s="68"/>
      <c r="F72" s="9" t="s">
        <v>59</v>
      </c>
    </row>
    <row r="73" spans="1:6" s="4" customFormat="1" ht="15" customHeight="1" x14ac:dyDescent="0.2">
      <c r="A73" s="8"/>
      <c r="B73" s="10" t="s">
        <v>94</v>
      </c>
      <c r="C73" s="11" t="str">
        <f>C72</f>
        <v>No</v>
      </c>
      <c r="D73" s="20"/>
      <c r="E73" s="68"/>
      <c r="F73" s="9" t="s">
        <v>59</v>
      </c>
    </row>
    <row r="74" spans="1:6" s="4" customFormat="1" ht="15" customHeight="1" x14ac:dyDescent="0.2">
      <c r="A74" s="8" t="s">
        <v>774</v>
      </c>
      <c r="B74" s="62" t="s">
        <v>772</v>
      </c>
      <c r="C74" s="11"/>
      <c r="D74" s="20"/>
      <c r="E74" s="68"/>
      <c r="F74" s="52"/>
    </row>
    <row r="75" spans="1:6" s="4" customFormat="1" ht="15" customHeight="1" x14ac:dyDescent="0.2">
      <c r="A75" s="8"/>
      <c r="B75" s="63" t="s">
        <v>158</v>
      </c>
      <c r="C75" s="8"/>
      <c r="D75" s="20"/>
      <c r="E75" s="68"/>
      <c r="F75" s="9"/>
    </row>
    <row r="76" spans="1:6" s="4" customFormat="1" ht="15" customHeight="1" x14ac:dyDescent="0.2">
      <c r="A76" s="8"/>
      <c r="B76" s="10" t="s">
        <v>107</v>
      </c>
      <c r="C76" s="11" t="s">
        <v>42</v>
      </c>
      <c r="D76" s="20">
        <v>121</v>
      </c>
      <c r="E76" s="68"/>
      <c r="F76" s="9">
        <f>$D76*E76</f>
        <v>0</v>
      </c>
    </row>
    <row r="77" spans="1:6" s="4" customFormat="1" ht="15" customHeight="1" x14ac:dyDescent="0.2">
      <c r="A77" s="8"/>
      <c r="B77" s="10" t="s">
        <v>108</v>
      </c>
      <c r="C77" s="11" t="s">
        <v>42</v>
      </c>
      <c r="D77" s="20">
        <v>50</v>
      </c>
      <c r="E77" s="68"/>
      <c r="F77" s="9">
        <f>$D77*E77</f>
        <v>0</v>
      </c>
    </row>
    <row r="78" spans="1:6" s="4" customFormat="1" ht="15" customHeight="1" x14ac:dyDescent="0.2">
      <c r="A78" s="8"/>
      <c r="B78" s="10" t="s">
        <v>109</v>
      </c>
      <c r="C78" s="11" t="str">
        <f>C77</f>
        <v>No</v>
      </c>
      <c r="D78" s="20">
        <v>171</v>
      </c>
      <c r="E78" s="68"/>
      <c r="F78" s="9">
        <f>$D78*E78</f>
        <v>0</v>
      </c>
    </row>
    <row r="79" spans="1:6" s="4" customFormat="1" ht="15" customHeight="1" x14ac:dyDescent="0.2">
      <c r="A79" s="8" t="s">
        <v>785</v>
      </c>
      <c r="B79" s="62" t="s">
        <v>784</v>
      </c>
      <c r="C79" s="11"/>
      <c r="D79" s="48"/>
      <c r="E79" s="68"/>
      <c r="F79" s="52"/>
    </row>
    <row r="80" spans="1:6" s="4" customFormat="1" ht="15" customHeight="1" x14ac:dyDescent="0.2">
      <c r="A80" s="8"/>
      <c r="B80" s="63" t="s">
        <v>922</v>
      </c>
      <c r="C80" s="8"/>
      <c r="D80" s="20"/>
      <c r="E80" s="68"/>
      <c r="F80" s="9"/>
    </row>
    <row r="81" spans="1:6" s="4" customFormat="1" ht="15" customHeight="1" x14ac:dyDescent="0.2">
      <c r="A81" s="8"/>
      <c r="B81" s="63" t="s">
        <v>923</v>
      </c>
      <c r="C81" s="8"/>
      <c r="D81" s="20"/>
      <c r="E81" s="68"/>
      <c r="F81" s="9"/>
    </row>
    <row r="82" spans="1:6" s="4" customFormat="1" ht="15" customHeight="1" x14ac:dyDescent="0.2">
      <c r="A82" s="8"/>
      <c r="B82" s="10" t="s">
        <v>93</v>
      </c>
      <c r="C82" s="11" t="s">
        <v>42</v>
      </c>
      <c r="D82" s="20"/>
      <c r="E82" s="68"/>
      <c r="F82" s="9" t="s">
        <v>59</v>
      </c>
    </row>
    <row r="83" spans="1:6" s="4" customFormat="1" ht="24.75" customHeight="1" x14ac:dyDescent="0.2">
      <c r="A83" s="8"/>
      <c r="B83" s="10" t="s">
        <v>94</v>
      </c>
      <c r="C83" s="11" t="str">
        <f>C82</f>
        <v>No</v>
      </c>
      <c r="D83" s="20"/>
      <c r="E83" s="68"/>
      <c r="F83" s="9" t="s">
        <v>59</v>
      </c>
    </row>
    <row r="84" spans="1:6" s="4" customFormat="1" ht="15" customHeight="1" x14ac:dyDescent="0.2">
      <c r="A84" s="8"/>
      <c r="B84" s="10"/>
      <c r="C84" s="11"/>
      <c r="D84" s="20"/>
      <c r="E84" s="68"/>
      <c r="F84" s="9"/>
    </row>
    <row r="85" spans="1:6" s="4" customFormat="1" ht="15" customHeight="1" x14ac:dyDescent="0.2">
      <c r="A85" s="8"/>
      <c r="B85" s="10"/>
      <c r="C85" s="11"/>
      <c r="D85" s="20"/>
      <c r="E85" s="68"/>
      <c r="F85" s="9"/>
    </row>
    <row r="86" spans="1:6" s="4" customFormat="1" ht="15" customHeight="1" x14ac:dyDescent="0.2">
      <c r="A86" s="8"/>
      <c r="B86" s="10"/>
      <c r="C86" s="11"/>
      <c r="D86" s="20"/>
      <c r="E86" s="68"/>
      <c r="F86" s="9"/>
    </row>
    <row r="87" spans="1:6" s="4" customFormat="1" ht="15" customHeight="1" x14ac:dyDescent="0.2">
      <c r="A87" s="8"/>
      <c r="B87" s="10"/>
      <c r="C87" s="11"/>
      <c r="D87" s="20"/>
      <c r="E87" s="68"/>
      <c r="F87" s="9"/>
    </row>
    <row r="88" spans="1:6" s="89" customFormat="1" ht="15" customHeight="1" x14ac:dyDescent="0.2">
      <c r="A88" s="163"/>
      <c r="B88" s="164"/>
      <c r="C88" s="165"/>
      <c r="D88" s="166"/>
      <c r="E88" s="167"/>
      <c r="F88" s="167"/>
    </row>
    <row r="89" spans="1:6" s="43" customFormat="1" ht="24.95" customHeight="1" x14ac:dyDescent="0.2">
      <c r="A89" s="90"/>
      <c r="B89" s="91" t="s">
        <v>54</v>
      </c>
      <c r="C89" s="92"/>
      <c r="D89" s="92"/>
      <c r="E89" s="347">
        <f>SUM(F46:F88)+E45</f>
        <v>0</v>
      </c>
      <c r="F89" s="348"/>
    </row>
    <row r="90" spans="1:6" s="43" customFormat="1" ht="24.95" customHeight="1" x14ac:dyDescent="0.2">
      <c r="A90" s="93" t="s">
        <v>3</v>
      </c>
      <c r="B90" s="93" t="s">
        <v>4</v>
      </c>
      <c r="C90" s="93" t="s">
        <v>18</v>
      </c>
      <c r="D90" s="93" t="s">
        <v>19</v>
      </c>
      <c r="E90" s="94" t="s">
        <v>20</v>
      </c>
      <c r="F90" s="93" t="s">
        <v>5</v>
      </c>
    </row>
    <row r="91" spans="1:6" s="43" customFormat="1" ht="24.95" customHeight="1" x14ac:dyDescent="0.2">
      <c r="A91" s="90"/>
      <c r="B91" s="91" t="s">
        <v>55</v>
      </c>
      <c r="C91" s="95"/>
      <c r="D91" s="95"/>
      <c r="E91" s="347">
        <f>E89</f>
        <v>0</v>
      </c>
      <c r="F91" s="348"/>
    </row>
    <row r="92" spans="1:6" s="89" customFormat="1" ht="15" customHeight="1" x14ac:dyDescent="0.2">
      <c r="A92" s="218"/>
      <c r="B92" s="219"/>
      <c r="C92" s="220"/>
      <c r="D92" s="221"/>
      <c r="E92" s="222"/>
      <c r="F92" s="222"/>
    </row>
    <row r="93" spans="1:6" s="4" customFormat="1" ht="18" customHeight="1" x14ac:dyDescent="0.2">
      <c r="A93" s="55">
        <v>5.4</v>
      </c>
      <c r="B93" s="54" t="s">
        <v>587</v>
      </c>
      <c r="C93" s="8"/>
      <c r="D93" s="48"/>
      <c r="E93" s="68"/>
      <c r="F93" s="9"/>
    </row>
    <row r="94" spans="1:6" s="4" customFormat="1" ht="54" customHeight="1" x14ac:dyDescent="0.2">
      <c r="A94" s="8"/>
      <c r="B94" s="56" t="s">
        <v>589</v>
      </c>
      <c r="C94" s="11"/>
      <c r="D94" s="48"/>
      <c r="E94" s="68"/>
      <c r="F94" s="9"/>
    </row>
    <row r="95" spans="1:6" s="4" customFormat="1" ht="15" customHeight="1" x14ac:dyDescent="0.2">
      <c r="A95" s="8" t="s">
        <v>592</v>
      </c>
      <c r="B95" s="62" t="s">
        <v>588</v>
      </c>
      <c r="C95" s="11"/>
      <c r="D95" s="48"/>
      <c r="E95" s="68"/>
      <c r="F95" s="52"/>
    </row>
    <row r="96" spans="1:6" s="4" customFormat="1" ht="15" customHeight="1" x14ac:dyDescent="0.2">
      <c r="A96" s="8"/>
      <c r="B96" s="63" t="s">
        <v>590</v>
      </c>
      <c r="C96" s="8"/>
      <c r="D96" s="20"/>
      <c r="E96" s="68"/>
      <c r="F96" s="9"/>
    </row>
    <row r="97" spans="1:6" s="4" customFormat="1" ht="27.75" customHeight="1" x14ac:dyDescent="0.2">
      <c r="A97" s="8"/>
      <c r="B97" s="201" t="s">
        <v>591</v>
      </c>
      <c r="C97" s="8"/>
      <c r="D97" s="20"/>
      <c r="E97" s="73"/>
      <c r="F97" s="9">
        <f t="shared" ref="F97:F99" si="7">$D97*E97</f>
        <v>0</v>
      </c>
    </row>
    <row r="98" spans="1:6" s="4" customFormat="1" ht="15" customHeight="1" x14ac:dyDescent="0.2">
      <c r="A98" s="8"/>
      <c r="B98" s="10" t="s">
        <v>107</v>
      </c>
      <c r="C98" s="11" t="s">
        <v>42</v>
      </c>
      <c r="D98" s="20">
        <v>2</v>
      </c>
      <c r="E98" s="68"/>
      <c r="F98" s="9">
        <f t="shared" si="7"/>
        <v>0</v>
      </c>
    </row>
    <row r="99" spans="1:6" s="4" customFormat="1" ht="20.100000000000001" customHeight="1" x14ac:dyDescent="0.2">
      <c r="A99" s="8"/>
      <c r="B99" s="10" t="s">
        <v>94</v>
      </c>
      <c r="C99" s="11" t="str">
        <f>C98</f>
        <v>No</v>
      </c>
      <c r="D99" s="20">
        <v>2</v>
      </c>
      <c r="E99" s="68"/>
      <c r="F99" s="9">
        <f t="shared" si="7"/>
        <v>0</v>
      </c>
    </row>
    <row r="100" spans="1:6" s="4" customFormat="1" ht="18" customHeight="1" x14ac:dyDescent="0.2">
      <c r="A100" s="55">
        <v>5.5</v>
      </c>
      <c r="B100" s="54" t="s">
        <v>168</v>
      </c>
      <c r="C100" s="8"/>
      <c r="D100" s="48"/>
      <c r="E100" s="68"/>
      <c r="F100" s="9"/>
    </row>
    <row r="101" spans="1:6" s="4" customFormat="1" ht="41.25" customHeight="1" x14ac:dyDescent="0.2">
      <c r="A101" s="8"/>
      <c r="B101" s="56" t="s">
        <v>169</v>
      </c>
      <c r="C101" s="11"/>
      <c r="D101" s="48"/>
      <c r="E101" s="68"/>
      <c r="F101" s="9"/>
    </row>
    <row r="102" spans="1:6" ht="15" customHeight="1" x14ac:dyDescent="0.2">
      <c r="A102" s="8" t="s">
        <v>185</v>
      </c>
      <c r="B102" s="13" t="s">
        <v>799</v>
      </c>
      <c r="C102" s="19"/>
      <c r="D102" s="35"/>
      <c r="E102" s="3"/>
      <c r="F102" s="23">
        <f t="shared" ref="F102" si="8">E102*$D102</f>
        <v>0</v>
      </c>
    </row>
    <row r="103" spans="1:6" s="4" customFormat="1" ht="15" customHeight="1" x14ac:dyDescent="0.2">
      <c r="A103" s="8"/>
      <c r="B103" s="10" t="s">
        <v>93</v>
      </c>
      <c r="C103" s="11" t="s">
        <v>42</v>
      </c>
      <c r="D103" s="20">
        <v>70</v>
      </c>
      <c r="E103" s="68"/>
      <c r="F103" s="9">
        <f t="shared" ref="F103:F113" si="9">$D103*E103</f>
        <v>0</v>
      </c>
    </row>
    <row r="104" spans="1:6" s="4" customFormat="1" ht="15" customHeight="1" x14ac:dyDescent="0.2">
      <c r="A104" s="8"/>
      <c r="B104" s="10" t="s">
        <v>94</v>
      </c>
      <c r="C104" s="11" t="str">
        <f>C103</f>
        <v>No</v>
      </c>
      <c r="D104" s="20">
        <v>70</v>
      </c>
      <c r="E104" s="68"/>
      <c r="F104" s="9">
        <f t="shared" si="9"/>
        <v>0</v>
      </c>
    </row>
    <row r="105" spans="1:6" ht="15" customHeight="1" x14ac:dyDescent="0.2">
      <c r="A105" s="8" t="s">
        <v>187</v>
      </c>
      <c r="B105" s="13" t="s">
        <v>800</v>
      </c>
      <c r="C105" s="19"/>
      <c r="D105" s="35"/>
      <c r="E105" s="3"/>
      <c r="F105" s="9">
        <f t="shared" si="9"/>
        <v>0</v>
      </c>
    </row>
    <row r="106" spans="1:6" s="4" customFormat="1" ht="15" customHeight="1" x14ac:dyDescent="0.2">
      <c r="A106" s="8"/>
      <c r="B106" s="10" t="s">
        <v>93</v>
      </c>
      <c r="C106" s="11" t="s">
        <v>42</v>
      </c>
      <c r="D106" s="20">
        <v>70</v>
      </c>
      <c r="E106" s="68"/>
      <c r="F106" s="9">
        <f t="shared" si="9"/>
        <v>0</v>
      </c>
    </row>
    <row r="107" spans="1:6" s="4" customFormat="1" ht="15" customHeight="1" x14ac:dyDescent="0.2">
      <c r="A107" s="8"/>
      <c r="B107" s="10" t="s">
        <v>94</v>
      </c>
      <c r="C107" s="11" t="str">
        <f>C106</f>
        <v>No</v>
      </c>
      <c r="D107" s="20">
        <v>70</v>
      </c>
      <c r="E107" s="68"/>
      <c r="F107" s="9">
        <f t="shared" si="9"/>
        <v>0</v>
      </c>
    </row>
    <row r="108" spans="1:6" ht="15" customHeight="1" x14ac:dyDescent="0.2">
      <c r="A108" s="8" t="s">
        <v>189</v>
      </c>
      <c r="B108" s="13" t="s">
        <v>796</v>
      </c>
      <c r="C108" s="19"/>
      <c r="D108" s="35"/>
      <c r="E108" s="3"/>
      <c r="F108" s="9">
        <f t="shared" si="9"/>
        <v>0</v>
      </c>
    </row>
    <row r="109" spans="1:6" s="4" customFormat="1" ht="15" customHeight="1" x14ac:dyDescent="0.2">
      <c r="A109" s="8"/>
      <c r="B109" s="10" t="s">
        <v>93</v>
      </c>
      <c r="C109" s="11" t="s">
        <v>42</v>
      </c>
      <c r="D109" s="20">
        <v>119</v>
      </c>
      <c r="E109" s="68"/>
      <c r="F109" s="9">
        <f t="shared" si="9"/>
        <v>0</v>
      </c>
    </row>
    <row r="110" spans="1:6" s="4" customFormat="1" ht="15" customHeight="1" x14ac:dyDescent="0.2">
      <c r="A110" s="8"/>
      <c r="B110" s="10" t="s">
        <v>94</v>
      </c>
      <c r="C110" s="11" t="str">
        <f>C109</f>
        <v>No</v>
      </c>
      <c r="D110" s="20">
        <v>119</v>
      </c>
      <c r="E110" s="68"/>
      <c r="F110" s="9">
        <f t="shared" si="9"/>
        <v>0</v>
      </c>
    </row>
    <row r="111" spans="1:6" ht="15" customHeight="1" x14ac:dyDescent="0.2">
      <c r="A111" s="8" t="s">
        <v>593</v>
      </c>
      <c r="B111" s="13" t="s">
        <v>170</v>
      </c>
      <c r="C111" s="19"/>
      <c r="D111" s="35"/>
      <c r="E111" s="3"/>
      <c r="F111" s="9">
        <f t="shared" si="9"/>
        <v>0</v>
      </c>
    </row>
    <row r="112" spans="1:6" s="4" customFormat="1" ht="15" customHeight="1" x14ac:dyDescent="0.2">
      <c r="A112" s="8"/>
      <c r="B112" s="10" t="s">
        <v>93</v>
      </c>
      <c r="C112" s="11" t="s">
        <v>42</v>
      </c>
      <c r="D112" s="20">
        <v>35</v>
      </c>
      <c r="E112" s="68"/>
      <c r="F112" s="9">
        <f t="shared" si="9"/>
        <v>0</v>
      </c>
    </row>
    <row r="113" spans="1:6" s="4" customFormat="1" ht="15" customHeight="1" x14ac:dyDescent="0.2">
      <c r="A113" s="8"/>
      <c r="B113" s="10" t="s">
        <v>94</v>
      </c>
      <c r="C113" s="11" t="str">
        <f>C112</f>
        <v>No</v>
      </c>
      <c r="D113" s="20">
        <v>35</v>
      </c>
      <c r="E113" s="68"/>
      <c r="F113" s="9">
        <f t="shared" si="9"/>
        <v>0</v>
      </c>
    </row>
    <row r="114" spans="1:6" ht="15" customHeight="1" x14ac:dyDescent="0.2">
      <c r="A114" s="8" t="s">
        <v>594</v>
      </c>
      <c r="B114" s="13" t="s">
        <v>171</v>
      </c>
      <c r="C114" s="19"/>
      <c r="D114" s="35"/>
      <c r="E114" s="3"/>
      <c r="F114" s="9">
        <f t="shared" ref="F114:F136" si="10">$D114*E114</f>
        <v>0</v>
      </c>
    </row>
    <row r="115" spans="1:6" s="4" customFormat="1" ht="15" customHeight="1" x14ac:dyDescent="0.2">
      <c r="A115" s="8"/>
      <c r="B115" s="10" t="s">
        <v>93</v>
      </c>
      <c r="C115" s="11" t="s">
        <v>42</v>
      </c>
      <c r="D115" s="20">
        <v>20</v>
      </c>
      <c r="E115" s="68"/>
      <c r="F115" s="9">
        <f t="shared" si="10"/>
        <v>0</v>
      </c>
    </row>
    <row r="116" spans="1:6" s="4" customFormat="1" ht="15" customHeight="1" x14ac:dyDescent="0.2">
      <c r="A116" s="8"/>
      <c r="B116" s="10" t="s">
        <v>94</v>
      </c>
      <c r="C116" s="11" t="str">
        <f>C115</f>
        <v>No</v>
      </c>
      <c r="D116" s="20">
        <v>20</v>
      </c>
      <c r="E116" s="68"/>
      <c r="F116" s="9">
        <f t="shared" si="10"/>
        <v>0</v>
      </c>
    </row>
    <row r="117" spans="1:6" ht="15" customHeight="1" x14ac:dyDescent="0.2">
      <c r="A117" s="8" t="s">
        <v>595</v>
      </c>
      <c r="B117" s="13" t="s">
        <v>172</v>
      </c>
      <c r="C117" s="19"/>
      <c r="D117" s="35"/>
      <c r="E117" s="3"/>
      <c r="F117" s="9">
        <f>$D117*E117</f>
        <v>0</v>
      </c>
    </row>
    <row r="118" spans="1:6" s="4" customFormat="1" ht="15" customHeight="1" x14ac:dyDescent="0.2">
      <c r="A118" s="8"/>
      <c r="B118" s="10" t="s">
        <v>93</v>
      </c>
      <c r="C118" s="11" t="s">
        <v>42</v>
      </c>
      <c r="D118" s="20">
        <v>20</v>
      </c>
      <c r="E118" s="68"/>
      <c r="F118" s="9">
        <f>$D118*E118</f>
        <v>0</v>
      </c>
    </row>
    <row r="119" spans="1:6" s="4" customFormat="1" ht="15" customHeight="1" x14ac:dyDescent="0.2">
      <c r="A119" s="8"/>
      <c r="B119" s="10" t="s">
        <v>94</v>
      </c>
      <c r="C119" s="11" t="str">
        <f>C118</f>
        <v>No</v>
      </c>
      <c r="D119" s="20">
        <v>20</v>
      </c>
      <c r="E119" s="68"/>
      <c r="F119" s="9">
        <f>$D119*E119</f>
        <v>0</v>
      </c>
    </row>
    <row r="120" spans="1:6" ht="15" customHeight="1" x14ac:dyDescent="0.2">
      <c r="A120" s="8" t="s">
        <v>596</v>
      </c>
      <c r="B120" s="13" t="s">
        <v>173</v>
      </c>
      <c r="C120" s="19"/>
      <c r="D120" s="35"/>
      <c r="E120" s="3"/>
      <c r="F120" s="9">
        <f t="shared" si="10"/>
        <v>0</v>
      </c>
    </row>
    <row r="121" spans="1:6" s="4" customFormat="1" ht="15" customHeight="1" x14ac:dyDescent="0.2">
      <c r="A121" s="8"/>
      <c r="B121" s="10" t="s">
        <v>93</v>
      </c>
      <c r="C121" s="11" t="s">
        <v>42</v>
      </c>
      <c r="D121" s="20">
        <v>20</v>
      </c>
      <c r="E121" s="68"/>
      <c r="F121" s="9">
        <f t="shared" si="10"/>
        <v>0</v>
      </c>
    </row>
    <row r="122" spans="1:6" s="4" customFormat="1" ht="15" customHeight="1" x14ac:dyDescent="0.2">
      <c r="A122" s="8"/>
      <c r="B122" s="10" t="s">
        <v>94</v>
      </c>
      <c r="C122" s="11" t="str">
        <f>C121</f>
        <v>No</v>
      </c>
      <c r="D122" s="20">
        <v>20</v>
      </c>
      <c r="E122" s="68"/>
      <c r="F122" s="9">
        <f t="shared" si="10"/>
        <v>0</v>
      </c>
    </row>
    <row r="123" spans="1:6" ht="15" customHeight="1" x14ac:dyDescent="0.2">
      <c r="A123" s="8" t="s">
        <v>597</v>
      </c>
      <c r="B123" s="13" t="s">
        <v>795</v>
      </c>
      <c r="C123" s="19"/>
      <c r="D123" s="35"/>
      <c r="E123" s="3"/>
      <c r="F123" s="9">
        <f t="shared" ref="F123:F125" si="11">$D123*E123</f>
        <v>0</v>
      </c>
    </row>
    <row r="124" spans="1:6" s="4" customFormat="1" ht="15" customHeight="1" x14ac:dyDescent="0.2">
      <c r="A124" s="8"/>
      <c r="B124" s="10" t="s">
        <v>93</v>
      </c>
      <c r="C124" s="11" t="s">
        <v>42</v>
      </c>
      <c r="D124" s="20">
        <v>14</v>
      </c>
      <c r="E124" s="68"/>
      <c r="F124" s="9">
        <f t="shared" si="11"/>
        <v>0</v>
      </c>
    </row>
    <row r="125" spans="1:6" s="4" customFormat="1" ht="15" customHeight="1" x14ac:dyDescent="0.2">
      <c r="A125" s="8"/>
      <c r="B125" s="10" t="s">
        <v>94</v>
      </c>
      <c r="C125" s="11" t="str">
        <f>C124</f>
        <v>No</v>
      </c>
      <c r="D125" s="20">
        <v>14</v>
      </c>
      <c r="E125" s="68"/>
      <c r="F125" s="9">
        <f t="shared" si="11"/>
        <v>0</v>
      </c>
    </row>
    <row r="126" spans="1:6" ht="15" customHeight="1" x14ac:dyDescent="0.2">
      <c r="A126" s="8" t="s">
        <v>598</v>
      </c>
      <c r="B126" s="13" t="s">
        <v>175</v>
      </c>
      <c r="C126" s="19"/>
      <c r="D126" s="35"/>
      <c r="E126" s="3"/>
      <c r="F126" s="9">
        <f t="shared" si="10"/>
        <v>0</v>
      </c>
    </row>
    <row r="127" spans="1:6" s="4" customFormat="1" ht="15" customHeight="1" x14ac:dyDescent="0.2">
      <c r="A127" s="8"/>
      <c r="B127" s="10" t="s">
        <v>93</v>
      </c>
      <c r="C127" s="11" t="s">
        <v>42</v>
      </c>
      <c r="D127" s="20">
        <v>54</v>
      </c>
      <c r="E127" s="68"/>
      <c r="F127" s="9">
        <f t="shared" si="10"/>
        <v>0</v>
      </c>
    </row>
    <row r="128" spans="1:6" s="4" customFormat="1" ht="15" customHeight="1" x14ac:dyDescent="0.2">
      <c r="A128" s="8"/>
      <c r="B128" s="10" t="s">
        <v>94</v>
      </c>
      <c r="C128" s="11" t="str">
        <f>C127</f>
        <v>No</v>
      </c>
      <c r="D128" s="20">
        <v>54</v>
      </c>
      <c r="E128" s="68"/>
      <c r="F128" s="9">
        <f t="shared" si="10"/>
        <v>0</v>
      </c>
    </row>
    <row r="129" spans="1:6" s="89" customFormat="1" ht="9.75" customHeight="1" x14ac:dyDescent="0.2">
      <c r="A129" s="163"/>
      <c r="B129" s="164"/>
      <c r="C129" s="165"/>
      <c r="D129" s="166"/>
      <c r="E129" s="167"/>
      <c r="F129" s="167"/>
    </row>
    <row r="130" spans="1:6" s="43" customFormat="1" ht="24.95" customHeight="1" x14ac:dyDescent="0.2">
      <c r="A130" s="90"/>
      <c r="B130" s="91" t="s">
        <v>54</v>
      </c>
      <c r="C130" s="92"/>
      <c r="D130" s="92"/>
      <c r="E130" s="347">
        <f>SUM(F92:F129)+E91</f>
        <v>0</v>
      </c>
      <c r="F130" s="348"/>
    </row>
    <row r="131" spans="1:6" s="43" customFormat="1" ht="24.95" customHeight="1" x14ac:dyDescent="0.2">
      <c r="A131" s="93" t="s">
        <v>3</v>
      </c>
      <c r="B131" s="93" t="s">
        <v>4</v>
      </c>
      <c r="C131" s="93" t="s">
        <v>18</v>
      </c>
      <c r="D131" s="93" t="s">
        <v>19</v>
      </c>
      <c r="E131" s="94" t="s">
        <v>20</v>
      </c>
      <c r="F131" s="93" t="s">
        <v>5</v>
      </c>
    </row>
    <row r="132" spans="1:6" s="43" customFormat="1" ht="24.95" customHeight="1" x14ac:dyDescent="0.2">
      <c r="A132" s="90"/>
      <c r="B132" s="91" t="s">
        <v>55</v>
      </c>
      <c r="C132" s="95"/>
      <c r="D132" s="95"/>
      <c r="E132" s="347">
        <f>E130</f>
        <v>0</v>
      </c>
      <c r="F132" s="348"/>
    </row>
    <row r="133" spans="1:6" s="89" customFormat="1" ht="15" customHeight="1" x14ac:dyDescent="0.2">
      <c r="A133" s="218"/>
      <c r="B133" s="219"/>
      <c r="C133" s="220"/>
      <c r="D133" s="221"/>
      <c r="E133" s="222"/>
      <c r="F133" s="222"/>
    </row>
    <row r="134" spans="1:6" ht="15" customHeight="1" x14ac:dyDescent="0.2">
      <c r="A134" s="8" t="s">
        <v>797</v>
      </c>
      <c r="B134" s="13" t="s">
        <v>177</v>
      </c>
      <c r="C134" s="19"/>
      <c r="D134" s="35"/>
      <c r="E134" s="3"/>
      <c r="F134" s="9">
        <f t="shared" si="10"/>
        <v>0</v>
      </c>
    </row>
    <row r="135" spans="1:6" s="4" customFormat="1" ht="15" customHeight="1" x14ac:dyDescent="0.2">
      <c r="A135" s="8"/>
      <c r="B135" s="10" t="s">
        <v>93</v>
      </c>
      <c r="C135" s="11" t="s">
        <v>42</v>
      </c>
      <c r="D135" s="20">
        <v>12</v>
      </c>
      <c r="E135" s="68"/>
      <c r="F135" s="9">
        <f t="shared" si="10"/>
        <v>0</v>
      </c>
    </row>
    <row r="136" spans="1:6" s="4" customFormat="1" ht="15" customHeight="1" x14ac:dyDescent="0.2">
      <c r="A136" s="8"/>
      <c r="B136" s="10" t="s">
        <v>94</v>
      </c>
      <c r="C136" s="11" t="str">
        <f>C135</f>
        <v>No</v>
      </c>
      <c r="D136" s="20">
        <v>12</v>
      </c>
      <c r="E136" s="68"/>
      <c r="F136" s="9">
        <f t="shared" si="10"/>
        <v>0</v>
      </c>
    </row>
    <row r="137" spans="1:6" ht="15" customHeight="1" x14ac:dyDescent="0.2">
      <c r="A137" s="8" t="s">
        <v>798</v>
      </c>
      <c r="B137" s="13" t="s">
        <v>179</v>
      </c>
      <c r="C137" s="19"/>
      <c r="D137" s="35"/>
      <c r="E137" s="3"/>
      <c r="F137" s="9">
        <f t="shared" ref="F137:F142" si="12">$D137*E137</f>
        <v>0</v>
      </c>
    </row>
    <row r="138" spans="1:6" s="4" customFormat="1" ht="15" customHeight="1" x14ac:dyDescent="0.2">
      <c r="A138" s="8"/>
      <c r="B138" s="10" t="s">
        <v>93</v>
      </c>
      <c r="C138" s="11" t="s">
        <v>42</v>
      </c>
      <c r="D138" s="20">
        <v>10</v>
      </c>
      <c r="E138" s="68"/>
      <c r="F138" s="9">
        <f t="shared" si="12"/>
        <v>0</v>
      </c>
    </row>
    <row r="139" spans="1:6" s="4" customFormat="1" ht="15" customHeight="1" x14ac:dyDescent="0.2">
      <c r="A139" s="8"/>
      <c r="B139" s="10" t="s">
        <v>94</v>
      </c>
      <c r="C139" s="11" t="str">
        <f>C138</f>
        <v>No</v>
      </c>
      <c r="D139" s="20">
        <v>10</v>
      </c>
      <c r="E139" s="68"/>
      <c r="F139" s="9">
        <f t="shared" si="12"/>
        <v>0</v>
      </c>
    </row>
    <row r="140" spans="1:6" ht="15" customHeight="1" x14ac:dyDescent="0.2">
      <c r="A140" s="8" t="s">
        <v>801</v>
      </c>
      <c r="B140" s="13" t="s">
        <v>181</v>
      </c>
      <c r="C140" s="19"/>
      <c r="D140" s="35"/>
      <c r="E140" s="3"/>
      <c r="F140" s="9">
        <f t="shared" si="12"/>
        <v>0</v>
      </c>
    </row>
    <row r="141" spans="1:6" s="4" customFormat="1" ht="15" customHeight="1" x14ac:dyDescent="0.2">
      <c r="A141" s="8"/>
      <c r="B141" s="10" t="s">
        <v>93</v>
      </c>
      <c r="C141" s="11" t="s">
        <v>42</v>
      </c>
      <c r="D141" s="20">
        <v>38</v>
      </c>
      <c r="E141" s="68"/>
      <c r="F141" s="9">
        <f t="shared" si="12"/>
        <v>0</v>
      </c>
    </row>
    <row r="142" spans="1:6" s="4" customFormat="1" ht="21.95" customHeight="1" x14ac:dyDescent="0.2">
      <c r="A142" s="8"/>
      <c r="B142" s="10" t="s">
        <v>94</v>
      </c>
      <c r="C142" s="11" t="str">
        <f>C141</f>
        <v>No</v>
      </c>
      <c r="D142" s="20">
        <v>38</v>
      </c>
      <c r="E142" s="68"/>
      <c r="F142" s="9">
        <f t="shared" si="12"/>
        <v>0</v>
      </c>
    </row>
    <row r="143" spans="1:6" s="4" customFormat="1" ht="18" customHeight="1" x14ac:dyDescent="0.2">
      <c r="A143" s="55">
        <v>5.6</v>
      </c>
      <c r="B143" s="54" t="s">
        <v>182</v>
      </c>
      <c r="C143" s="8"/>
      <c r="D143" s="48"/>
      <c r="E143" s="68"/>
      <c r="F143" s="9"/>
    </row>
    <row r="144" spans="1:6" s="4" customFormat="1" ht="57.75" customHeight="1" x14ac:dyDescent="0.2">
      <c r="A144" s="8"/>
      <c r="B144" s="56" t="s">
        <v>183</v>
      </c>
      <c r="C144" s="8"/>
      <c r="D144" s="20"/>
      <c r="E144" s="73"/>
      <c r="F144" s="9"/>
    </row>
    <row r="145" spans="1:6" s="4" customFormat="1" ht="15" customHeight="1" x14ac:dyDescent="0.2">
      <c r="A145" s="8"/>
      <c r="B145" s="138" t="s">
        <v>184</v>
      </c>
      <c r="C145" s="11"/>
      <c r="D145" s="137"/>
      <c r="E145" s="71"/>
      <c r="F145" s="9"/>
    </row>
    <row r="146" spans="1:6" ht="15" customHeight="1" x14ac:dyDescent="0.2">
      <c r="A146" s="8" t="s">
        <v>192</v>
      </c>
      <c r="B146" s="13" t="s">
        <v>186</v>
      </c>
      <c r="C146" s="19"/>
      <c r="D146" s="35"/>
      <c r="E146" s="3"/>
      <c r="F146" s="23">
        <f t="shared" ref="F146" si="13">E146*$D146</f>
        <v>0</v>
      </c>
    </row>
    <row r="147" spans="1:6" s="4" customFormat="1" ht="15" customHeight="1" x14ac:dyDescent="0.2">
      <c r="A147" s="8"/>
      <c r="B147" s="10" t="s">
        <v>93</v>
      </c>
      <c r="C147" s="11" t="s">
        <v>42</v>
      </c>
      <c r="D147" s="20">
        <v>140</v>
      </c>
      <c r="E147" s="68"/>
      <c r="F147" s="9">
        <f t="shared" ref="F147:F154" si="14">$D147*E147</f>
        <v>0</v>
      </c>
    </row>
    <row r="148" spans="1:6" s="4" customFormat="1" ht="15" customHeight="1" x14ac:dyDescent="0.2">
      <c r="A148" s="8"/>
      <c r="B148" s="10" t="s">
        <v>94</v>
      </c>
      <c r="C148" s="11" t="str">
        <f>C147</f>
        <v>No</v>
      </c>
      <c r="D148" s="20">
        <v>140</v>
      </c>
      <c r="E148" s="68"/>
      <c r="F148" s="9">
        <f t="shared" si="14"/>
        <v>0</v>
      </c>
    </row>
    <row r="149" spans="1:6" ht="15" customHeight="1" x14ac:dyDescent="0.2">
      <c r="A149" s="8" t="s">
        <v>196</v>
      </c>
      <c r="B149" s="13" t="s">
        <v>188</v>
      </c>
      <c r="C149" s="19"/>
      <c r="D149" s="35"/>
      <c r="E149" s="3"/>
      <c r="F149" s="9">
        <f>$D149*E149</f>
        <v>0</v>
      </c>
    </row>
    <row r="150" spans="1:6" s="4" customFormat="1" ht="15" customHeight="1" x14ac:dyDescent="0.2">
      <c r="A150" s="8"/>
      <c r="B150" s="10" t="s">
        <v>93</v>
      </c>
      <c r="C150" s="11" t="s">
        <v>42</v>
      </c>
      <c r="D150" s="20">
        <v>42</v>
      </c>
      <c r="E150" s="68"/>
      <c r="F150" s="9">
        <f>$D150*E150</f>
        <v>0</v>
      </c>
    </row>
    <row r="151" spans="1:6" s="4" customFormat="1" ht="15" customHeight="1" x14ac:dyDescent="0.2">
      <c r="A151" s="8"/>
      <c r="B151" s="10" t="s">
        <v>94</v>
      </c>
      <c r="C151" s="11" t="str">
        <f>C150</f>
        <v>No</v>
      </c>
      <c r="D151" s="20">
        <v>42</v>
      </c>
      <c r="E151" s="68"/>
      <c r="F151" s="9">
        <f>$D151*E151</f>
        <v>0</v>
      </c>
    </row>
    <row r="152" spans="1:6" ht="15" customHeight="1" x14ac:dyDescent="0.2">
      <c r="A152" s="8" t="s">
        <v>200</v>
      </c>
      <c r="B152" s="13" t="s">
        <v>190</v>
      </c>
      <c r="C152" s="19"/>
      <c r="D152" s="35"/>
      <c r="E152" s="3"/>
      <c r="F152" s="9">
        <f t="shared" si="14"/>
        <v>0</v>
      </c>
    </row>
    <row r="153" spans="1:6" s="4" customFormat="1" ht="15" customHeight="1" x14ac:dyDescent="0.2">
      <c r="A153" s="8"/>
      <c r="B153" s="10" t="s">
        <v>93</v>
      </c>
      <c r="C153" s="11" t="s">
        <v>42</v>
      </c>
      <c r="D153" s="20">
        <v>21</v>
      </c>
      <c r="E153" s="68"/>
      <c r="F153" s="9">
        <f t="shared" si="14"/>
        <v>0</v>
      </c>
    </row>
    <row r="154" spans="1:6" s="4" customFormat="1" ht="21.95" customHeight="1" x14ac:dyDescent="0.2">
      <c r="A154" s="8"/>
      <c r="B154" s="10" t="s">
        <v>94</v>
      </c>
      <c r="C154" s="11" t="str">
        <f>C153</f>
        <v>No</v>
      </c>
      <c r="D154" s="20">
        <v>21</v>
      </c>
      <c r="E154" s="68"/>
      <c r="F154" s="9">
        <f t="shared" si="14"/>
        <v>0</v>
      </c>
    </row>
    <row r="155" spans="1:6" s="4" customFormat="1" ht="18" customHeight="1" x14ac:dyDescent="0.2">
      <c r="A155" s="55">
        <v>5.7</v>
      </c>
      <c r="B155" s="15" t="s">
        <v>611</v>
      </c>
      <c r="C155" s="8"/>
      <c r="D155" s="20"/>
      <c r="E155" s="73"/>
      <c r="F155" s="9"/>
    </row>
    <row r="156" spans="1:6" s="4" customFormat="1" ht="63.75" x14ac:dyDescent="0.2">
      <c r="A156" s="8"/>
      <c r="B156" s="56" t="s">
        <v>779</v>
      </c>
      <c r="C156" s="8"/>
      <c r="D156" s="20"/>
      <c r="E156" s="73"/>
      <c r="F156" s="9"/>
    </row>
    <row r="157" spans="1:6" ht="18" customHeight="1" x14ac:dyDescent="0.2">
      <c r="A157" s="17"/>
      <c r="B157" s="181" t="s">
        <v>778</v>
      </c>
      <c r="C157" s="19"/>
      <c r="D157" s="35"/>
      <c r="E157" s="3"/>
      <c r="F157" s="23">
        <f t="shared" ref="F157" si="15">E157*$D157</f>
        <v>0</v>
      </c>
    </row>
    <row r="158" spans="1:6" s="4" customFormat="1" ht="15" customHeight="1" x14ac:dyDescent="0.2">
      <c r="A158" s="8"/>
      <c r="B158" s="51" t="s">
        <v>780</v>
      </c>
      <c r="C158" s="11"/>
      <c r="D158" s="48"/>
      <c r="E158" s="68"/>
      <c r="F158" s="9"/>
    </row>
    <row r="159" spans="1:6" s="4" customFormat="1" ht="15" customHeight="1" x14ac:dyDescent="0.2">
      <c r="A159" s="8" t="s">
        <v>207</v>
      </c>
      <c r="B159" s="56" t="s">
        <v>781</v>
      </c>
      <c r="C159" s="11"/>
      <c r="D159" s="48"/>
      <c r="E159" s="68"/>
      <c r="F159" s="9"/>
    </row>
    <row r="160" spans="1:6" s="4" customFormat="1" ht="15" customHeight="1" x14ac:dyDescent="0.2">
      <c r="A160" s="8"/>
      <c r="B160" s="10" t="s">
        <v>107</v>
      </c>
      <c r="C160" s="11" t="s">
        <v>42</v>
      </c>
      <c r="D160" s="48">
        <v>1</v>
      </c>
      <c r="E160" s="73"/>
      <c r="F160" s="9">
        <f>E160*$D160</f>
        <v>0</v>
      </c>
    </row>
    <row r="161" spans="1:6" s="4" customFormat="1" ht="15" customHeight="1" x14ac:dyDescent="0.2">
      <c r="A161" s="8"/>
      <c r="B161" s="10" t="s">
        <v>94</v>
      </c>
      <c r="C161" s="11" t="str">
        <f>C160</f>
        <v>No</v>
      </c>
      <c r="D161" s="46">
        <v>1</v>
      </c>
      <c r="E161" s="73"/>
      <c r="F161" s="9">
        <f>E161*$D161</f>
        <v>0</v>
      </c>
    </row>
    <row r="162" spans="1:6" ht="25.5" x14ac:dyDescent="0.2">
      <c r="A162" s="17"/>
      <c r="B162" s="57" t="s">
        <v>219</v>
      </c>
      <c r="C162" s="28"/>
      <c r="D162" s="28"/>
      <c r="E162" s="2"/>
      <c r="F162" s="23"/>
    </row>
    <row r="163" spans="1:6" ht="15" customHeight="1" x14ac:dyDescent="0.2">
      <c r="A163" s="8" t="s">
        <v>783</v>
      </c>
      <c r="B163" s="16" t="s">
        <v>782</v>
      </c>
      <c r="C163" s="28"/>
      <c r="D163" s="28"/>
      <c r="E163" s="2"/>
      <c r="F163" s="23">
        <f t="shared" ref="F163" si="16">E163*$D163</f>
        <v>0</v>
      </c>
    </row>
    <row r="164" spans="1:6" ht="15" customHeight="1" x14ac:dyDescent="0.2">
      <c r="A164" s="7"/>
      <c r="B164" s="10" t="s">
        <v>107</v>
      </c>
      <c r="C164" s="8" t="s">
        <v>332</v>
      </c>
      <c r="D164" s="8">
        <v>30</v>
      </c>
      <c r="E164" s="73"/>
      <c r="F164" s="73">
        <f>$D164*E164</f>
        <v>0</v>
      </c>
    </row>
    <row r="165" spans="1:6" ht="33.75" customHeight="1" x14ac:dyDescent="0.2">
      <c r="A165" s="7"/>
      <c r="B165" s="10" t="s">
        <v>94</v>
      </c>
      <c r="C165" s="8" t="str">
        <f>C164</f>
        <v>M</v>
      </c>
      <c r="D165" s="8">
        <v>30</v>
      </c>
      <c r="E165" s="73"/>
      <c r="F165" s="73">
        <f>$D165*E165</f>
        <v>0</v>
      </c>
    </row>
    <row r="166" spans="1:6" s="89" customFormat="1" ht="15" customHeight="1" x14ac:dyDescent="0.2">
      <c r="A166" s="163"/>
      <c r="B166" s="164"/>
      <c r="C166" s="165"/>
      <c r="D166" s="166"/>
      <c r="E166" s="167"/>
      <c r="F166" s="167"/>
    </row>
    <row r="167" spans="1:6" s="43" customFormat="1" ht="24.95" customHeight="1" x14ac:dyDescent="0.2">
      <c r="A167" s="90"/>
      <c r="B167" s="91" t="s">
        <v>54</v>
      </c>
      <c r="C167" s="92"/>
      <c r="D167" s="92"/>
      <c r="E167" s="347">
        <f>SUM(F133:F166)+E132</f>
        <v>0</v>
      </c>
      <c r="F167" s="348"/>
    </row>
    <row r="168" spans="1:6" s="43" customFormat="1" ht="24.95" customHeight="1" x14ac:dyDescent="0.2">
      <c r="A168" s="93" t="s">
        <v>3</v>
      </c>
      <c r="B168" s="93" t="s">
        <v>4</v>
      </c>
      <c r="C168" s="93" t="s">
        <v>18</v>
      </c>
      <c r="D168" s="93" t="s">
        <v>19</v>
      </c>
      <c r="E168" s="94" t="s">
        <v>20</v>
      </c>
      <c r="F168" s="93" t="s">
        <v>5</v>
      </c>
    </row>
    <row r="169" spans="1:6" s="43" customFormat="1" ht="24.95" customHeight="1" x14ac:dyDescent="0.2">
      <c r="A169" s="90"/>
      <c r="B169" s="91" t="s">
        <v>55</v>
      </c>
      <c r="C169" s="95"/>
      <c r="D169" s="95"/>
      <c r="E169" s="347">
        <f>E167</f>
        <v>0</v>
      </c>
      <c r="F169" s="348"/>
    </row>
    <row r="170" spans="1:6" s="89" customFormat="1" ht="15" customHeight="1" x14ac:dyDescent="0.2">
      <c r="A170" s="218"/>
      <c r="B170" s="219"/>
      <c r="C170" s="220"/>
      <c r="D170" s="221"/>
      <c r="E170" s="222"/>
      <c r="F170" s="222"/>
    </row>
    <row r="171" spans="1:6" s="4" customFormat="1" ht="18" customHeight="1" x14ac:dyDescent="0.2">
      <c r="A171" s="55">
        <v>5.8</v>
      </c>
      <c r="B171" s="15" t="s">
        <v>191</v>
      </c>
      <c r="C171" s="8"/>
      <c r="D171" s="20"/>
      <c r="E171" s="73"/>
      <c r="F171" s="9"/>
    </row>
    <row r="172" spans="1:6" s="4" customFormat="1" ht="43.5" customHeight="1" x14ac:dyDescent="0.2">
      <c r="A172" s="8"/>
      <c r="B172" s="56" t="s">
        <v>607</v>
      </c>
      <c r="C172" s="8"/>
      <c r="D172" s="20"/>
      <c r="E172" s="73"/>
      <c r="F172" s="9"/>
    </row>
    <row r="173" spans="1:6" s="4" customFormat="1" ht="15" customHeight="1" x14ac:dyDescent="0.2">
      <c r="A173" s="8" t="s">
        <v>599</v>
      </c>
      <c r="B173" s="62" t="s">
        <v>193</v>
      </c>
      <c r="C173" s="11"/>
      <c r="D173" s="48"/>
      <c r="E173" s="68"/>
      <c r="F173" s="52"/>
    </row>
    <row r="174" spans="1:6" s="4" customFormat="1" ht="15" customHeight="1" x14ac:dyDescent="0.2">
      <c r="A174" s="8"/>
      <c r="B174" s="63" t="s">
        <v>194</v>
      </c>
      <c r="C174" s="8"/>
      <c r="D174" s="20"/>
      <c r="E174" s="68"/>
      <c r="F174" s="9"/>
    </row>
    <row r="175" spans="1:6" s="4" customFormat="1" ht="15" customHeight="1" x14ac:dyDescent="0.2">
      <c r="A175" s="8"/>
      <c r="B175" s="67" t="s">
        <v>195</v>
      </c>
      <c r="C175" s="8"/>
      <c r="D175" s="20"/>
      <c r="E175" s="73"/>
      <c r="F175" s="9">
        <f>$D175*E175</f>
        <v>0</v>
      </c>
    </row>
    <row r="176" spans="1:6" s="4" customFormat="1" ht="15" customHeight="1" x14ac:dyDescent="0.2">
      <c r="A176" s="8"/>
      <c r="B176" s="10" t="s">
        <v>93</v>
      </c>
      <c r="C176" s="11" t="s">
        <v>42</v>
      </c>
      <c r="D176" s="20">
        <v>26</v>
      </c>
      <c r="E176" s="68"/>
      <c r="F176" s="9">
        <f>$D176*E176</f>
        <v>0</v>
      </c>
    </row>
    <row r="177" spans="1:6" s="4" customFormat="1" ht="15" customHeight="1" x14ac:dyDescent="0.2">
      <c r="A177" s="8"/>
      <c r="B177" s="10" t="s">
        <v>94</v>
      </c>
      <c r="C177" s="11" t="str">
        <f>C176</f>
        <v>No</v>
      </c>
      <c r="D177" s="20">
        <v>26</v>
      </c>
      <c r="E177" s="68"/>
      <c r="F177" s="9">
        <f>$D177*E177</f>
        <v>0</v>
      </c>
    </row>
    <row r="178" spans="1:6" s="4" customFormat="1" ht="15" customHeight="1" x14ac:dyDescent="0.2">
      <c r="A178" s="8" t="s">
        <v>612</v>
      </c>
      <c r="B178" s="62" t="s">
        <v>197</v>
      </c>
      <c r="C178" s="11"/>
      <c r="D178" s="48"/>
      <c r="E178" s="68"/>
      <c r="F178" s="52"/>
    </row>
    <row r="179" spans="1:6" s="4" customFormat="1" ht="15" customHeight="1" x14ac:dyDescent="0.2">
      <c r="A179" s="8"/>
      <c r="B179" s="13" t="s">
        <v>198</v>
      </c>
      <c r="C179" s="8"/>
      <c r="D179" s="20"/>
      <c r="E179" s="68"/>
      <c r="F179" s="9"/>
    </row>
    <row r="180" spans="1:6" s="4" customFormat="1" ht="15" customHeight="1" x14ac:dyDescent="0.2">
      <c r="A180" s="8"/>
      <c r="B180" s="67" t="s">
        <v>199</v>
      </c>
      <c r="C180" s="8"/>
      <c r="D180" s="20"/>
      <c r="E180" s="73"/>
      <c r="F180" s="9">
        <f>$D180*E180</f>
        <v>0</v>
      </c>
    </row>
    <row r="181" spans="1:6" s="4" customFormat="1" ht="15" customHeight="1" x14ac:dyDescent="0.2">
      <c r="A181" s="8"/>
      <c r="B181" s="10" t="s">
        <v>93</v>
      </c>
      <c r="C181" s="11" t="s">
        <v>42</v>
      </c>
      <c r="D181" s="20"/>
      <c r="E181" s="68"/>
      <c r="F181" s="9" t="s">
        <v>59</v>
      </c>
    </row>
    <row r="182" spans="1:6" s="4" customFormat="1" ht="15" customHeight="1" x14ac:dyDescent="0.2">
      <c r="A182" s="8"/>
      <c r="B182" s="10" t="s">
        <v>94</v>
      </c>
      <c r="C182" s="11" t="str">
        <f>C181</f>
        <v>No</v>
      </c>
      <c r="D182" s="20">
        <v>0</v>
      </c>
      <c r="E182" s="68"/>
      <c r="F182" s="9" t="s">
        <v>59</v>
      </c>
    </row>
    <row r="183" spans="1:6" s="4" customFormat="1" ht="15" customHeight="1" x14ac:dyDescent="0.2">
      <c r="A183" s="8" t="s">
        <v>613</v>
      </c>
      <c r="B183" s="62" t="s">
        <v>201</v>
      </c>
      <c r="C183" s="11"/>
      <c r="D183" s="48"/>
      <c r="E183" s="68"/>
      <c r="F183" s="52"/>
    </row>
    <row r="184" spans="1:6" s="4" customFormat="1" ht="15" customHeight="1" x14ac:dyDescent="0.2">
      <c r="A184" s="8"/>
      <c r="B184" s="13" t="s">
        <v>203</v>
      </c>
      <c r="C184" s="8"/>
      <c r="D184" s="20"/>
      <c r="E184" s="68"/>
      <c r="F184" s="9"/>
    </row>
    <row r="185" spans="1:6" s="4" customFormat="1" ht="15" customHeight="1" x14ac:dyDescent="0.2">
      <c r="A185" s="8"/>
      <c r="B185" s="67" t="s">
        <v>204</v>
      </c>
      <c r="C185" s="8"/>
      <c r="D185" s="20"/>
      <c r="E185" s="73"/>
      <c r="F185" s="9">
        <f>$D185*E185</f>
        <v>0</v>
      </c>
    </row>
    <row r="186" spans="1:6" ht="15" customHeight="1" x14ac:dyDescent="0.2">
      <c r="A186" s="8"/>
      <c r="B186" s="10" t="s">
        <v>93</v>
      </c>
      <c r="C186" s="11" t="s">
        <v>42</v>
      </c>
      <c r="D186" s="20">
        <v>15</v>
      </c>
      <c r="E186" s="68"/>
      <c r="F186" s="9">
        <f>$D186*E186</f>
        <v>0</v>
      </c>
    </row>
    <row r="187" spans="1:6" s="4" customFormat="1" ht="15" customHeight="1" x14ac:dyDescent="0.2">
      <c r="A187" s="8"/>
      <c r="B187" s="10" t="s">
        <v>94</v>
      </c>
      <c r="C187" s="11" t="str">
        <f>C186</f>
        <v>No</v>
      </c>
      <c r="D187" s="20">
        <v>15</v>
      </c>
      <c r="E187" s="68"/>
      <c r="F187" s="9">
        <f>$D187*E187</f>
        <v>0</v>
      </c>
    </row>
    <row r="188" spans="1:6" ht="15" customHeight="1" x14ac:dyDescent="0.2">
      <c r="A188" s="8" t="s">
        <v>614</v>
      </c>
      <c r="B188" s="62" t="s">
        <v>202</v>
      </c>
      <c r="C188" s="11"/>
      <c r="D188" s="48"/>
      <c r="E188" s="68"/>
      <c r="F188" s="52"/>
    </row>
    <row r="189" spans="1:6" ht="15" customHeight="1" x14ac:dyDescent="0.2">
      <c r="A189" s="8"/>
      <c r="B189" s="13" t="s">
        <v>205</v>
      </c>
      <c r="C189" s="8"/>
      <c r="D189" s="20"/>
      <c r="E189" s="68"/>
      <c r="F189" s="9"/>
    </row>
    <row r="190" spans="1:6" ht="15" customHeight="1" x14ac:dyDescent="0.2">
      <c r="A190" s="8"/>
      <c r="B190" s="67" t="s">
        <v>204</v>
      </c>
      <c r="C190" s="8"/>
      <c r="D190" s="20"/>
      <c r="E190" s="73"/>
      <c r="F190" s="9">
        <f>$D190*E190</f>
        <v>0</v>
      </c>
    </row>
    <row r="191" spans="1:6" ht="15" customHeight="1" x14ac:dyDescent="0.2">
      <c r="A191" s="8"/>
      <c r="B191" s="10" t="s">
        <v>93</v>
      </c>
      <c r="C191" s="11" t="s">
        <v>42</v>
      </c>
      <c r="D191" s="20"/>
      <c r="E191" s="68"/>
      <c r="F191" s="9" t="s">
        <v>59</v>
      </c>
    </row>
    <row r="192" spans="1:6" ht="18" customHeight="1" x14ac:dyDescent="0.2">
      <c r="A192" s="8"/>
      <c r="B192" s="10" t="s">
        <v>94</v>
      </c>
      <c r="C192" s="11" t="str">
        <f>C191</f>
        <v>No</v>
      </c>
      <c r="D192" s="20">
        <v>0</v>
      </c>
      <c r="E192" s="68"/>
      <c r="F192" s="9" t="s">
        <v>59</v>
      </c>
    </row>
    <row r="193" spans="1:6" ht="18" customHeight="1" x14ac:dyDescent="0.2">
      <c r="A193" s="55">
        <v>5.9</v>
      </c>
      <c r="B193" s="15" t="s">
        <v>206</v>
      </c>
      <c r="C193" s="8"/>
      <c r="D193" s="20"/>
      <c r="E193" s="73"/>
      <c r="F193" s="9"/>
    </row>
    <row r="194" spans="1:6" ht="44.25" customHeight="1" x14ac:dyDescent="0.2">
      <c r="A194" s="8"/>
      <c r="B194" s="56" t="s">
        <v>169</v>
      </c>
      <c r="C194" s="8"/>
      <c r="D194" s="8"/>
      <c r="E194" s="73"/>
      <c r="F194" s="9"/>
    </row>
    <row r="195" spans="1:6" ht="15" customHeight="1" x14ac:dyDescent="0.2">
      <c r="A195" s="8" t="s">
        <v>615</v>
      </c>
      <c r="B195" s="13" t="s">
        <v>208</v>
      </c>
      <c r="C195" s="8"/>
      <c r="D195" s="20"/>
      <c r="E195" s="73"/>
      <c r="F195" s="9"/>
    </row>
    <row r="196" spans="1:6" ht="15" customHeight="1" x14ac:dyDescent="0.2">
      <c r="A196" s="8"/>
      <c r="B196" s="10" t="s">
        <v>93</v>
      </c>
      <c r="C196" s="11" t="s">
        <v>42</v>
      </c>
      <c r="D196" s="20"/>
      <c r="E196" s="73"/>
      <c r="F196" s="9" t="s">
        <v>59</v>
      </c>
    </row>
    <row r="197" spans="1:6" ht="15" customHeight="1" x14ac:dyDescent="0.2">
      <c r="A197" s="8"/>
      <c r="B197" s="10" t="s">
        <v>94</v>
      </c>
      <c r="C197" s="11" t="str">
        <f>C196</f>
        <v>No</v>
      </c>
      <c r="D197" s="20">
        <v>0</v>
      </c>
      <c r="E197" s="73"/>
      <c r="F197" s="9" t="s">
        <v>59</v>
      </c>
    </row>
    <row r="198" spans="1:6" ht="15" customHeight="1" x14ac:dyDescent="0.2">
      <c r="A198" s="8" t="s">
        <v>616</v>
      </c>
      <c r="B198" s="13" t="s">
        <v>209</v>
      </c>
      <c r="C198" s="8"/>
      <c r="D198" s="20"/>
      <c r="E198" s="73"/>
      <c r="F198" s="9"/>
    </row>
    <row r="199" spans="1:6" ht="15" customHeight="1" x14ac:dyDescent="0.2">
      <c r="A199" s="8"/>
      <c r="B199" s="10" t="s">
        <v>93</v>
      </c>
      <c r="C199" s="11" t="s">
        <v>42</v>
      </c>
      <c r="D199" s="20"/>
      <c r="E199" s="73"/>
      <c r="F199" s="9" t="s">
        <v>59</v>
      </c>
    </row>
    <row r="200" spans="1:6" ht="15" customHeight="1" x14ac:dyDescent="0.2">
      <c r="A200" s="8"/>
      <c r="B200" s="10" t="s">
        <v>94</v>
      </c>
      <c r="C200" s="11" t="str">
        <f>C199</f>
        <v>No</v>
      </c>
      <c r="D200" s="20">
        <v>0</v>
      </c>
      <c r="E200" s="73"/>
      <c r="F200" s="9" t="s">
        <v>59</v>
      </c>
    </row>
    <row r="201" spans="1:6" ht="15" customHeight="1" x14ac:dyDescent="0.2">
      <c r="A201" s="8" t="s">
        <v>617</v>
      </c>
      <c r="B201" s="13" t="s">
        <v>210</v>
      </c>
      <c r="C201" s="8"/>
      <c r="D201" s="20"/>
      <c r="E201" s="73"/>
      <c r="F201" s="9"/>
    </row>
    <row r="202" spans="1:6" ht="15" customHeight="1" x14ac:dyDescent="0.2">
      <c r="A202" s="8"/>
      <c r="B202" s="10" t="s">
        <v>93</v>
      </c>
      <c r="C202" s="11" t="s">
        <v>42</v>
      </c>
      <c r="D202" s="20">
        <v>22</v>
      </c>
      <c r="E202" s="73"/>
      <c r="F202" s="9">
        <f>$D202*E202</f>
        <v>0</v>
      </c>
    </row>
    <row r="203" spans="1:6" ht="15" customHeight="1" x14ac:dyDescent="0.2">
      <c r="A203" s="8"/>
      <c r="B203" s="10" t="s">
        <v>94</v>
      </c>
      <c r="C203" s="11" t="str">
        <f>C202</f>
        <v>No</v>
      </c>
      <c r="D203" s="20">
        <v>22</v>
      </c>
      <c r="E203" s="73"/>
      <c r="F203" s="9">
        <f>$D203*E203</f>
        <v>0</v>
      </c>
    </row>
    <row r="204" spans="1:6" ht="15" customHeight="1" x14ac:dyDescent="0.2">
      <c r="A204" s="8" t="s">
        <v>618</v>
      </c>
      <c r="B204" s="13" t="s">
        <v>211</v>
      </c>
      <c r="C204" s="8"/>
      <c r="D204" s="20"/>
      <c r="E204" s="73"/>
      <c r="F204" s="9"/>
    </row>
    <row r="205" spans="1:6" ht="15" customHeight="1" x14ac:dyDescent="0.2">
      <c r="A205" s="8"/>
      <c r="B205" s="10" t="s">
        <v>93</v>
      </c>
      <c r="C205" s="11" t="s">
        <v>42</v>
      </c>
      <c r="D205" s="20">
        <v>22</v>
      </c>
      <c r="E205" s="73"/>
      <c r="F205" s="9">
        <f>$D205*E205</f>
        <v>0</v>
      </c>
    </row>
    <row r="206" spans="1:6" ht="31.5" customHeight="1" x14ac:dyDescent="0.2">
      <c r="A206" s="8"/>
      <c r="B206" s="10" t="s">
        <v>94</v>
      </c>
      <c r="C206" s="11" t="str">
        <f>C205</f>
        <v>No</v>
      </c>
      <c r="D206" s="20">
        <v>22</v>
      </c>
      <c r="E206" s="73"/>
      <c r="F206" s="9">
        <f>$D206*E206</f>
        <v>0</v>
      </c>
    </row>
    <row r="207" spans="1:6" s="4" customFormat="1" ht="15.75" customHeight="1" x14ac:dyDescent="0.2">
      <c r="A207" s="8"/>
      <c r="B207" s="10"/>
      <c r="C207" s="11"/>
      <c r="D207" s="20"/>
      <c r="E207" s="68"/>
      <c r="F207" s="9"/>
    </row>
    <row r="208" spans="1:6" s="43" customFormat="1" ht="24.95" customHeight="1" x14ac:dyDescent="0.2">
      <c r="A208" s="90"/>
      <c r="B208" s="91" t="s">
        <v>54</v>
      </c>
      <c r="C208" s="92"/>
      <c r="D208" s="92"/>
      <c r="E208" s="347">
        <f>SUM(F170:F207)+E169</f>
        <v>0</v>
      </c>
      <c r="F208" s="348"/>
    </row>
    <row r="209" spans="1:6" s="43" customFormat="1" ht="24.95" customHeight="1" x14ac:dyDescent="0.2">
      <c r="A209" s="93" t="s">
        <v>3</v>
      </c>
      <c r="B209" s="93" t="s">
        <v>4</v>
      </c>
      <c r="C209" s="93" t="s">
        <v>18</v>
      </c>
      <c r="D209" s="93" t="s">
        <v>19</v>
      </c>
      <c r="E209" s="94" t="s">
        <v>20</v>
      </c>
      <c r="F209" s="93" t="s">
        <v>5</v>
      </c>
    </row>
    <row r="210" spans="1:6" s="43" customFormat="1" ht="24.95" customHeight="1" x14ac:dyDescent="0.2">
      <c r="A210" s="90"/>
      <c r="B210" s="91" t="s">
        <v>55</v>
      </c>
      <c r="C210" s="95"/>
      <c r="D210" s="95"/>
      <c r="E210" s="347">
        <f>E208</f>
        <v>0</v>
      </c>
      <c r="F210" s="348"/>
    </row>
    <row r="211" spans="1:6" s="89" customFormat="1" ht="15" customHeight="1" x14ac:dyDescent="0.2">
      <c r="A211" s="218"/>
      <c r="B211" s="219"/>
      <c r="C211" s="220"/>
      <c r="D211" s="221"/>
      <c r="E211" s="222"/>
      <c r="F211" s="222"/>
    </row>
    <row r="212" spans="1:6" ht="52.5" customHeight="1" x14ac:dyDescent="0.2">
      <c r="A212" s="6"/>
      <c r="B212" s="139" t="s">
        <v>610</v>
      </c>
      <c r="C212" s="8"/>
      <c r="D212" s="8"/>
      <c r="E212" s="73"/>
      <c r="F212" s="73">
        <f>$D212*E212</f>
        <v>0</v>
      </c>
    </row>
    <row r="213" spans="1:6" ht="42" customHeight="1" x14ac:dyDescent="0.2">
      <c r="A213" s="6"/>
      <c r="B213" s="139" t="s">
        <v>212</v>
      </c>
      <c r="C213" s="8"/>
      <c r="D213" s="8"/>
      <c r="E213" s="73"/>
      <c r="F213" s="73"/>
    </row>
    <row r="214" spans="1:6" ht="15" customHeight="1" x14ac:dyDescent="0.2">
      <c r="A214" s="6"/>
      <c r="B214" s="140" t="s">
        <v>213</v>
      </c>
      <c r="C214" s="8"/>
      <c r="D214" s="8"/>
      <c r="E214" s="73"/>
      <c r="F214" s="73"/>
    </row>
    <row r="215" spans="1:6" ht="15" customHeight="1" x14ac:dyDescent="0.2">
      <c r="A215" s="6"/>
      <c r="B215" s="140" t="s">
        <v>214</v>
      </c>
      <c r="C215" s="8"/>
      <c r="D215" s="8"/>
      <c r="E215" s="73"/>
      <c r="F215" s="73"/>
    </row>
    <row r="216" spans="1:6" ht="15" customHeight="1" x14ac:dyDescent="0.2">
      <c r="A216" s="6"/>
      <c r="B216" s="140" t="s">
        <v>215</v>
      </c>
      <c r="C216" s="8"/>
      <c r="D216" s="8"/>
      <c r="E216" s="73"/>
      <c r="F216" s="73"/>
    </row>
    <row r="217" spans="1:6" ht="20.25" customHeight="1" x14ac:dyDescent="0.2">
      <c r="A217" s="6"/>
      <c r="B217" s="140" t="s">
        <v>216</v>
      </c>
      <c r="C217" s="8"/>
      <c r="D217" s="8"/>
      <c r="E217" s="73"/>
      <c r="F217" s="73"/>
    </row>
    <row r="218" spans="1:6" ht="15" customHeight="1" x14ac:dyDescent="0.2">
      <c r="A218" s="8" t="s">
        <v>619</v>
      </c>
      <c r="B218" s="139" t="s">
        <v>217</v>
      </c>
      <c r="C218" s="8"/>
      <c r="D218" s="8"/>
      <c r="E218" s="73"/>
      <c r="F218" s="73">
        <f t="shared" ref="F218" si="17">$D218*E218</f>
        <v>0</v>
      </c>
    </row>
    <row r="219" spans="1:6" ht="15" customHeight="1" x14ac:dyDescent="0.2">
      <c r="A219" s="7"/>
      <c r="B219" s="141" t="s">
        <v>218</v>
      </c>
      <c r="C219" s="143"/>
      <c r="D219" s="143"/>
      <c r="E219" s="143"/>
      <c r="F219" s="143"/>
    </row>
    <row r="220" spans="1:6" ht="15" customHeight="1" x14ac:dyDescent="0.2">
      <c r="A220" s="7"/>
      <c r="B220" s="142" t="s">
        <v>107</v>
      </c>
      <c r="C220" s="8" t="s">
        <v>42</v>
      </c>
      <c r="D220" s="8">
        <v>4</v>
      </c>
      <c r="E220" s="73"/>
      <c r="F220" s="73">
        <f>$D220*E220</f>
        <v>0</v>
      </c>
    </row>
    <row r="221" spans="1:6" ht="20.100000000000001" customHeight="1" x14ac:dyDescent="0.2">
      <c r="A221" s="7"/>
      <c r="B221" s="142" t="s">
        <v>94</v>
      </c>
      <c r="C221" s="8" t="str">
        <f>C220</f>
        <v>No</v>
      </c>
      <c r="D221" s="8">
        <v>4</v>
      </c>
      <c r="E221" s="73"/>
      <c r="F221" s="73">
        <f>$D221*E221</f>
        <v>0</v>
      </c>
    </row>
    <row r="222" spans="1:6" ht="15" customHeight="1" x14ac:dyDescent="0.2">
      <c r="A222" s="17"/>
      <c r="B222" s="57" t="s">
        <v>219</v>
      </c>
      <c r="C222" s="28"/>
      <c r="D222" s="28"/>
      <c r="E222" s="2"/>
      <c r="F222" s="23"/>
    </row>
    <row r="223" spans="1:6" ht="15" customHeight="1" x14ac:dyDescent="0.2">
      <c r="A223" s="8" t="s">
        <v>620</v>
      </c>
      <c r="B223" s="16" t="s">
        <v>220</v>
      </c>
      <c r="C223" s="28"/>
      <c r="D223" s="28"/>
      <c r="E223" s="2"/>
      <c r="F223" s="23">
        <f t="shared" ref="F223:F257" si="18">E223*$D223</f>
        <v>0</v>
      </c>
    </row>
    <row r="224" spans="1:6" ht="15" customHeight="1" x14ac:dyDescent="0.2">
      <c r="A224" s="7"/>
      <c r="B224" s="10" t="s">
        <v>107</v>
      </c>
      <c r="C224" s="8" t="s">
        <v>332</v>
      </c>
      <c r="D224" s="8">
        <v>200</v>
      </c>
      <c r="E224" s="73"/>
      <c r="F224" s="73">
        <f>$D224*E224</f>
        <v>0</v>
      </c>
    </row>
    <row r="225" spans="1:6" ht="20.100000000000001" customHeight="1" x14ac:dyDescent="0.2">
      <c r="A225" s="7"/>
      <c r="B225" s="10" t="s">
        <v>94</v>
      </c>
      <c r="C225" s="8" t="str">
        <f>C224</f>
        <v>M</v>
      </c>
      <c r="D225" s="8">
        <v>200</v>
      </c>
      <c r="E225" s="73"/>
      <c r="F225" s="73">
        <f>$D225*E225</f>
        <v>0</v>
      </c>
    </row>
    <row r="226" spans="1:6" ht="15" customHeight="1" x14ac:dyDescent="0.2">
      <c r="A226" s="7"/>
      <c r="B226" s="21" t="s">
        <v>221</v>
      </c>
      <c r="C226" s="19"/>
      <c r="D226" s="35"/>
      <c r="E226" s="3"/>
      <c r="F226" s="23">
        <f t="shared" si="18"/>
        <v>0</v>
      </c>
    </row>
    <row r="227" spans="1:6" ht="15" customHeight="1" x14ac:dyDescent="0.2">
      <c r="A227" s="8" t="s">
        <v>621</v>
      </c>
      <c r="B227" s="10" t="s">
        <v>220</v>
      </c>
      <c r="C227" s="19"/>
      <c r="D227" s="35"/>
      <c r="E227" s="3"/>
      <c r="F227" s="23">
        <f t="shared" si="18"/>
        <v>0</v>
      </c>
    </row>
    <row r="228" spans="1:6" ht="15" customHeight="1" x14ac:dyDescent="0.2">
      <c r="A228" s="7"/>
      <c r="B228" s="10" t="s">
        <v>107</v>
      </c>
      <c r="C228" s="11" t="s">
        <v>42</v>
      </c>
      <c r="D228" s="8">
        <v>14</v>
      </c>
      <c r="E228" s="68"/>
      <c r="F228" s="23">
        <f t="shared" si="18"/>
        <v>0</v>
      </c>
    </row>
    <row r="229" spans="1:6" ht="20.100000000000001" customHeight="1" x14ac:dyDescent="0.2">
      <c r="A229" s="7"/>
      <c r="B229" s="10" t="s">
        <v>94</v>
      </c>
      <c r="C229" s="11" t="str">
        <f>C228</f>
        <v>No</v>
      </c>
      <c r="D229" s="8">
        <v>14</v>
      </c>
      <c r="E229" s="68"/>
      <c r="F229" s="23">
        <f t="shared" si="18"/>
        <v>0</v>
      </c>
    </row>
    <row r="230" spans="1:6" ht="15" customHeight="1" x14ac:dyDescent="0.2">
      <c r="A230" s="7"/>
      <c r="B230" s="21" t="s">
        <v>222</v>
      </c>
      <c r="C230" s="19"/>
      <c r="D230" s="35"/>
      <c r="E230" s="3"/>
      <c r="F230" s="23">
        <f t="shared" ref="F230" si="19">E230*$D230</f>
        <v>0</v>
      </c>
    </row>
    <row r="231" spans="1:6" ht="15" customHeight="1" x14ac:dyDescent="0.2">
      <c r="A231" s="7"/>
      <c r="B231" s="16" t="s">
        <v>220</v>
      </c>
      <c r="C231" s="28"/>
      <c r="D231" s="28"/>
      <c r="E231" s="2"/>
      <c r="F231" s="23">
        <f t="shared" ref="F231" si="20">E231*$D231</f>
        <v>0</v>
      </c>
    </row>
    <row r="232" spans="1:6" ht="15" customHeight="1" x14ac:dyDescent="0.2">
      <c r="A232" s="17"/>
      <c r="B232" s="10" t="s">
        <v>107</v>
      </c>
      <c r="C232" s="11" t="s">
        <v>42</v>
      </c>
      <c r="D232" s="8">
        <v>4</v>
      </c>
      <c r="E232" s="73"/>
      <c r="F232" s="73">
        <f>$D232*E232</f>
        <v>0</v>
      </c>
    </row>
    <row r="233" spans="1:6" ht="20.100000000000001" customHeight="1" x14ac:dyDescent="0.2">
      <c r="A233" s="17"/>
      <c r="B233" s="10" t="s">
        <v>94</v>
      </c>
      <c r="C233" s="11" t="str">
        <f>C232</f>
        <v>No</v>
      </c>
      <c r="D233" s="8">
        <v>4</v>
      </c>
      <c r="E233" s="73"/>
      <c r="F233" s="73">
        <f>$D233*E233</f>
        <v>0</v>
      </c>
    </row>
    <row r="234" spans="1:6" ht="39.75" customHeight="1" x14ac:dyDescent="0.2">
      <c r="A234" s="17"/>
      <c r="B234" s="78" t="s">
        <v>1009</v>
      </c>
      <c r="C234" s="19"/>
      <c r="D234" s="35"/>
      <c r="E234" s="3"/>
      <c r="F234" s="23">
        <f t="shared" ref="F234:F236" si="21">E234*$D234</f>
        <v>0</v>
      </c>
    </row>
    <row r="235" spans="1:6" ht="28.5" customHeight="1" x14ac:dyDescent="0.2">
      <c r="A235" s="17"/>
      <c r="B235" s="181" t="s">
        <v>608</v>
      </c>
      <c r="C235" s="19"/>
      <c r="D235" s="35"/>
      <c r="E235" s="3"/>
      <c r="F235" s="23">
        <f t="shared" si="21"/>
        <v>0</v>
      </c>
    </row>
    <row r="236" spans="1:6" ht="15" customHeight="1" x14ac:dyDescent="0.2">
      <c r="A236" s="8" t="s">
        <v>622</v>
      </c>
      <c r="B236" s="78" t="s">
        <v>1010</v>
      </c>
      <c r="C236" s="19"/>
      <c r="D236" s="35"/>
      <c r="E236" s="3"/>
      <c r="F236" s="23">
        <f t="shared" si="21"/>
        <v>0</v>
      </c>
    </row>
    <row r="237" spans="1:6" ht="15" customHeight="1" x14ac:dyDescent="0.2">
      <c r="A237" s="7"/>
      <c r="B237" s="78" t="s">
        <v>107</v>
      </c>
      <c r="C237" s="11" t="s">
        <v>42</v>
      </c>
      <c r="D237" s="8">
        <v>2</v>
      </c>
      <c r="E237" s="73"/>
      <c r="F237" s="73">
        <f>$D237*E237</f>
        <v>0</v>
      </c>
    </row>
    <row r="238" spans="1:6" ht="20.100000000000001" customHeight="1" x14ac:dyDescent="0.2">
      <c r="A238" s="17"/>
      <c r="B238" s="78" t="s">
        <v>94</v>
      </c>
      <c r="C238" s="11" t="str">
        <f>C237</f>
        <v>No</v>
      </c>
      <c r="D238" s="8">
        <v>2</v>
      </c>
      <c r="E238" s="73"/>
      <c r="F238" s="73">
        <f t="shared" ref="F238:F241" si="22">$D238*E238</f>
        <v>0</v>
      </c>
    </row>
    <row r="239" spans="1:6" ht="15" customHeight="1" x14ac:dyDescent="0.2">
      <c r="A239" s="8" t="s">
        <v>623</v>
      </c>
      <c r="B239" s="78" t="s">
        <v>609</v>
      </c>
      <c r="C239" s="19"/>
      <c r="D239" s="35"/>
      <c r="E239" s="3"/>
      <c r="F239" s="73">
        <f t="shared" si="22"/>
        <v>0</v>
      </c>
    </row>
    <row r="240" spans="1:6" ht="15" customHeight="1" x14ac:dyDescent="0.2">
      <c r="A240" s="7"/>
      <c r="B240" s="78" t="s">
        <v>107</v>
      </c>
      <c r="C240" s="11" t="s">
        <v>42</v>
      </c>
      <c r="D240" s="8">
        <v>2</v>
      </c>
      <c r="E240" s="73"/>
      <c r="F240" s="73">
        <f t="shared" si="22"/>
        <v>0</v>
      </c>
    </row>
    <row r="241" spans="1:6" ht="33" customHeight="1" x14ac:dyDescent="0.2">
      <c r="A241" s="17"/>
      <c r="B241" s="78" t="s">
        <v>94</v>
      </c>
      <c r="C241" s="11" t="str">
        <f>C240</f>
        <v>No</v>
      </c>
      <c r="D241" s="8">
        <v>2</v>
      </c>
      <c r="E241" s="73"/>
      <c r="F241" s="73">
        <f t="shared" si="22"/>
        <v>0</v>
      </c>
    </row>
    <row r="242" spans="1:6" ht="20.100000000000001" customHeight="1" x14ac:dyDescent="0.2">
      <c r="A242" s="17"/>
      <c r="B242" s="78"/>
      <c r="C242" s="11"/>
      <c r="D242" s="8"/>
      <c r="E242" s="68"/>
      <c r="F242" s="73"/>
    </row>
    <row r="243" spans="1:6" s="4" customFormat="1" ht="15.75" customHeight="1" x14ac:dyDescent="0.2">
      <c r="A243" s="8"/>
      <c r="B243" s="10"/>
      <c r="C243" s="11"/>
      <c r="D243" s="20"/>
      <c r="E243" s="68"/>
      <c r="F243" s="9"/>
    </row>
    <row r="244" spans="1:6" s="43" customFormat="1" ht="24.95" customHeight="1" x14ac:dyDescent="0.2">
      <c r="A244" s="90"/>
      <c r="B244" s="91" t="s">
        <v>54</v>
      </c>
      <c r="C244" s="92"/>
      <c r="D244" s="92"/>
      <c r="E244" s="347">
        <f>SUM(F211:F243)+E210</f>
        <v>0</v>
      </c>
      <c r="F244" s="348"/>
    </row>
    <row r="245" spans="1:6" s="43" customFormat="1" ht="24.95" customHeight="1" x14ac:dyDescent="0.2">
      <c r="A245" s="93" t="s">
        <v>3</v>
      </c>
      <c r="B245" s="93" t="s">
        <v>4</v>
      </c>
      <c r="C245" s="93" t="s">
        <v>18</v>
      </c>
      <c r="D245" s="93" t="s">
        <v>19</v>
      </c>
      <c r="E245" s="94" t="s">
        <v>20</v>
      </c>
      <c r="F245" s="93" t="s">
        <v>5</v>
      </c>
    </row>
    <row r="246" spans="1:6" s="43" customFormat="1" ht="24.95" customHeight="1" x14ac:dyDescent="0.2">
      <c r="A246" s="90"/>
      <c r="B246" s="91" t="s">
        <v>55</v>
      </c>
      <c r="C246" s="95"/>
      <c r="D246" s="95"/>
      <c r="E246" s="347">
        <f>E244</f>
        <v>0</v>
      </c>
      <c r="F246" s="348"/>
    </row>
    <row r="247" spans="1:6" s="89" customFormat="1" ht="15" customHeight="1" x14ac:dyDescent="0.2">
      <c r="A247" s="218"/>
      <c r="B247" s="219"/>
      <c r="C247" s="220"/>
      <c r="D247" s="221"/>
      <c r="E247" s="222"/>
      <c r="F247" s="222"/>
    </row>
    <row r="248" spans="1:6" ht="39.75" customHeight="1" x14ac:dyDescent="0.2">
      <c r="A248" s="17"/>
      <c r="B248" s="78" t="s">
        <v>1007</v>
      </c>
      <c r="C248" s="19"/>
      <c r="D248" s="35"/>
      <c r="E248" s="3"/>
      <c r="F248" s="23">
        <f t="shared" si="18"/>
        <v>0</v>
      </c>
    </row>
    <row r="249" spans="1:6" ht="28.5" customHeight="1" x14ac:dyDescent="0.2">
      <c r="A249" s="17"/>
      <c r="B249" s="181" t="s">
        <v>608</v>
      </c>
      <c r="C249" s="19"/>
      <c r="D249" s="35"/>
      <c r="E249" s="3"/>
      <c r="F249" s="23">
        <f t="shared" ref="F249" si="23">E249*$D249</f>
        <v>0</v>
      </c>
    </row>
    <row r="250" spans="1:6" ht="15" customHeight="1" x14ac:dyDescent="0.2">
      <c r="A250" s="8" t="s">
        <v>624</v>
      </c>
      <c r="B250" s="78" t="s">
        <v>1008</v>
      </c>
      <c r="C250" s="19"/>
      <c r="D250" s="35"/>
      <c r="E250" s="3"/>
      <c r="F250" s="23">
        <f t="shared" si="18"/>
        <v>0</v>
      </c>
    </row>
    <row r="251" spans="1:6" ht="15" customHeight="1" x14ac:dyDescent="0.2">
      <c r="A251" s="7"/>
      <c r="B251" s="78" t="s">
        <v>107</v>
      </c>
      <c r="C251" s="11" t="s">
        <v>42</v>
      </c>
      <c r="D251" s="8">
        <v>37</v>
      </c>
      <c r="E251" s="73"/>
      <c r="F251" s="73">
        <f>$D251*E251</f>
        <v>0</v>
      </c>
    </row>
    <row r="252" spans="1:6" ht="20.100000000000001" customHeight="1" x14ac:dyDescent="0.2">
      <c r="A252" s="17"/>
      <c r="B252" s="78" t="s">
        <v>94</v>
      </c>
      <c r="C252" s="11" t="str">
        <f>C251</f>
        <v>No</v>
      </c>
      <c r="D252" s="8">
        <v>37</v>
      </c>
      <c r="E252" s="73"/>
      <c r="F252" s="73">
        <f t="shared" ref="F252:F255" si="24">$D252*E252</f>
        <v>0</v>
      </c>
    </row>
    <row r="253" spans="1:6" ht="15" customHeight="1" x14ac:dyDescent="0.2">
      <c r="A253" s="8" t="s">
        <v>625</v>
      </c>
      <c r="B253" s="78" t="s">
        <v>609</v>
      </c>
      <c r="C253" s="19"/>
      <c r="D253" s="35"/>
      <c r="E253" s="3"/>
      <c r="F253" s="73">
        <f t="shared" si="24"/>
        <v>0</v>
      </c>
    </row>
    <row r="254" spans="1:6" ht="15" customHeight="1" x14ac:dyDescent="0.2">
      <c r="A254" s="7"/>
      <c r="B254" s="78" t="s">
        <v>107</v>
      </c>
      <c r="C254" s="11" t="s">
        <v>42</v>
      </c>
      <c r="D254" s="8">
        <v>37</v>
      </c>
      <c r="E254" s="73"/>
      <c r="F254" s="73">
        <f t="shared" si="24"/>
        <v>0</v>
      </c>
    </row>
    <row r="255" spans="1:6" ht="20.100000000000001" customHeight="1" x14ac:dyDescent="0.2">
      <c r="A255" s="17"/>
      <c r="B255" s="78" t="s">
        <v>94</v>
      </c>
      <c r="C255" s="11" t="str">
        <f>C254</f>
        <v>No</v>
      </c>
      <c r="D255" s="8">
        <v>37</v>
      </c>
      <c r="E255" s="73"/>
      <c r="F255" s="73">
        <f t="shared" si="24"/>
        <v>0</v>
      </c>
    </row>
    <row r="256" spans="1:6" ht="51" x14ac:dyDescent="0.2">
      <c r="A256" s="17"/>
      <c r="B256" s="44" t="s">
        <v>223</v>
      </c>
      <c r="C256" s="19"/>
      <c r="D256" s="35"/>
      <c r="E256" s="3"/>
      <c r="F256" s="23">
        <f t="shared" si="18"/>
        <v>0</v>
      </c>
    </row>
    <row r="257" spans="1:6" ht="28.5" customHeight="1" x14ac:dyDescent="0.2">
      <c r="A257" s="17"/>
      <c r="B257" s="44" t="s">
        <v>224</v>
      </c>
      <c r="C257" s="19"/>
      <c r="D257" s="35"/>
      <c r="E257" s="3"/>
      <c r="F257" s="23">
        <f t="shared" si="18"/>
        <v>0</v>
      </c>
    </row>
    <row r="258" spans="1:6" ht="18" customHeight="1" x14ac:dyDescent="0.2">
      <c r="A258" s="8" t="s">
        <v>626</v>
      </c>
      <c r="B258" s="144" t="s">
        <v>225</v>
      </c>
      <c r="C258" s="8" t="s">
        <v>332</v>
      </c>
      <c r="D258" s="8">
        <v>150</v>
      </c>
      <c r="E258" s="73"/>
      <c r="F258" s="73">
        <f>$D258*E258</f>
        <v>0</v>
      </c>
    </row>
    <row r="259" spans="1:6" ht="20.100000000000001" customHeight="1" x14ac:dyDescent="0.2">
      <c r="A259" s="8" t="s">
        <v>627</v>
      </c>
      <c r="B259" s="144" t="s">
        <v>226</v>
      </c>
      <c r="C259" s="8" t="s">
        <v>804</v>
      </c>
      <c r="D259" s="8">
        <v>10</v>
      </c>
      <c r="E259" s="73"/>
      <c r="F259" s="73">
        <f>$D259*E259</f>
        <v>0</v>
      </c>
    </row>
    <row r="260" spans="1:6" ht="25.5" x14ac:dyDescent="0.2">
      <c r="A260" s="17"/>
      <c r="B260" s="32" t="s">
        <v>227</v>
      </c>
      <c r="C260" s="19"/>
      <c r="D260" s="28"/>
      <c r="E260" s="2"/>
      <c r="F260" s="23"/>
    </row>
    <row r="261" spans="1:6" ht="15" customHeight="1" x14ac:dyDescent="0.2">
      <c r="A261" s="8" t="s">
        <v>628</v>
      </c>
      <c r="B261" s="78" t="s">
        <v>228</v>
      </c>
      <c r="C261" s="8" t="s">
        <v>332</v>
      </c>
      <c r="D261" s="8">
        <v>150</v>
      </c>
      <c r="E261" s="73"/>
      <c r="F261" s="73">
        <f>$D261*E261</f>
        <v>0</v>
      </c>
    </row>
    <row r="262" spans="1:6" ht="15" customHeight="1" x14ac:dyDescent="0.2">
      <c r="A262" s="17"/>
      <c r="B262" s="78" t="s">
        <v>107</v>
      </c>
      <c r="C262" s="8" t="str">
        <f>C261</f>
        <v>M</v>
      </c>
      <c r="D262" s="8">
        <v>150</v>
      </c>
      <c r="E262" s="73"/>
      <c r="F262" s="73">
        <f>$D262*E262</f>
        <v>0</v>
      </c>
    </row>
    <row r="263" spans="1:6" ht="12.75" customHeight="1" x14ac:dyDescent="0.2">
      <c r="A263" s="17"/>
      <c r="B263" s="78" t="s">
        <v>94</v>
      </c>
      <c r="C263" s="19"/>
      <c r="D263" s="28"/>
      <c r="E263" s="2"/>
      <c r="F263" s="23"/>
    </row>
    <row r="264" spans="1:6" ht="15" customHeight="1" x14ac:dyDescent="0.2">
      <c r="A264" s="17"/>
      <c r="B264" s="78"/>
      <c r="C264" s="19"/>
      <c r="D264" s="35"/>
      <c r="E264" s="3"/>
      <c r="F264" s="23"/>
    </row>
    <row r="265" spans="1:6" ht="15" customHeight="1" x14ac:dyDescent="0.2">
      <c r="A265" s="17"/>
      <c r="B265" s="78"/>
      <c r="C265" s="19"/>
      <c r="D265" s="35"/>
      <c r="E265" s="3"/>
      <c r="F265" s="23"/>
    </row>
    <row r="266" spans="1:6" ht="15" customHeight="1" x14ac:dyDescent="0.2">
      <c r="A266" s="17"/>
      <c r="B266" s="78"/>
      <c r="C266" s="19"/>
      <c r="D266" s="35"/>
      <c r="E266" s="3"/>
      <c r="F266" s="23"/>
    </row>
    <row r="267" spans="1:6" ht="15" customHeight="1" x14ac:dyDescent="0.2">
      <c r="A267" s="17"/>
      <c r="B267" s="78"/>
      <c r="C267" s="19"/>
      <c r="D267" s="35"/>
      <c r="E267" s="3"/>
      <c r="F267" s="23"/>
    </row>
    <row r="268" spans="1:6" ht="15" customHeight="1" x14ac:dyDescent="0.2">
      <c r="A268" s="17"/>
      <c r="B268" s="78"/>
      <c r="C268" s="19"/>
      <c r="D268" s="35"/>
      <c r="E268" s="3"/>
      <c r="F268" s="23"/>
    </row>
    <row r="269" spans="1:6" ht="15" customHeight="1" x14ac:dyDescent="0.2">
      <c r="A269" s="17"/>
      <c r="B269" s="78"/>
      <c r="C269" s="19"/>
      <c r="D269" s="35"/>
      <c r="E269" s="3"/>
      <c r="F269" s="23"/>
    </row>
    <row r="270" spans="1:6" ht="15" customHeight="1" x14ac:dyDescent="0.2">
      <c r="A270" s="17"/>
      <c r="B270" s="78"/>
      <c r="C270" s="19"/>
      <c r="D270" s="35"/>
      <c r="E270" s="3"/>
      <c r="F270" s="23"/>
    </row>
    <row r="271" spans="1:6" ht="15" customHeight="1" x14ac:dyDescent="0.2">
      <c r="A271" s="17"/>
      <c r="B271" s="78"/>
      <c r="C271" s="19"/>
      <c r="D271" s="35"/>
      <c r="E271" s="3"/>
      <c r="F271" s="23"/>
    </row>
    <row r="272" spans="1:6" ht="15" customHeight="1" x14ac:dyDescent="0.2">
      <c r="A272" s="17"/>
      <c r="B272" s="78"/>
      <c r="C272" s="19"/>
      <c r="D272" s="35"/>
      <c r="E272" s="3"/>
      <c r="F272" s="23"/>
    </row>
    <row r="273" spans="1:6" ht="15" customHeight="1" x14ac:dyDescent="0.2">
      <c r="A273" s="17"/>
      <c r="B273" s="78"/>
      <c r="C273" s="19"/>
      <c r="D273" s="35"/>
      <c r="E273" s="3"/>
      <c r="F273" s="23"/>
    </row>
    <row r="274" spans="1:6" ht="15" customHeight="1" x14ac:dyDescent="0.2">
      <c r="A274" s="17"/>
      <c r="B274" s="78"/>
      <c r="C274" s="19"/>
      <c r="D274" s="35"/>
      <c r="E274" s="3"/>
      <c r="F274" s="23"/>
    </row>
    <row r="275" spans="1:6" ht="15" customHeight="1" x14ac:dyDescent="0.2">
      <c r="A275" s="17"/>
      <c r="B275" s="78"/>
      <c r="C275" s="19"/>
      <c r="D275" s="35"/>
      <c r="E275" s="3"/>
      <c r="F275" s="23"/>
    </row>
    <row r="276" spans="1:6" ht="15" customHeight="1" x14ac:dyDescent="0.2">
      <c r="A276" s="17"/>
      <c r="B276" s="78"/>
      <c r="C276" s="19"/>
      <c r="D276" s="35"/>
      <c r="E276" s="3"/>
      <c r="F276" s="23"/>
    </row>
    <row r="277" spans="1:6" ht="15" customHeight="1" x14ac:dyDescent="0.2">
      <c r="A277" s="17"/>
      <c r="B277" s="78"/>
      <c r="C277" s="19"/>
      <c r="D277" s="35"/>
      <c r="E277" s="3"/>
      <c r="F277" s="23"/>
    </row>
    <row r="278" spans="1:6" ht="15" customHeight="1" x14ac:dyDescent="0.2">
      <c r="A278" s="17"/>
      <c r="B278" s="78"/>
      <c r="C278" s="19"/>
      <c r="D278" s="35"/>
      <c r="E278" s="3"/>
      <c r="F278" s="23"/>
    </row>
    <row r="279" spans="1:6" ht="15" customHeight="1" x14ac:dyDescent="0.2">
      <c r="A279" s="17"/>
      <c r="B279" s="78"/>
      <c r="C279" s="19"/>
      <c r="D279" s="35"/>
      <c r="E279" s="3"/>
      <c r="F279" s="23"/>
    </row>
    <row r="280" spans="1:6" ht="15" customHeight="1" x14ac:dyDescent="0.2">
      <c r="A280" s="17"/>
      <c r="B280" s="78"/>
      <c r="C280" s="19"/>
      <c r="D280" s="35"/>
      <c r="E280" s="3"/>
      <c r="F280" s="23"/>
    </row>
    <row r="281" spans="1:6" ht="15" customHeight="1" x14ac:dyDescent="0.2">
      <c r="A281" s="17"/>
      <c r="B281" s="78"/>
      <c r="C281" s="19"/>
      <c r="D281" s="35"/>
      <c r="E281" s="3"/>
      <c r="F281" s="23"/>
    </row>
    <row r="282" spans="1:6" ht="15" customHeight="1" x14ac:dyDescent="0.2">
      <c r="A282" s="17"/>
      <c r="B282" s="34"/>
      <c r="C282" s="19"/>
      <c r="D282" s="35"/>
      <c r="E282" s="3"/>
      <c r="F282" s="23">
        <f t="shared" ref="F282" si="25">E282*$D282</f>
        <v>0</v>
      </c>
    </row>
    <row r="283" spans="1:6" s="42" customFormat="1" ht="24.95" customHeight="1" x14ac:dyDescent="0.2">
      <c r="A283" s="40" t="s">
        <v>604</v>
      </c>
      <c r="B283" s="41"/>
      <c r="C283" s="41"/>
      <c r="D283" s="41"/>
      <c r="E283" s="347">
        <f>SUM(F247:F282)+E246</f>
        <v>0</v>
      </c>
      <c r="F283" s="348"/>
    </row>
  </sheetData>
  <sheetProtection selectLockedCells="1"/>
  <protectedRanges>
    <protectedRange sqref="E245 E44 E90 E131 E168 E209" name="Range1_2_2_1"/>
  </protectedRanges>
  <mergeCells count="14">
    <mergeCell ref="A1:B1"/>
    <mergeCell ref="E283:F283"/>
    <mergeCell ref="E43:F43"/>
    <mergeCell ref="E45:F45"/>
    <mergeCell ref="E89:F89"/>
    <mergeCell ref="E91:F91"/>
    <mergeCell ref="E130:F130"/>
    <mergeCell ref="E132:F132"/>
    <mergeCell ref="E167:F167"/>
    <mergeCell ref="E169:F169"/>
    <mergeCell ref="E208:F208"/>
    <mergeCell ref="E210:F210"/>
    <mergeCell ref="E244:F244"/>
    <mergeCell ref="E246:F246"/>
  </mergeCells>
  <phoneticPr fontId="35" type="noConversion"/>
  <printOptions horizontalCentered="1"/>
  <pageMargins left="0.70866141732283472" right="0.31496062992125984" top="0.27559055118110237" bottom="0.15748031496062992" header="0.27559055118110237" footer="0.19685039370078741"/>
  <pageSetup paperSize="9" scale="97" orientation="portrait" r:id="rId1"/>
  <headerFooter scaleWithDoc="0">
    <oddHeader xml:space="preserve">&amp;R&amp;"Arial,Bold"&amp;12
</oddHeader>
    <oddFooter xml:space="preserve">&amp;CPage &amp;P of &amp;N&amp;R
</oddFooter>
  </headerFooter>
  <rowBreaks count="6" manualBreakCount="6">
    <brk id="43" max="5" man="1"/>
    <brk id="89" max="5" man="1"/>
    <brk id="130" max="5" man="1"/>
    <brk id="167" max="5" man="1"/>
    <brk id="208" max="5" man="1"/>
    <brk id="244" max="5" man="1"/>
  </rowBreaks>
  <ignoredErrors>
    <ignoredError sqref="F258"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2CB51-B15C-4E59-8BDC-5296C694E0AF}">
  <sheetPr>
    <tabColor rgb="FF00B050"/>
  </sheetPr>
  <dimension ref="A1:F113"/>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16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12" t="s">
        <v>229</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5" customHeight="1" x14ac:dyDescent="0.2">
      <c r="A9" s="18"/>
      <c r="B9" s="25"/>
      <c r="C9" s="18"/>
      <c r="D9" s="26"/>
      <c r="E9" s="2"/>
      <c r="F9" s="27"/>
    </row>
    <row r="10" spans="1:6" ht="18" customHeight="1" x14ac:dyDescent="0.2">
      <c r="A10" s="17">
        <v>6.1</v>
      </c>
      <c r="B10" s="34" t="s">
        <v>39</v>
      </c>
      <c r="C10" s="79"/>
      <c r="D10" s="147"/>
      <c r="E10" s="148"/>
      <c r="F10" s="77">
        <f t="shared" ref="F10:F11" si="0">E10*$D10</f>
        <v>0</v>
      </c>
    </row>
    <row r="11" spans="1:6" ht="51.95" customHeight="1" x14ac:dyDescent="0.2">
      <c r="A11" s="17"/>
      <c r="B11" s="32" t="s">
        <v>996</v>
      </c>
      <c r="C11" s="79"/>
      <c r="D11" s="147"/>
      <c r="E11" s="148"/>
      <c r="F11" s="77">
        <f t="shared" si="0"/>
        <v>0</v>
      </c>
    </row>
    <row r="12" spans="1:6" ht="15" customHeight="1" x14ac:dyDescent="0.2">
      <c r="A12" s="17"/>
      <c r="B12" s="131" t="s">
        <v>46</v>
      </c>
      <c r="C12" s="79"/>
      <c r="D12" s="147"/>
      <c r="E12" s="148"/>
      <c r="F12" s="77"/>
    </row>
    <row r="13" spans="1:6" ht="15" customHeight="1" x14ac:dyDescent="0.2">
      <c r="A13" s="17"/>
      <c r="B13" s="131" t="s">
        <v>989</v>
      </c>
      <c r="C13" s="79"/>
      <c r="D13" s="147"/>
      <c r="E13" s="148"/>
      <c r="F13" s="77"/>
    </row>
    <row r="14" spans="1:6" ht="18" customHeight="1" x14ac:dyDescent="0.2">
      <c r="A14" s="17"/>
      <c r="B14" s="131" t="s">
        <v>48</v>
      </c>
      <c r="C14" s="79"/>
      <c r="D14" s="147"/>
      <c r="E14" s="148"/>
      <c r="F14" s="77"/>
    </row>
    <row r="15" spans="1:6" ht="18" customHeight="1" x14ac:dyDescent="0.2">
      <c r="A15" s="17">
        <v>6.2</v>
      </c>
      <c r="B15" s="118" t="s">
        <v>6</v>
      </c>
      <c r="C15" s="76"/>
      <c r="D15" s="119"/>
      <c r="E15" s="75"/>
      <c r="F15" s="74">
        <f t="shared" ref="F15:F25" si="1">$D15*E15</f>
        <v>0</v>
      </c>
    </row>
    <row r="16" spans="1:6" ht="24.75" customHeight="1" x14ac:dyDescent="0.2">
      <c r="A16" s="84"/>
      <c r="B16" s="32" t="s">
        <v>230</v>
      </c>
      <c r="C16" s="79"/>
      <c r="D16" s="154"/>
      <c r="E16" s="74"/>
      <c r="F16" s="74"/>
    </row>
    <row r="17" spans="1:6" ht="55.5" customHeight="1" x14ac:dyDescent="0.2">
      <c r="A17" s="84"/>
      <c r="B17" s="32" t="s">
        <v>997</v>
      </c>
      <c r="C17" s="76"/>
      <c r="D17" s="81"/>
      <c r="E17" s="75"/>
      <c r="F17" s="74">
        <f t="shared" si="1"/>
        <v>0</v>
      </c>
    </row>
    <row r="18" spans="1:6" ht="18" customHeight="1" x14ac:dyDescent="0.2">
      <c r="A18" s="17">
        <v>6.3</v>
      </c>
      <c r="B18" s="118" t="s">
        <v>231</v>
      </c>
      <c r="C18" s="76"/>
      <c r="D18" s="119"/>
      <c r="E18" s="75"/>
      <c r="F18" s="74">
        <f t="shared" si="1"/>
        <v>0</v>
      </c>
    </row>
    <row r="19" spans="1:6" ht="56.25" customHeight="1" x14ac:dyDescent="0.2">
      <c r="A19" s="83"/>
      <c r="B19" s="32" t="s">
        <v>939</v>
      </c>
      <c r="C19" s="76"/>
      <c r="D19" s="81"/>
      <c r="E19" s="75"/>
      <c r="F19" s="74">
        <f t="shared" si="1"/>
        <v>0</v>
      </c>
    </row>
    <row r="20" spans="1:6" s="117" customFormat="1" ht="15" customHeight="1" x14ac:dyDescent="0.25">
      <c r="A20" s="125" t="s">
        <v>235</v>
      </c>
      <c r="B20" s="126" t="s">
        <v>232</v>
      </c>
      <c r="C20" s="127"/>
      <c r="D20" s="127"/>
      <c r="E20" s="128"/>
      <c r="F20" s="74">
        <f t="shared" si="1"/>
        <v>0</v>
      </c>
    </row>
    <row r="21" spans="1:6" s="117" customFormat="1" ht="15" customHeight="1" x14ac:dyDescent="0.25">
      <c r="A21" s="125"/>
      <c r="B21" s="126" t="s">
        <v>107</v>
      </c>
      <c r="C21" s="127" t="s">
        <v>42</v>
      </c>
      <c r="D21" s="127">
        <v>1</v>
      </c>
      <c r="E21" s="128"/>
      <c r="F21" s="74">
        <f t="shared" si="1"/>
        <v>0</v>
      </c>
    </row>
    <row r="22" spans="1:6" s="117" customFormat="1" ht="18" customHeight="1" x14ac:dyDescent="0.25">
      <c r="A22" s="125"/>
      <c r="B22" s="126" t="s">
        <v>94</v>
      </c>
      <c r="C22" s="127" t="str">
        <f>C21</f>
        <v>No</v>
      </c>
      <c r="D22" s="127">
        <v>1</v>
      </c>
      <c r="E22" s="128"/>
      <c r="F22" s="74">
        <f t="shared" si="1"/>
        <v>0</v>
      </c>
    </row>
    <row r="23" spans="1:6" s="117" customFormat="1" ht="15" customHeight="1" x14ac:dyDescent="0.25">
      <c r="A23" s="125" t="s">
        <v>236</v>
      </c>
      <c r="B23" s="126" t="s">
        <v>940</v>
      </c>
      <c r="C23" s="127"/>
      <c r="D23" s="127"/>
      <c r="E23" s="128"/>
      <c r="F23" s="74">
        <f t="shared" si="1"/>
        <v>0</v>
      </c>
    </row>
    <row r="24" spans="1:6" s="117" customFormat="1" ht="15" customHeight="1" x14ac:dyDescent="0.25">
      <c r="A24" s="125"/>
      <c r="B24" s="126" t="s">
        <v>107</v>
      </c>
      <c r="C24" s="127" t="s">
        <v>42</v>
      </c>
      <c r="D24" s="127">
        <v>1</v>
      </c>
      <c r="E24" s="128"/>
      <c r="F24" s="74">
        <f t="shared" si="1"/>
        <v>0</v>
      </c>
    </row>
    <row r="25" spans="1:6" s="117" customFormat="1" ht="18" customHeight="1" x14ac:dyDescent="0.25">
      <c r="A25" s="125"/>
      <c r="B25" s="126" t="s">
        <v>94</v>
      </c>
      <c r="C25" s="127" t="str">
        <f>C24</f>
        <v>No</v>
      </c>
      <c r="D25" s="127">
        <v>1</v>
      </c>
      <c r="E25" s="128"/>
      <c r="F25" s="74">
        <f t="shared" si="1"/>
        <v>0</v>
      </c>
    </row>
    <row r="26" spans="1:6" s="117" customFormat="1" ht="15" customHeight="1" x14ac:dyDescent="0.25">
      <c r="A26" s="125" t="s">
        <v>237</v>
      </c>
      <c r="B26" s="126" t="s">
        <v>935</v>
      </c>
      <c r="C26" s="127"/>
      <c r="D26" s="127"/>
      <c r="E26" s="128"/>
      <c r="F26" s="74">
        <f t="shared" ref="F26:F109" si="2">$D26*E26</f>
        <v>0</v>
      </c>
    </row>
    <row r="27" spans="1:6" s="117" customFormat="1" ht="15" customHeight="1" x14ac:dyDescent="0.25">
      <c r="A27" s="125"/>
      <c r="B27" s="126" t="s">
        <v>107</v>
      </c>
      <c r="C27" s="127" t="s">
        <v>42</v>
      </c>
      <c r="D27" s="127">
        <v>20</v>
      </c>
      <c r="E27" s="128"/>
      <c r="F27" s="74">
        <f t="shared" si="2"/>
        <v>0</v>
      </c>
    </row>
    <row r="28" spans="1:6" s="117" customFormat="1" ht="18" customHeight="1" x14ac:dyDescent="0.25">
      <c r="A28" s="125"/>
      <c r="B28" s="126" t="s">
        <v>94</v>
      </c>
      <c r="C28" s="127" t="str">
        <f>C27</f>
        <v>No</v>
      </c>
      <c r="D28" s="127">
        <v>20</v>
      </c>
      <c r="E28" s="128"/>
      <c r="F28" s="74">
        <f t="shared" si="2"/>
        <v>0</v>
      </c>
    </row>
    <row r="29" spans="1:6" s="117" customFormat="1" ht="30" customHeight="1" x14ac:dyDescent="0.25">
      <c r="A29" s="125" t="s">
        <v>238</v>
      </c>
      <c r="B29" s="126" t="s">
        <v>936</v>
      </c>
      <c r="C29" s="127"/>
      <c r="D29" s="127"/>
      <c r="E29" s="128"/>
      <c r="F29" s="74">
        <f>$D29*E29</f>
        <v>0</v>
      </c>
    </row>
    <row r="30" spans="1:6" s="117" customFormat="1" ht="15" customHeight="1" x14ac:dyDescent="0.25">
      <c r="A30" s="125"/>
      <c r="B30" s="126" t="s">
        <v>107</v>
      </c>
      <c r="C30" s="127" t="s">
        <v>42</v>
      </c>
      <c r="D30" s="127">
        <v>20</v>
      </c>
      <c r="E30" s="128"/>
      <c r="F30" s="74">
        <f>$D30*E30</f>
        <v>0</v>
      </c>
    </row>
    <row r="31" spans="1:6" s="117" customFormat="1" ht="18" customHeight="1" x14ac:dyDescent="0.25">
      <c r="A31" s="125"/>
      <c r="B31" s="126" t="s">
        <v>94</v>
      </c>
      <c r="C31" s="127" t="str">
        <f>C30</f>
        <v>No</v>
      </c>
      <c r="D31" s="127">
        <v>20</v>
      </c>
      <c r="E31" s="128"/>
      <c r="F31" s="74">
        <f>$D31*E31</f>
        <v>0</v>
      </c>
    </row>
    <row r="32" spans="1:6" s="117" customFormat="1" ht="25.5" x14ac:dyDescent="0.25">
      <c r="A32" s="125" t="s">
        <v>239</v>
      </c>
      <c r="B32" s="126" t="s">
        <v>944</v>
      </c>
      <c r="C32" s="127"/>
      <c r="D32" s="127"/>
      <c r="E32" s="128"/>
      <c r="F32" s="74">
        <f t="shared" si="2"/>
        <v>0</v>
      </c>
    </row>
    <row r="33" spans="1:6" s="117" customFormat="1" ht="15" customHeight="1" x14ac:dyDescent="0.25">
      <c r="A33" s="125"/>
      <c r="B33" s="126" t="s">
        <v>107</v>
      </c>
      <c r="C33" s="127" t="s">
        <v>42</v>
      </c>
      <c r="D33" s="127">
        <v>3</v>
      </c>
      <c r="E33" s="128"/>
      <c r="F33" s="74">
        <f t="shared" si="2"/>
        <v>0</v>
      </c>
    </row>
    <row r="34" spans="1:6" s="117" customFormat="1" ht="18" customHeight="1" x14ac:dyDescent="0.25">
      <c r="A34" s="125"/>
      <c r="B34" s="126" t="s">
        <v>94</v>
      </c>
      <c r="C34" s="127" t="str">
        <f>C33</f>
        <v>No</v>
      </c>
      <c r="D34" s="127">
        <v>3</v>
      </c>
      <c r="E34" s="128"/>
      <c r="F34" s="74">
        <f t="shared" si="2"/>
        <v>0</v>
      </c>
    </row>
    <row r="35" spans="1:6" s="117" customFormat="1" ht="15" customHeight="1" x14ac:dyDescent="0.25">
      <c r="A35" s="125" t="s">
        <v>240</v>
      </c>
      <c r="B35" s="126" t="s">
        <v>937</v>
      </c>
      <c r="C35" s="127"/>
      <c r="D35" s="127"/>
      <c r="E35" s="128"/>
      <c r="F35" s="74">
        <f t="shared" si="2"/>
        <v>0</v>
      </c>
    </row>
    <row r="36" spans="1:6" s="117" customFormat="1" ht="15" customHeight="1" x14ac:dyDescent="0.25">
      <c r="A36" s="125"/>
      <c r="B36" s="126" t="s">
        <v>107</v>
      </c>
      <c r="C36" s="127" t="s">
        <v>42</v>
      </c>
      <c r="D36" s="127">
        <v>3</v>
      </c>
      <c r="E36" s="128"/>
      <c r="F36" s="74">
        <f t="shared" si="2"/>
        <v>0</v>
      </c>
    </row>
    <row r="37" spans="1:6" s="117" customFormat="1" ht="21.75" customHeight="1" x14ac:dyDescent="0.25">
      <c r="A37" s="125"/>
      <c r="B37" s="126" t="s">
        <v>94</v>
      </c>
      <c r="C37" s="127" t="str">
        <f>C36</f>
        <v>No</v>
      </c>
      <c r="D37" s="127">
        <v>3</v>
      </c>
      <c r="E37" s="128"/>
      <c r="F37" s="74">
        <f t="shared" si="2"/>
        <v>0</v>
      </c>
    </row>
    <row r="38" spans="1:6" s="117" customFormat="1" ht="18" customHeight="1" x14ac:dyDescent="0.25">
      <c r="A38" s="125"/>
      <c r="B38" s="126"/>
      <c r="C38" s="127"/>
      <c r="D38" s="127"/>
      <c r="E38" s="128"/>
      <c r="F38" s="74"/>
    </row>
    <row r="39" spans="1:6" s="117" customFormat="1" ht="18" customHeight="1" x14ac:dyDescent="0.25">
      <c r="A39" s="177"/>
      <c r="B39" s="178"/>
      <c r="C39" s="179"/>
      <c r="D39" s="179"/>
      <c r="E39" s="276"/>
      <c r="F39" s="180"/>
    </row>
    <row r="40" spans="1:6" s="43" customFormat="1" ht="24.95" customHeight="1" x14ac:dyDescent="0.2">
      <c r="A40" s="90"/>
      <c r="B40" s="91" t="s">
        <v>54</v>
      </c>
      <c r="C40" s="92"/>
      <c r="D40" s="92"/>
      <c r="E40" s="347">
        <f>SUM(F9:F46)</f>
        <v>0</v>
      </c>
      <c r="F40" s="348"/>
    </row>
    <row r="41" spans="1:6" s="43" customFormat="1" ht="24.95" customHeight="1" x14ac:dyDescent="0.2">
      <c r="A41" s="93" t="s">
        <v>3</v>
      </c>
      <c r="B41" s="93" t="s">
        <v>4</v>
      </c>
      <c r="C41" s="93" t="s">
        <v>18</v>
      </c>
      <c r="D41" s="93" t="s">
        <v>19</v>
      </c>
      <c r="E41" s="94" t="s">
        <v>20</v>
      </c>
      <c r="F41" s="93" t="s">
        <v>5</v>
      </c>
    </row>
    <row r="42" spans="1:6" s="43" customFormat="1" ht="24.95" customHeight="1" x14ac:dyDescent="0.2">
      <c r="A42" s="90"/>
      <c r="B42" s="91" t="s">
        <v>55</v>
      </c>
      <c r="C42" s="95"/>
      <c r="D42" s="95"/>
      <c r="E42" s="347">
        <f>E40</f>
        <v>0</v>
      </c>
      <c r="F42" s="348"/>
    </row>
    <row r="43" spans="1:6" s="43" customFormat="1" ht="15" customHeight="1" x14ac:dyDescent="0.2">
      <c r="A43" s="84"/>
      <c r="B43" s="85"/>
      <c r="C43" s="96"/>
      <c r="D43" s="97"/>
      <c r="E43" s="98"/>
      <c r="F43" s="88"/>
    </row>
    <row r="44" spans="1:6" s="117" customFormat="1" ht="15" customHeight="1" x14ac:dyDescent="0.25">
      <c r="A44" s="125" t="s">
        <v>241</v>
      </c>
      <c r="B44" s="126" t="s">
        <v>938</v>
      </c>
      <c r="C44" s="127"/>
      <c r="D44" s="127"/>
      <c r="E44" s="128"/>
      <c r="F44" s="74">
        <f t="shared" ref="F44:F51" si="3">$D44*E44</f>
        <v>0</v>
      </c>
    </row>
    <row r="45" spans="1:6" s="117" customFormat="1" ht="15" customHeight="1" x14ac:dyDescent="0.25">
      <c r="A45" s="125"/>
      <c r="B45" s="126" t="s">
        <v>107</v>
      </c>
      <c r="C45" s="127" t="s">
        <v>42</v>
      </c>
      <c r="D45" s="127">
        <v>8</v>
      </c>
      <c r="E45" s="128"/>
      <c r="F45" s="74">
        <f t="shared" si="3"/>
        <v>0</v>
      </c>
    </row>
    <row r="46" spans="1:6" s="117" customFormat="1" ht="20.100000000000001" customHeight="1" x14ac:dyDescent="0.25">
      <c r="A46" s="125"/>
      <c r="B46" s="126" t="s">
        <v>94</v>
      </c>
      <c r="C46" s="127" t="str">
        <f>C45</f>
        <v>No</v>
      </c>
      <c r="D46" s="127">
        <v>8</v>
      </c>
      <c r="E46" s="128"/>
      <c r="F46" s="74">
        <f t="shared" si="3"/>
        <v>0</v>
      </c>
    </row>
    <row r="47" spans="1:6" s="117" customFormat="1" ht="15" customHeight="1" x14ac:dyDescent="0.25">
      <c r="A47" s="125" t="s">
        <v>242</v>
      </c>
      <c r="B47" s="126" t="s">
        <v>233</v>
      </c>
      <c r="C47" s="127"/>
      <c r="D47" s="127"/>
      <c r="E47" s="128"/>
      <c r="F47" s="74">
        <f t="shared" si="3"/>
        <v>0</v>
      </c>
    </row>
    <row r="48" spans="1:6" s="117" customFormat="1" ht="15" customHeight="1" x14ac:dyDescent="0.25">
      <c r="A48" s="125"/>
      <c r="B48" s="126" t="s">
        <v>107</v>
      </c>
      <c r="C48" s="127" t="s">
        <v>332</v>
      </c>
      <c r="D48" s="127">
        <v>700</v>
      </c>
      <c r="E48" s="128"/>
      <c r="F48" s="74">
        <f t="shared" si="3"/>
        <v>0</v>
      </c>
    </row>
    <row r="49" spans="1:6" s="117" customFormat="1" ht="15" customHeight="1" x14ac:dyDescent="0.25">
      <c r="A49" s="125"/>
      <c r="B49" s="126" t="s">
        <v>94</v>
      </c>
      <c r="C49" s="127" t="str">
        <f t="shared" ref="C49" si="4">C48</f>
        <v>M</v>
      </c>
      <c r="D49" s="127">
        <v>700</v>
      </c>
      <c r="E49" s="128"/>
      <c r="F49" s="74">
        <f t="shared" si="3"/>
        <v>0</v>
      </c>
    </row>
    <row r="50" spans="1:6" ht="15" customHeight="1" x14ac:dyDescent="0.2">
      <c r="A50" s="17"/>
      <c r="B50" s="118"/>
      <c r="C50" s="76"/>
      <c r="D50" s="119"/>
      <c r="E50" s="75"/>
      <c r="F50" s="74">
        <f t="shared" si="3"/>
        <v>0</v>
      </c>
    </row>
    <row r="51" spans="1:6" ht="18" customHeight="1" x14ac:dyDescent="0.2">
      <c r="A51" s="17">
        <v>6.4</v>
      </c>
      <c r="B51" s="118" t="s">
        <v>234</v>
      </c>
      <c r="C51" s="76"/>
      <c r="D51" s="119"/>
      <c r="E51" s="75"/>
      <c r="F51" s="74">
        <f t="shared" si="3"/>
        <v>0</v>
      </c>
    </row>
    <row r="52" spans="1:6" ht="56.25" customHeight="1" x14ac:dyDescent="0.2">
      <c r="A52" s="83"/>
      <c r="B52" s="32" t="s">
        <v>939</v>
      </c>
      <c r="C52" s="76"/>
      <c r="D52" s="81"/>
      <c r="E52" s="75"/>
      <c r="F52" s="74">
        <f t="shared" ref="F52" si="5">$D52*E52</f>
        <v>0</v>
      </c>
    </row>
    <row r="53" spans="1:6" s="117" customFormat="1" ht="15" customHeight="1" x14ac:dyDescent="0.25">
      <c r="A53" s="125" t="s">
        <v>244</v>
      </c>
      <c r="B53" s="126" t="s">
        <v>232</v>
      </c>
      <c r="C53" s="127"/>
      <c r="D53" s="127"/>
      <c r="E53" s="128"/>
      <c r="F53" s="74">
        <f t="shared" si="2"/>
        <v>0</v>
      </c>
    </row>
    <row r="54" spans="1:6" s="117" customFormat="1" ht="15" customHeight="1" x14ac:dyDescent="0.25">
      <c r="A54" s="125"/>
      <c r="B54" s="126" t="s">
        <v>107</v>
      </c>
      <c r="C54" s="127" t="s">
        <v>42</v>
      </c>
      <c r="D54" s="127">
        <v>1</v>
      </c>
      <c r="E54" s="128">
        <f>E21</f>
        <v>0</v>
      </c>
      <c r="F54" s="74">
        <f t="shared" si="2"/>
        <v>0</v>
      </c>
    </row>
    <row r="55" spans="1:6" s="117" customFormat="1" ht="18" customHeight="1" x14ac:dyDescent="0.25">
      <c r="A55" s="125"/>
      <c r="B55" s="126" t="s">
        <v>94</v>
      </c>
      <c r="C55" s="127" t="str">
        <f>C54</f>
        <v>No</v>
      </c>
      <c r="D55" s="127">
        <v>1</v>
      </c>
      <c r="E55" s="128">
        <f>E22</f>
        <v>0</v>
      </c>
      <c r="F55" s="74">
        <f t="shared" si="2"/>
        <v>0</v>
      </c>
    </row>
    <row r="56" spans="1:6" s="117" customFormat="1" ht="15" customHeight="1" x14ac:dyDescent="0.25">
      <c r="A56" s="125" t="s">
        <v>245</v>
      </c>
      <c r="B56" s="126" t="s">
        <v>940</v>
      </c>
      <c r="C56" s="127"/>
      <c r="D56" s="127"/>
      <c r="E56" s="128">
        <f>E23</f>
        <v>0</v>
      </c>
      <c r="F56" s="74">
        <f t="shared" si="2"/>
        <v>0</v>
      </c>
    </row>
    <row r="57" spans="1:6" s="117" customFormat="1" ht="15" customHeight="1" x14ac:dyDescent="0.25">
      <c r="A57" s="125"/>
      <c r="B57" s="126" t="s">
        <v>107</v>
      </c>
      <c r="C57" s="127" t="s">
        <v>42</v>
      </c>
      <c r="D57" s="127">
        <v>1</v>
      </c>
      <c r="E57" s="128">
        <f>E24</f>
        <v>0</v>
      </c>
      <c r="F57" s="74">
        <f t="shared" si="2"/>
        <v>0</v>
      </c>
    </row>
    <row r="58" spans="1:6" s="117" customFormat="1" ht="18" customHeight="1" x14ac:dyDescent="0.25">
      <c r="A58" s="125"/>
      <c r="B58" s="126" t="s">
        <v>94</v>
      </c>
      <c r="C58" s="127" t="str">
        <f>C57</f>
        <v>No</v>
      </c>
      <c r="D58" s="127">
        <v>1</v>
      </c>
      <c r="E58" s="128">
        <f>E25</f>
        <v>0</v>
      </c>
      <c r="F58" s="74">
        <f t="shared" si="2"/>
        <v>0</v>
      </c>
    </row>
    <row r="59" spans="1:6" s="117" customFormat="1" ht="15" customHeight="1" x14ac:dyDescent="0.25">
      <c r="A59" s="125" t="s">
        <v>246</v>
      </c>
      <c r="B59" s="126" t="s">
        <v>935</v>
      </c>
      <c r="C59" s="127"/>
      <c r="D59" s="127"/>
      <c r="E59" s="128">
        <f>E29</f>
        <v>0</v>
      </c>
      <c r="F59" s="74">
        <f t="shared" si="2"/>
        <v>0</v>
      </c>
    </row>
    <row r="60" spans="1:6" s="117" customFormat="1" ht="15" customHeight="1" x14ac:dyDescent="0.25">
      <c r="A60" s="125"/>
      <c r="B60" s="126" t="s">
        <v>107</v>
      </c>
      <c r="C60" s="127" t="s">
        <v>42</v>
      </c>
      <c r="D60" s="127">
        <v>24</v>
      </c>
      <c r="E60" s="128">
        <f>E30</f>
        <v>0</v>
      </c>
      <c r="F60" s="74">
        <f t="shared" si="2"/>
        <v>0</v>
      </c>
    </row>
    <row r="61" spans="1:6" s="117" customFormat="1" ht="18" customHeight="1" x14ac:dyDescent="0.25">
      <c r="A61" s="125"/>
      <c r="B61" s="126" t="s">
        <v>94</v>
      </c>
      <c r="C61" s="127" t="str">
        <f>C60</f>
        <v>No</v>
      </c>
      <c r="D61" s="127">
        <v>24</v>
      </c>
      <c r="E61" s="128">
        <f>E31</f>
        <v>0</v>
      </c>
      <c r="F61" s="74">
        <f t="shared" ref="F61:F76" si="6">$D61*E61</f>
        <v>0</v>
      </c>
    </row>
    <row r="62" spans="1:6" s="117" customFormat="1" ht="30" customHeight="1" x14ac:dyDescent="0.25">
      <c r="A62" s="125" t="s">
        <v>247</v>
      </c>
      <c r="B62" s="126" t="s">
        <v>936</v>
      </c>
      <c r="C62" s="127"/>
      <c r="D62" s="127"/>
      <c r="E62" s="128">
        <f>E26</f>
        <v>0</v>
      </c>
      <c r="F62" s="74">
        <f t="shared" si="6"/>
        <v>0</v>
      </c>
    </row>
    <row r="63" spans="1:6" s="117" customFormat="1" ht="15" customHeight="1" x14ac:dyDescent="0.25">
      <c r="A63" s="125"/>
      <c r="B63" s="126" t="s">
        <v>107</v>
      </c>
      <c r="C63" s="127" t="s">
        <v>42</v>
      </c>
      <c r="D63" s="127">
        <v>24</v>
      </c>
      <c r="E63" s="128">
        <f>E27</f>
        <v>0</v>
      </c>
      <c r="F63" s="74">
        <f t="shared" si="6"/>
        <v>0</v>
      </c>
    </row>
    <row r="64" spans="1:6" s="117" customFormat="1" ht="18" customHeight="1" x14ac:dyDescent="0.25">
      <c r="A64" s="125"/>
      <c r="B64" s="126" t="s">
        <v>94</v>
      </c>
      <c r="C64" s="127" t="str">
        <f>C63</f>
        <v>No</v>
      </c>
      <c r="D64" s="127">
        <v>24</v>
      </c>
      <c r="E64" s="128">
        <f>E28</f>
        <v>0</v>
      </c>
      <c r="F64" s="74">
        <f t="shared" si="6"/>
        <v>0</v>
      </c>
    </row>
    <row r="65" spans="1:6" s="117" customFormat="1" ht="25.5" x14ac:dyDescent="0.25">
      <c r="A65" s="125" t="s">
        <v>248</v>
      </c>
      <c r="B65" s="126" t="s">
        <v>944</v>
      </c>
      <c r="C65" s="127"/>
      <c r="D65" s="127"/>
      <c r="E65" s="128">
        <f t="shared" ref="E65:E70" si="7">E32</f>
        <v>0</v>
      </c>
      <c r="F65" s="74">
        <f t="shared" si="6"/>
        <v>0</v>
      </c>
    </row>
    <row r="66" spans="1:6" s="117" customFormat="1" ht="15" customHeight="1" x14ac:dyDescent="0.25">
      <c r="A66" s="125"/>
      <c r="B66" s="126" t="s">
        <v>107</v>
      </c>
      <c r="C66" s="127" t="s">
        <v>42</v>
      </c>
      <c r="D66" s="127">
        <v>3</v>
      </c>
      <c r="E66" s="128">
        <f t="shared" si="7"/>
        <v>0</v>
      </c>
      <c r="F66" s="74">
        <f t="shared" si="6"/>
        <v>0</v>
      </c>
    </row>
    <row r="67" spans="1:6" s="117" customFormat="1" ht="18" customHeight="1" x14ac:dyDescent="0.25">
      <c r="A67" s="125"/>
      <c r="B67" s="126" t="s">
        <v>94</v>
      </c>
      <c r="C67" s="127" t="str">
        <f>C66</f>
        <v>No</v>
      </c>
      <c r="D67" s="127">
        <v>3</v>
      </c>
      <c r="E67" s="128">
        <f t="shared" si="7"/>
        <v>0</v>
      </c>
      <c r="F67" s="74">
        <f t="shared" si="6"/>
        <v>0</v>
      </c>
    </row>
    <row r="68" spans="1:6" s="117" customFormat="1" ht="15" customHeight="1" x14ac:dyDescent="0.25">
      <c r="A68" s="125" t="s">
        <v>249</v>
      </c>
      <c r="B68" s="126" t="s">
        <v>937</v>
      </c>
      <c r="C68" s="127"/>
      <c r="D68" s="127"/>
      <c r="E68" s="128">
        <f t="shared" si="7"/>
        <v>0</v>
      </c>
      <c r="F68" s="74">
        <f t="shared" si="6"/>
        <v>0</v>
      </c>
    </row>
    <row r="69" spans="1:6" s="117" customFormat="1" ht="15" customHeight="1" x14ac:dyDescent="0.25">
      <c r="A69" s="125"/>
      <c r="B69" s="126" t="s">
        <v>107</v>
      </c>
      <c r="C69" s="127" t="s">
        <v>42</v>
      </c>
      <c r="D69" s="127">
        <v>3</v>
      </c>
      <c r="E69" s="128">
        <f t="shared" si="7"/>
        <v>0</v>
      </c>
      <c r="F69" s="74">
        <f t="shared" si="6"/>
        <v>0</v>
      </c>
    </row>
    <row r="70" spans="1:6" s="117" customFormat="1" ht="18" customHeight="1" x14ac:dyDescent="0.25">
      <c r="A70" s="125"/>
      <c r="B70" s="126" t="s">
        <v>94</v>
      </c>
      <c r="C70" s="127" t="str">
        <f>C69</f>
        <v>No</v>
      </c>
      <c r="D70" s="127">
        <v>3</v>
      </c>
      <c r="E70" s="128">
        <f t="shared" si="7"/>
        <v>0</v>
      </c>
      <c r="F70" s="74">
        <f t="shared" si="6"/>
        <v>0</v>
      </c>
    </row>
    <row r="71" spans="1:6" s="117" customFormat="1" ht="15" customHeight="1" x14ac:dyDescent="0.25">
      <c r="A71" s="125" t="s">
        <v>250</v>
      </c>
      <c r="B71" s="126" t="s">
        <v>938</v>
      </c>
      <c r="C71" s="127"/>
      <c r="D71" s="127"/>
      <c r="E71" s="128">
        <f>E44</f>
        <v>0</v>
      </c>
      <c r="F71" s="74">
        <f t="shared" si="6"/>
        <v>0</v>
      </c>
    </row>
    <row r="72" spans="1:6" s="117" customFormat="1" ht="15" customHeight="1" x14ac:dyDescent="0.25">
      <c r="A72" s="125"/>
      <c r="B72" s="126" t="s">
        <v>107</v>
      </c>
      <c r="C72" s="127" t="s">
        <v>42</v>
      </c>
      <c r="D72" s="127">
        <v>8</v>
      </c>
      <c r="E72" s="128">
        <f>E45</f>
        <v>0</v>
      </c>
      <c r="F72" s="74">
        <f t="shared" si="6"/>
        <v>0</v>
      </c>
    </row>
    <row r="73" spans="1:6" s="117" customFormat="1" ht="18" customHeight="1" x14ac:dyDescent="0.25">
      <c r="A73" s="125"/>
      <c r="B73" s="126" t="s">
        <v>94</v>
      </c>
      <c r="C73" s="127" t="str">
        <f>C72</f>
        <v>No</v>
      </c>
      <c r="D73" s="127">
        <v>8</v>
      </c>
      <c r="E73" s="128">
        <f>E46</f>
        <v>0</v>
      </c>
      <c r="F73" s="74">
        <f t="shared" si="6"/>
        <v>0</v>
      </c>
    </row>
    <row r="74" spans="1:6" s="117" customFormat="1" ht="15" customHeight="1" x14ac:dyDescent="0.25">
      <c r="A74" s="125" t="s">
        <v>251</v>
      </c>
      <c r="B74" s="126" t="s">
        <v>233</v>
      </c>
      <c r="C74" s="127"/>
      <c r="D74" s="127"/>
      <c r="E74" s="128"/>
      <c r="F74" s="74">
        <f t="shared" si="6"/>
        <v>0</v>
      </c>
    </row>
    <row r="75" spans="1:6" s="117" customFormat="1" ht="15" customHeight="1" x14ac:dyDescent="0.25">
      <c r="A75" s="125"/>
      <c r="B75" s="126" t="s">
        <v>107</v>
      </c>
      <c r="C75" s="127" t="s">
        <v>332</v>
      </c>
      <c r="D75" s="127">
        <v>840</v>
      </c>
      <c r="E75" s="128"/>
      <c r="F75" s="74">
        <f t="shared" si="6"/>
        <v>0</v>
      </c>
    </row>
    <row r="76" spans="1:6" s="117" customFormat="1" ht="28.5" customHeight="1" x14ac:dyDescent="0.25">
      <c r="A76" s="125"/>
      <c r="B76" s="126" t="s">
        <v>94</v>
      </c>
      <c r="C76" s="127" t="str">
        <f t="shared" ref="C76" si="8">C75</f>
        <v>M</v>
      </c>
      <c r="D76" s="127">
        <v>840</v>
      </c>
      <c r="E76" s="128"/>
      <c r="F76" s="74">
        <f t="shared" si="6"/>
        <v>0</v>
      </c>
    </row>
    <row r="77" spans="1:6" s="89" customFormat="1" ht="15" customHeight="1" x14ac:dyDescent="0.2">
      <c r="A77" s="163"/>
      <c r="B77" s="164"/>
      <c r="C77" s="165"/>
      <c r="D77" s="166"/>
      <c r="E77" s="167"/>
      <c r="F77" s="167"/>
    </row>
    <row r="78" spans="1:6" s="43" customFormat="1" ht="24.95" customHeight="1" x14ac:dyDescent="0.2">
      <c r="A78" s="90"/>
      <c r="B78" s="91" t="s">
        <v>54</v>
      </c>
      <c r="C78" s="92"/>
      <c r="D78" s="92"/>
      <c r="E78" s="347">
        <f>SUM(F43:F77)+E42</f>
        <v>0</v>
      </c>
      <c r="F78" s="348"/>
    </row>
    <row r="79" spans="1:6" s="43" customFormat="1" ht="24.95" customHeight="1" x14ac:dyDescent="0.2">
      <c r="A79" s="93" t="s">
        <v>3</v>
      </c>
      <c r="B79" s="93" t="s">
        <v>4</v>
      </c>
      <c r="C79" s="93" t="s">
        <v>18</v>
      </c>
      <c r="D79" s="93" t="s">
        <v>19</v>
      </c>
      <c r="E79" s="94" t="s">
        <v>20</v>
      </c>
      <c r="F79" s="93" t="s">
        <v>5</v>
      </c>
    </row>
    <row r="80" spans="1:6" s="43" customFormat="1" ht="24.95" customHeight="1" x14ac:dyDescent="0.2">
      <c r="A80" s="90"/>
      <c r="B80" s="91" t="s">
        <v>55</v>
      </c>
      <c r="C80" s="95"/>
      <c r="D80" s="95"/>
      <c r="E80" s="347">
        <f>E78</f>
        <v>0</v>
      </c>
      <c r="F80" s="348"/>
    </row>
    <row r="81" spans="1:6" s="43" customFormat="1" ht="15" customHeight="1" x14ac:dyDescent="0.2">
      <c r="A81" s="84"/>
      <c r="B81" s="85"/>
      <c r="C81" s="96"/>
      <c r="D81" s="97"/>
      <c r="E81" s="98"/>
      <c r="F81" s="88"/>
    </row>
    <row r="82" spans="1:6" ht="18" customHeight="1" x14ac:dyDescent="0.2">
      <c r="A82" s="17">
        <v>6.5</v>
      </c>
      <c r="B82" s="118" t="s">
        <v>243</v>
      </c>
      <c r="C82" s="76"/>
      <c r="D82" s="119"/>
      <c r="E82" s="75"/>
      <c r="F82" s="74">
        <f t="shared" ref="F82:F89" si="9">$D82*E82</f>
        <v>0</v>
      </c>
    </row>
    <row r="83" spans="1:6" ht="56.25" customHeight="1" x14ac:dyDescent="0.2">
      <c r="A83" s="83"/>
      <c r="B83" s="32" t="s">
        <v>939</v>
      </c>
      <c r="C83" s="76"/>
      <c r="D83" s="81"/>
      <c r="E83" s="75"/>
      <c r="F83" s="74">
        <f t="shared" si="9"/>
        <v>0</v>
      </c>
    </row>
    <row r="84" spans="1:6" s="117" customFormat="1" ht="15" customHeight="1" x14ac:dyDescent="0.25">
      <c r="A84" s="125" t="s">
        <v>253</v>
      </c>
      <c r="B84" s="126" t="s">
        <v>232</v>
      </c>
      <c r="C84" s="127"/>
      <c r="D84" s="127"/>
      <c r="E84" s="128"/>
      <c r="F84" s="74">
        <f t="shared" si="9"/>
        <v>0</v>
      </c>
    </row>
    <row r="85" spans="1:6" s="117" customFormat="1" ht="15" customHeight="1" x14ac:dyDescent="0.25">
      <c r="A85" s="125"/>
      <c r="B85" s="126" t="s">
        <v>107</v>
      </c>
      <c r="C85" s="127" t="s">
        <v>42</v>
      </c>
      <c r="D85" s="127">
        <v>1</v>
      </c>
      <c r="E85" s="128">
        <f>E67</f>
        <v>0</v>
      </c>
      <c r="F85" s="74">
        <f t="shared" si="9"/>
        <v>0</v>
      </c>
    </row>
    <row r="86" spans="1:6" s="117" customFormat="1" ht="18" customHeight="1" x14ac:dyDescent="0.25">
      <c r="A86" s="125"/>
      <c r="B86" s="126" t="s">
        <v>94</v>
      </c>
      <c r="C86" s="127" t="str">
        <f>C85</f>
        <v>No</v>
      </c>
      <c r="D86" s="127">
        <v>1</v>
      </c>
      <c r="E86" s="128">
        <f>E68</f>
        <v>0</v>
      </c>
      <c r="F86" s="74">
        <f t="shared" si="9"/>
        <v>0</v>
      </c>
    </row>
    <row r="87" spans="1:6" s="117" customFormat="1" ht="15" customHeight="1" x14ac:dyDescent="0.25">
      <c r="A87" s="125" t="s">
        <v>254</v>
      </c>
      <c r="B87" s="126" t="s">
        <v>940</v>
      </c>
      <c r="C87" s="127"/>
      <c r="D87" s="127"/>
      <c r="E87" s="128">
        <f>E69</f>
        <v>0</v>
      </c>
      <c r="F87" s="74">
        <f t="shared" si="9"/>
        <v>0</v>
      </c>
    </row>
    <row r="88" spans="1:6" s="117" customFormat="1" ht="15" customHeight="1" x14ac:dyDescent="0.25">
      <c r="A88" s="125"/>
      <c r="B88" s="126" t="s">
        <v>107</v>
      </c>
      <c r="C88" s="127" t="s">
        <v>42</v>
      </c>
      <c r="D88" s="127">
        <v>1</v>
      </c>
      <c r="E88" s="128">
        <f>E70</f>
        <v>0</v>
      </c>
      <c r="F88" s="74">
        <f t="shared" si="9"/>
        <v>0</v>
      </c>
    </row>
    <row r="89" spans="1:6" s="117" customFormat="1" ht="18" customHeight="1" x14ac:dyDescent="0.25">
      <c r="A89" s="125"/>
      <c r="B89" s="126" t="s">
        <v>94</v>
      </c>
      <c r="C89" s="127" t="str">
        <f>C88</f>
        <v>No</v>
      </c>
      <c r="D89" s="127">
        <v>1</v>
      </c>
      <c r="E89" s="128">
        <f>E71</f>
        <v>0</v>
      </c>
      <c r="F89" s="74">
        <f t="shared" si="9"/>
        <v>0</v>
      </c>
    </row>
    <row r="90" spans="1:6" s="117" customFormat="1" ht="15" customHeight="1" x14ac:dyDescent="0.25">
      <c r="A90" s="125" t="s">
        <v>998</v>
      </c>
      <c r="B90" s="126" t="s">
        <v>935</v>
      </c>
      <c r="C90" s="127"/>
      <c r="D90" s="127"/>
      <c r="E90" s="128">
        <f t="shared" ref="E90:E104" si="10">E59</f>
        <v>0</v>
      </c>
      <c r="F90" s="74">
        <f>$D90*E90</f>
        <v>0</v>
      </c>
    </row>
    <row r="91" spans="1:6" s="117" customFormat="1" ht="15" customHeight="1" x14ac:dyDescent="0.25">
      <c r="A91" s="125"/>
      <c r="B91" s="126" t="s">
        <v>107</v>
      </c>
      <c r="C91" s="127" t="s">
        <v>42</v>
      </c>
      <c r="D91" s="127">
        <v>20</v>
      </c>
      <c r="E91" s="128">
        <f t="shared" si="10"/>
        <v>0</v>
      </c>
      <c r="F91" s="74">
        <f>$D91*E91</f>
        <v>0</v>
      </c>
    </row>
    <row r="92" spans="1:6" s="117" customFormat="1" ht="18" customHeight="1" x14ac:dyDescent="0.25">
      <c r="A92" s="125"/>
      <c r="B92" s="126" t="s">
        <v>94</v>
      </c>
      <c r="C92" s="127" t="str">
        <f>C91</f>
        <v>No</v>
      </c>
      <c r="D92" s="127">
        <v>20</v>
      </c>
      <c r="E92" s="128">
        <f t="shared" si="10"/>
        <v>0</v>
      </c>
      <c r="F92" s="74">
        <f>$D92*E92</f>
        <v>0</v>
      </c>
    </row>
    <row r="93" spans="1:6" s="117" customFormat="1" ht="30" customHeight="1" x14ac:dyDescent="0.25">
      <c r="A93" s="125" t="s">
        <v>999</v>
      </c>
      <c r="B93" s="126" t="s">
        <v>936</v>
      </c>
      <c r="C93" s="127"/>
      <c r="D93" s="127"/>
      <c r="E93" s="128">
        <f t="shared" si="10"/>
        <v>0</v>
      </c>
      <c r="F93" s="74">
        <f t="shared" ref="F93:F107" si="11">$D93*E93</f>
        <v>0</v>
      </c>
    </row>
    <row r="94" spans="1:6" s="117" customFormat="1" ht="15" customHeight="1" x14ac:dyDescent="0.25">
      <c r="A94" s="125"/>
      <c r="B94" s="126" t="s">
        <v>107</v>
      </c>
      <c r="C94" s="127" t="s">
        <v>42</v>
      </c>
      <c r="D94" s="127">
        <v>20</v>
      </c>
      <c r="E94" s="128">
        <f t="shared" si="10"/>
        <v>0</v>
      </c>
      <c r="F94" s="74">
        <f t="shared" si="11"/>
        <v>0</v>
      </c>
    </row>
    <row r="95" spans="1:6" s="117" customFormat="1" ht="18" customHeight="1" x14ac:dyDescent="0.25">
      <c r="A95" s="125"/>
      <c r="B95" s="126" t="s">
        <v>94</v>
      </c>
      <c r="C95" s="127" t="str">
        <f>C94</f>
        <v>No</v>
      </c>
      <c r="D95" s="127">
        <v>20</v>
      </c>
      <c r="E95" s="128">
        <f t="shared" si="10"/>
        <v>0</v>
      </c>
      <c r="F95" s="74">
        <f t="shared" si="11"/>
        <v>0</v>
      </c>
    </row>
    <row r="96" spans="1:6" s="117" customFormat="1" ht="25.5" x14ac:dyDescent="0.25">
      <c r="A96" s="125" t="s">
        <v>1000</v>
      </c>
      <c r="B96" s="126" t="s">
        <v>944</v>
      </c>
      <c r="C96" s="127"/>
      <c r="D96" s="127"/>
      <c r="E96" s="128">
        <f t="shared" si="10"/>
        <v>0</v>
      </c>
      <c r="F96" s="74">
        <f t="shared" si="11"/>
        <v>0</v>
      </c>
    </row>
    <row r="97" spans="1:6" s="117" customFormat="1" ht="15" customHeight="1" x14ac:dyDescent="0.25">
      <c r="A97" s="125"/>
      <c r="B97" s="126" t="s">
        <v>107</v>
      </c>
      <c r="C97" s="127" t="s">
        <v>42</v>
      </c>
      <c r="D97" s="127">
        <v>3</v>
      </c>
      <c r="E97" s="128">
        <f t="shared" si="10"/>
        <v>0</v>
      </c>
      <c r="F97" s="74">
        <f t="shared" si="11"/>
        <v>0</v>
      </c>
    </row>
    <row r="98" spans="1:6" s="117" customFormat="1" ht="18" customHeight="1" x14ac:dyDescent="0.25">
      <c r="A98" s="125"/>
      <c r="B98" s="126" t="s">
        <v>94</v>
      </c>
      <c r="C98" s="127" t="str">
        <f>C97</f>
        <v>No</v>
      </c>
      <c r="D98" s="127">
        <v>3</v>
      </c>
      <c r="E98" s="128">
        <f t="shared" si="10"/>
        <v>0</v>
      </c>
      <c r="F98" s="74">
        <f t="shared" si="11"/>
        <v>0</v>
      </c>
    </row>
    <row r="99" spans="1:6" s="117" customFormat="1" ht="15" customHeight="1" x14ac:dyDescent="0.25">
      <c r="A99" s="125" t="s">
        <v>1001</v>
      </c>
      <c r="B99" s="126" t="s">
        <v>937</v>
      </c>
      <c r="C99" s="127"/>
      <c r="D99" s="127"/>
      <c r="E99" s="128">
        <f t="shared" si="10"/>
        <v>0</v>
      </c>
      <c r="F99" s="74">
        <f t="shared" si="11"/>
        <v>0</v>
      </c>
    </row>
    <row r="100" spans="1:6" s="117" customFormat="1" ht="15" customHeight="1" x14ac:dyDescent="0.25">
      <c r="A100" s="125"/>
      <c r="B100" s="126" t="s">
        <v>107</v>
      </c>
      <c r="C100" s="127" t="s">
        <v>42</v>
      </c>
      <c r="D100" s="127">
        <v>3</v>
      </c>
      <c r="E100" s="128">
        <f t="shared" si="10"/>
        <v>0</v>
      </c>
      <c r="F100" s="74">
        <f t="shared" si="11"/>
        <v>0</v>
      </c>
    </row>
    <row r="101" spans="1:6" s="117" customFormat="1" ht="18" customHeight="1" x14ac:dyDescent="0.25">
      <c r="A101" s="125"/>
      <c r="B101" s="126" t="s">
        <v>94</v>
      </c>
      <c r="C101" s="127" t="str">
        <f>C100</f>
        <v>No</v>
      </c>
      <c r="D101" s="127">
        <v>3</v>
      </c>
      <c r="E101" s="128">
        <f t="shared" si="10"/>
        <v>0</v>
      </c>
      <c r="F101" s="74">
        <f t="shared" si="11"/>
        <v>0</v>
      </c>
    </row>
    <row r="102" spans="1:6" s="117" customFormat="1" ht="15" customHeight="1" x14ac:dyDescent="0.25">
      <c r="A102" s="125" t="s">
        <v>1002</v>
      </c>
      <c r="B102" s="126" t="s">
        <v>938</v>
      </c>
      <c r="C102" s="127"/>
      <c r="D102" s="127"/>
      <c r="E102" s="128">
        <f t="shared" si="10"/>
        <v>0</v>
      </c>
      <c r="F102" s="74">
        <f t="shared" si="11"/>
        <v>0</v>
      </c>
    </row>
    <row r="103" spans="1:6" s="117" customFormat="1" ht="15" customHeight="1" x14ac:dyDescent="0.25">
      <c r="A103" s="125"/>
      <c r="B103" s="126" t="s">
        <v>107</v>
      </c>
      <c r="C103" s="127" t="s">
        <v>42</v>
      </c>
      <c r="D103" s="127">
        <v>8</v>
      </c>
      <c r="E103" s="128">
        <f t="shared" si="10"/>
        <v>0</v>
      </c>
      <c r="F103" s="74">
        <f t="shared" si="11"/>
        <v>0</v>
      </c>
    </row>
    <row r="104" spans="1:6" s="117" customFormat="1" ht="18" customHeight="1" x14ac:dyDescent="0.25">
      <c r="A104" s="125"/>
      <c r="B104" s="126" t="s">
        <v>94</v>
      </c>
      <c r="C104" s="127" t="str">
        <f>C103</f>
        <v>No</v>
      </c>
      <c r="D104" s="127">
        <v>8</v>
      </c>
      <c r="E104" s="128">
        <f t="shared" si="10"/>
        <v>0</v>
      </c>
      <c r="F104" s="74">
        <f t="shared" si="11"/>
        <v>0</v>
      </c>
    </row>
    <row r="105" spans="1:6" s="117" customFormat="1" ht="15" customHeight="1" x14ac:dyDescent="0.25">
      <c r="A105" s="125" t="s">
        <v>1003</v>
      </c>
      <c r="B105" s="126" t="s">
        <v>233</v>
      </c>
      <c r="C105" s="127"/>
      <c r="D105" s="127"/>
      <c r="E105" s="128"/>
      <c r="F105" s="74">
        <f t="shared" si="11"/>
        <v>0</v>
      </c>
    </row>
    <row r="106" spans="1:6" s="117" customFormat="1" ht="15" customHeight="1" x14ac:dyDescent="0.25">
      <c r="A106" s="125"/>
      <c r="B106" s="126" t="s">
        <v>107</v>
      </c>
      <c r="C106" s="127" t="s">
        <v>332</v>
      </c>
      <c r="D106" s="127">
        <v>700</v>
      </c>
      <c r="E106" s="128"/>
      <c r="F106" s="74">
        <f t="shared" si="11"/>
        <v>0</v>
      </c>
    </row>
    <row r="107" spans="1:6" s="117" customFormat="1" ht="21.95" customHeight="1" x14ac:dyDescent="0.25">
      <c r="A107" s="125"/>
      <c r="B107" s="126" t="s">
        <v>94</v>
      </c>
      <c r="C107" s="127" t="str">
        <f t="shared" ref="C107" si="12">C106</f>
        <v>M</v>
      </c>
      <c r="D107" s="127">
        <v>700</v>
      </c>
      <c r="E107" s="128"/>
      <c r="F107" s="74">
        <f t="shared" si="11"/>
        <v>0</v>
      </c>
    </row>
    <row r="108" spans="1:6" ht="18" customHeight="1" x14ac:dyDescent="0.2">
      <c r="A108" s="17">
        <v>6.6</v>
      </c>
      <c r="B108" s="118" t="s">
        <v>252</v>
      </c>
      <c r="C108" s="76"/>
      <c r="D108" s="119"/>
      <c r="E108" s="75"/>
      <c r="F108" s="74">
        <f t="shared" si="2"/>
        <v>0</v>
      </c>
    </row>
    <row r="109" spans="1:6" ht="30" customHeight="1" x14ac:dyDescent="0.2">
      <c r="A109" s="84" t="s">
        <v>1004</v>
      </c>
      <c r="B109" s="66" t="s">
        <v>947</v>
      </c>
      <c r="C109" s="127" t="s">
        <v>42</v>
      </c>
      <c r="D109" s="81">
        <v>3</v>
      </c>
      <c r="E109" s="75"/>
      <c r="F109" s="74">
        <f t="shared" si="2"/>
        <v>0</v>
      </c>
    </row>
    <row r="110" spans="1:6" s="117" customFormat="1" ht="55.5" customHeight="1" x14ac:dyDescent="0.25">
      <c r="A110" s="84" t="s">
        <v>1005</v>
      </c>
      <c r="B110" s="126" t="s">
        <v>255</v>
      </c>
      <c r="C110" s="127" t="s">
        <v>42</v>
      </c>
      <c r="D110" s="81">
        <v>3</v>
      </c>
      <c r="E110" s="3"/>
      <c r="F110" s="73">
        <f t="shared" ref="F110" si="13">$D110*E110</f>
        <v>0</v>
      </c>
    </row>
    <row r="111" spans="1:6" ht="15" customHeight="1" x14ac:dyDescent="0.2">
      <c r="A111" s="17"/>
      <c r="B111" s="34"/>
      <c r="C111" s="19"/>
      <c r="D111" s="35"/>
      <c r="E111" s="3"/>
      <c r="F111" s="23">
        <f t="shared" ref="F111:F112" si="14">E111*$D111</f>
        <v>0</v>
      </c>
    </row>
    <row r="112" spans="1:6" ht="15" customHeight="1" x14ac:dyDescent="0.2">
      <c r="A112" s="17"/>
      <c r="B112" s="34"/>
      <c r="C112" s="19"/>
      <c r="D112" s="35"/>
      <c r="E112" s="3"/>
      <c r="F112" s="23">
        <f t="shared" si="14"/>
        <v>0</v>
      </c>
    </row>
    <row r="113" spans="1:6" s="42" customFormat="1" ht="24.95" customHeight="1" x14ac:dyDescent="0.2">
      <c r="A113" s="40" t="s">
        <v>603</v>
      </c>
      <c r="B113" s="41"/>
      <c r="C113" s="41"/>
      <c r="D113" s="41"/>
      <c r="E113" s="347">
        <f>SUM(F81:F112)+E80</f>
        <v>0</v>
      </c>
      <c r="F113" s="348"/>
    </row>
  </sheetData>
  <sheetProtection selectLockedCells="1"/>
  <protectedRanges>
    <protectedRange sqref="E41" name="Range1_2_2_1"/>
    <protectedRange sqref="E79" name="Range1_2_2_1_1"/>
  </protectedRanges>
  <mergeCells count="6">
    <mergeCell ref="A1:B1"/>
    <mergeCell ref="E113:F113"/>
    <mergeCell ref="E40:F40"/>
    <mergeCell ref="E42:F42"/>
    <mergeCell ref="E78:F78"/>
    <mergeCell ref="E80:F80"/>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2" manualBreakCount="2">
    <brk id="40" max="5" man="1"/>
    <brk id="78" max="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FE69F-EC0B-4B51-9E56-C296210786F6}">
  <sheetPr>
    <tabColor rgb="FF00B050"/>
  </sheetPr>
  <dimension ref="A1:J114"/>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9" width="9.140625" style="1"/>
    <col min="10" max="10" width="10" style="1" bestFit="1" customWidth="1"/>
    <col min="11" max="16384" width="9.140625" style="1"/>
  </cols>
  <sheetData>
    <row r="1" spans="1:9" s="105" customFormat="1" ht="24.75" customHeight="1" x14ac:dyDescent="0.25">
      <c r="A1" s="344" t="s">
        <v>0</v>
      </c>
      <c r="B1" s="344"/>
      <c r="C1" s="106"/>
      <c r="D1" s="106"/>
      <c r="E1" s="106"/>
      <c r="F1" s="107"/>
    </row>
    <row r="2" spans="1:9" s="105" customFormat="1" ht="15" x14ac:dyDescent="0.2">
      <c r="A2" s="108" t="s">
        <v>1</v>
      </c>
      <c r="B2" s="108"/>
      <c r="C2" s="106"/>
      <c r="D2" s="106"/>
      <c r="E2" s="106"/>
      <c r="F2" s="107"/>
      <c r="I2" s="42"/>
    </row>
    <row r="3" spans="1:9" s="105" customFormat="1" ht="15" x14ac:dyDescent="0.2">
      <c r="A3" s="109" t="s">
        <v>16</v>
      </c>
      <c r="B3" s="108"/>
      <c r="C3" s="106"/>
      <c r="D3" s="106"/>
      <c r="E3" s="106"/>
      <c r="F3" s="107"/>
      <c r="I3" s="42"/>
    </row>
    <row r="4" spans="1:9" s="105" customFormat="1" ht="5.25" customHeight="1" x14ac:dyDescent="0.2">
      <c r="A4" s="106"/>
      <c r="B4" s="106"/>
      <c r="C4" s="106"/>
      <c r="D4" s="106"/>
      <c r="E4" s="106"/>
      <c r="F4" s="107"/>
      <c r="I4" s="42"/>
    </row>
    <row r="5" spans="1:9" s="105" customFormat="1" ht="15" x14ac:dyDescent="0.2">
      <c r="A5" s="110"/>
      <c r="B5" s="111"/>
      <c r="C5" s="106"/>
      <c r="D5" s="106"/>
      <c r="E5" s="106"/>
      <c r="F5" s="107"/>
      <c r="I5" s="42"/>
    </row>
    <row r="6" spans="1:9" s="105" customFormat="1" ht="15" x14ac:dyDescent="0.2">
      <c r="A6" s="112" t="s">
        <v>256</v>
      </c>
      <c r="B6" s="113"/>
      <c r="C6" s="106"/>
      <c r="D6" s="106"/>
      <c r="E6" s="106"/>
      <c r="F6" s="107"/>
      <c r="I6" s="42"/>
    </row>
    <row r="7" spans="1:9" ht="12.2" customHeight="1" x14ac:dyDescent="0.2">
      <c r="A7" s="114"/>
      <c r="B7" s="115"/>
      <c r="C7" s="115"/>
      <c r="D7" s="115"/>
      <c r="E7" s="116"/>
      <c r="F7" s="115"/>
      <c r="I7" s="42"/>
    </row>
    <row r="8" spans="1:9" ht="24.95" customHeight="1" x14ac:dyDescent="0.2">
      <c r="A8" s="160" t="s">
        <v>3</v>
      </c>
      <c r="B8" s="161" t="s">
        <v>4</v>
      </c>
      <c r="C8" s="161" t="s">
        <v>18</v>
      </c>
      <c r="D8" s="161" t="s">
        <v>19</v>
      </c>
      <c r="E8" s="162" t="s">
        <v>20</v>
      </c>
      <c r="F8" s="161" t="s">
        <v>5</v>
      </c>
    </row>
    <row r="9" spans="1:9" ht="15" customHeight="1" x14ac:dyDescent="0.2">
      <c r="A9" s="18"/>
      <c r="B9" s="25"/>
      <c r="C9" s="18"/>
      <c r="D9" s="26"/>
      <c r="E9" s="2"/>
      <c r="F9" s="74">
        <f t="shared" ref="F9:F66" si="0">$D9*E9</f>
        <v>0</v>
      </c>
      <c r="I9" s="42"/>
    </row>
    <row r="10" spans="1:9" ht="18" customHeight="1" x14ac:dyDescent="0.2">
      <c r="A10" s="17">
        <v>7.1</v>
      </c>
      <c r="B10" s="118" t="s">
        <v>257</v>
      </c>
      <c r="C10" s="76"/>
      <c r="D10" s="119"/>
      <c r="E10" s="75"/>
      <c r="F10" s="74">
        <f t="shared" si="0"/>
        <v>0</v>
      </c>
      <c r="I10" s="42"/>
    </row>
    <row r="11" spans="1:9" ht="39.75" customHeight="1" x14ac:dyDescent="0.2">
      <c r="A11" s="84"/>
      <c r="B11" s="32" t="s">
        <v>258</v>
      </c>
      <c r="C11" s="76"/>
      <c r="D11" s="81"/>
      <c r="E11" s="75"/>
      <c r="F11" s="74">
        <f t="shared" si="0"/>
        <v>0</v>
      </c>
      <c r="I11" s="42"/>
    </row>
    <row r="12" spans="1:9" ht="15" customHeight="1" x14ac:dyDescent="0.2">
      <c r="A12" s="84"/>
      <c r="B12" s="120" t="s">
        <v>259</v>
      </c>
      <c r="C12" s="76"/>
      <c r="D12" s="81"/>
      <c r="E12" s="75"/>
      <c r="F12" s="74">
        <f t="shared" si="0"/>
        <v>0</v>
      </c>
      <c r="I12" s="42"/>
    </row>
    <row r="13" spans="1:9" ht="15" customHeight="1" x14ac:dyDescent="0.2">
      <c r="A13" s="84"/>
      <c r="B13" s="120" t="s">
        <v>260</v>
      </c>
      <c r="C13" s="76"/>
      <c r="D13" s="81"/>
      <c r="E13" s="75"/>
      <c r="F13" s="74">
        <f t="shared" si="0"/>
        <v>0</v>
      </c>
      <c r="I13" s="42"/>
    </row>
    <row r="14" spans="1:9" ht="15" customHeight="1" x14ac:dyDescent="0.2">
      <c r="A14" s="84"/>
      <c r="B14" s="120" t="s">
        <v>261</v>
      </c>
      <c r="C14" s="76"/>
      <c r="D14" s="81"/>
      <c r="E14" s="75"/>
      <c r="F14" s="74">
        <f t="shared" si="0"/>
        <v>0</v>
      </c>
      <c r="I14" s="42"/>
    </row>
    <row r="15" spans="1:9" ht="15" customHeight="1" x14ac:dyDescent="0.2">
      <c r="A15" s="84"/>
      <c r="B15" s="120" t="s">
        <v>262</v>
      </c>
      <c r="C15" s="76"/>
      <c r="D15" s="81"/>
      <c r="E15" s="75"/>
      <c r="F15" s="74">
        <f t="shared" si="0"/>
        <v>0</v>
      </c>
      <c r="I15" s="42"/>
    </row>
    <row r="16" spans="1:9" ht="15" customHeight="1" x14ac:dyDescent="0.2">
      <c r="A16" s="84"/>
      <c r="B16" s="120"/>
      <c r="C16" s="76"/>
      <c r="D16" s="81"/>
      <c r="E16" s="75"/>
      <c r="F16" s="74">
        <f t="shared" si="0"/>
        <v>0</v>
      </c>
      <c r="I16" s="42"/>
    </row>
    <row r="17" spans="1:10" ht="18" customHeight="1" x14ac:dyDescent="0.2">
      <c r="A17" s="17">
        <v>7.2</v>
      </c>
      <c r="B17" s="118" t="s">
        <v>263</v>
      </c>
      <c r="C17" s="76"/>
      <c r="D17" s="119"/>
      <c r="E17" s="75"/>
      <c r="F17" s="74">
        <f t="shared" si="0"/>
        <v>0</v>
      </c>
      <c r="I17" s="42"/>
    </row>
    <row r="18" spans="1:10" ht="30" customHeight="1" x14ac:dyDescent="0.2">
      <c r="A18" s="83" t="s">
        <v>264</v>
      </c>
      <c r="B18" s="66" t="s">
        <v>265</v>
      </c>
      <c r="C18" s="76" t="s">
        <v>333</v>
      </c>
      <c r="D18" s="81">
        <v>1</v>
      </c>
      <c r="E18" s="75"/>
      <c r="F18" s="74">
        <f t="shared" si="0"/>
        <v>0</v>
      </c>
      <c r="I18" s="42"/>
    </row>
    <row r="19" spans="1:10" ht="27.75" customHeight="1" x14ac:dyDescent="0.2">
      <c r="A19" s="83" t="s">
        <v>266</v>
      </c>
      <c r="B19" s="66" t="s">
        <v>267</v>
      </c>
      <c r="C19" s="76" t="s">
        <v>333</v>
      </c>
      <c r="D19" s="81">
        <v>1</v>
      </c>
      <c r="E19" s="75"/>
      <c r="F19" s="74">
        <f t="shared" si="0"/>
        <v>0</v>
      </c>
      <c r="I19" s="42"/>
    </row>
    <row r="20" spans="1:10" x14ac:dyDescent="0.2">
      <c r="A20" s="83"/>
      <c r="B20" s="155"/>
      <c r="C20" s="76"/>
      <c r="D20" s="81"/>
      <c r="E20" s="75"/>
      <c r="F20" s="74"/>
      <c r="I20" s="42"/>
    </row>
    <row r="21" spans="1:10" ht="18" customHeight="1" x14ac:dyDescent="0.2">
      <c r="A21" s="17">
        <v>7.3</v>
      </c>
      <c r="B21" s="118" t="s">
        <v>268</v>
      </c>
      <c r="C21" s="76"/>
      <c r="D21" s="119"/>
      <c r="E21" s="75"/>
      <c r="F21" s="74">
        <f t="shared" si="0"/>
        <v>0</v>
      </c>
      <c r="I21" s="42"/>
    </row>
    <row r="22" spans="1:10" ht="43.5" customHeight="1" x14ac:dyDescent="0.2">
      <c r="A22" s="83"/>
      <c r="B22" s="66" t="s">
        <v>269</v>
      </c>
      <c r="C22" s="76"/>
      <c r="D22" s="81"/>
      <c r="E22" s="75"/>
      <c r="F22" s="74">
        <f t="shared" si="0"/>
        <v>0</v>
      </c>
      <c r="I22" s="42"/>
    </row>
    <row r="23" spans="1:10" ht="27" customHeight="1" x14ac:dyDescent="0.2">
      <c r="A23" s="83"/>
      <c r="B23" s="155" t="s">
        <v>270</v>
      </c>
      <c r="C23" s="76"/>
      <c r="D23" s="81"/>
      <c r="E23" s="75"/>
      <c r="F23" s="74"/>
      <c r="I23" s="42"/>
    </row>
    <row r="24" spans="1:10" x14ac:dyDescent="0.2">
      <c r="A24" s="83"/>
      <c r="B24" s="155"/>
      <c r="C24" s="76"/>
      <c r="D24" s="81"/>
      <c r="E24" s="75"/>
      <c r="F24" s="74"/>
      <c r="I24" s="42"/>
    </row>
    <row r="25" spans="1:10" ht="18" customHeight="1" x14ac:dyDescent="0.2">
      <c r="A25" s="17"/>
      <c r="B25" s="118" t="s">
        <v>271</v>
      </c>
      <c r="C25" s="76"/>
      <c r="D25" s="81"/>
      <c r="E25" s="75"/>
      <c r="F25" s="74">
        <f t="shared" si="0"/>
        <v>0</v>
      </c>
      <c r="I25" s="42"/>
    </row>
    <row r="26" spans="1:10" s="121" customFormat="1" ht="45" customHeight="1" x14ac:dyDescent="0.2">
      <c r="A26" s="122"/>
      <c r="B26" s="123" t="s">
        <v>272</v>
      </c>
      <c r="C26" s="124"/>
      <c r="D26" s="124"/>
      <c r="E26" s="124"/>
      <c r="F26" s="74">
        <f t="shared" si="0"/>
        <v>0</v>
      </c>
      <c r="H26" s="1"/>
      <c r="I26" s="42"/>
      <c r="J26" s="1"/>
    </row>
    <row r="27" spans="1:10" s="117" customFormat="1" ht="15" customHeight="1" x14ac:dyDescent="0.25">
      <c r="A27" s="125" t="s">
        <v>273</v>
      </c>
      <c r="B27" s="126" t="s">
        <v>274</v>
      </c>
      <c r="C27" s="127"/>
      <c r="D27" s="127"/>
      <c r="E27" s="128"/>
      <c r="F27" s="74">
        <f t="shared" si="0"/>
        <v>0</v>
      </c>
      <c r="H27" s="1"/>
      <c r="I27" s="42"/>
      <c r="J27" s="1"/>
    </row>
    <row r="28" spans="1:10" s="117" customFormat="1" ht="15" customHeight="1" x14ac:dyDescent="0.25">
      <c r="A28" s="125"/>
      <c r="B28" s="126" t="s">
        <v>275</v>
      </c>
      <c r="C28" s="127" t="s">
        <v>332</v>
      </c>
      <c r="D28" s="127">
        <v>100</v>
      </c>
      <c r="E28" s="75"/>
      <c r="F28" s="74">
        <f t="shared" si="0"/>
        <v>0</v>
      </c>
      <c r="H28" s="1"/>
      <c r="I28" s="42"/>
      <c r="J28" s="1"/>
    </row>
    <row r="29" spans="1:10" s="117" customFormat="1" ht="27" customHeight="1" x14ac:dyDescent="0.25">
      <c r="A29" s="125" t="s">
        <v>276</v>
      </c>
      <c r="B29" s="126" t="s">
        <v>277</v>
      </c>
      <c r="C29" s="127"/>
      <c r="D29" s="127"/>
      <c r="E29" s="75"/>
      <c r="F29" s="74">
        <f t="shared" si="0"/>
        <v>0</v>
      </c>
      <c r="H29" s="1"/>
      <c r="I29" s="42"/>
      <c r="J29" s="1"/>
    </row>
    <row r="30" spans="1:10" s="117" customFormat="1" ht="15" customHeight="1" x14ac:dyDescent="0.25">
      <c r="A30" s="125"/>
      <c r="B30" s="126" t="s">
        <v>275</v>
      </c>
      <c r="C30" s="127" t="s">
        <v>42</v>
      </c>
      <c r="D30" s="127">
        <v>100</v>
      </c>
      <c r="E30" s="75"/>
      <c r="F30" s="74">
        <f t="shared" si="0"/>
        <v>0</v>
      </c>
      <c r="H30" s="1"/>
      <c r="I30" s="42"/>
      <c r="J30" s="1"/>
    </row>
    <row r="31" spans="1:10" s="117" customFormat="1" ht="15" x14ac:dyDescent="0.25">
      <c r="A31" s="125" t="s">
        <v>278</v>
      </c>
      <c r="B31" s="126" t="s">
        <v>279</v>
      </c>
      <c r="C31" s="127"/>
      <c r="D31" s="127"/>
      <c r="E31" s="75"/>
      <c r="F31" s="74">
        <f t="shared" si="0"/>
        <v>0</v>
      </c>
      <c r="H31" s="1"/>
      <c r="I31" s="42"/>
      <c r="J31" s="1"/>
    </row>
    <row r="32" spans="1:10" s="117" customFormat="1" ht="15" customHeight="1" x14ac:dyDescent="0.25">
      <c r="A32" s="125"/>
      <c r="B32" s="126" t="s">
        <v>275</v>
      </c>
      <c r="C32" s="127" t="s">
        <v>42</v>
      </c>
      <c r="D32" s="127">
        <v>8</v>
      </c>
      <c r="E32" s="75"/>
      <c r="F32" s="74">
        <f t="shared" si="0"/>
        <v>0</v>
      </c>
      <c r="H32" s="1"/>
      <c r="I32" s="42"/>
      <c r="J32" s="1"/>
    </row>
    <row r="33" spans="1:10" s="117" customFormat="1" ht="15" x14ac:dyDescent="0.25">
      <c r="A33" s="125" t="s">
        <v>280</v>
      </c>
      <c r="B33" s="126" t="s">
        <v>281</v>
      </c>
      <c r="C33" s="127"/>
      <c r="D33" s="127"/>
      <c r="E33" s="75"/>
      <c r="F33" s="74">
        <f t="shared" si="0"/>
        <v>0</v>
      </c>
      <c r="H33" s="1"/>
      <c r="I33" s="42"/>
      <c r="J33" s="1"/>
    </row>
    <row r="34" spans="1:10" s="117" customFormat="1" ht="20.100000000000001" customHeight="1" x14ac:dyDescent="0.25">
      <c r="A34" s="125"/>
      <c r="B34" s="126" t="s">
        <v>275</v>
      </c>
      <c r="C34" s="127" t="s">
        <v>42</v>
      </c>
      <c r="D34" s="127">
        <v>16</v>
      </c>
      <c r="E34" s="75"/>
      <c r="F34" s="74">
        <f t="shared" si="0"/>
        <v>0</v>
      </c>
      <c r="H34" s="1"/>
      <c r="I34" s="42"/>
      <c r="J34" s="1"/>
    </row>
    <row r="35" spans="1:10" ht="18" customHeight="1" x14ac:dyDescent="0.2">
      <c r="A35" s="17"/>
      <c r="B35" s="118" t="s">
        <v>282</v>
      </c>
      <c r="C35" s="76"/>
      <c r="D35" s="81"/>
      <c r="E35" s="75"/>
      <c r="F35" s="74">
        <f t="shared" si="0"/>
        <v>0</v>
      </c>
      <c r="I35" s="42"/>
    </row>
    <row r="36" spans="1:10" s="121" customFormat="1" ht="54.95" customHeight="1" x14ac:dyDescent="0.2">
      <c r="A36" s="122"/>
      <c r="B36" s="123" t="s">
        <v>283</v>
      </c>
      <c r="C36" s="124"/>
      <c r="D36" s="124"/>
      <c r="E36" s="75"/>
      <c r="F36" s="74">
        <f t="shared" si="0"/>
        <v>0</v>
      </c>
      <c r="H36" s="1"/>
      <c r="I36" s="42"/>
      <c r="J36" s="1"/>
    </row>
    <row r="37" spans="1:10" s="117" customFormat="1" ht="15" customHeight="1" x14ac:dyDescent="0.25">
      <c r="A37" s="125" t="s">
        <v>284</v>
      </c>
      <c r="B37" s="126" t="s">
        <v>274</v>
      </c>
      <c r="C37" s="127"/>
      <c r="D37" s="127"/>
      <c r="E37" s="75"/>
      <c r="F37" s="74">
        <f t="shared" si="0"/>
        <v>0</v>
      </c>
      <c r="H37" s="1"/>
      <c r="I37" s="42"/>
      <c r="J37" s="1"/>
    </row>
    <row r="38" spans="1:10" s="117" customFormat="1" ht="15" customHeight="1" x14ac:dyDescent="0.25">
      <c r="A38" s="125"/>
      <c r="B38" s="126" t="s">
        <v>275</v>
      </c>
      <c r="C38" s="127" t="s">
        <v>332</v>
      </c>
      <c r="D38" s="127">
        <v>420</v>
      </c>
      <c r="E38" s="75"/>
      <c r="F38" s="74">
        <f t="shared" si="0"/>
        <v>0</v>
      </c>
      <c r="H38" s="1"/>
      <c r="I38" s="42"/>
      <c r="J38" s="1"/>
    </row>
    <row r="39" spans="1:10" s="117" customFormat="1" ht="9.75" customHeight="1" x14ac:dyDescent="0.25">
      <c r="A39" s="125"/>
      <c r="B39" s="126"/>
      <c r="C39" s="127"/>
      <c r="D39" s="127"/>
      <c r="E39" s="75"/>
      <c r="F39" s="74"/>
      <c r="H39" s="1"/>
      <c r="I39" s="42"/>
      <c r="J39" s="1"/>
    </row>
    <row r="40" spans="1:10" s="89" customFormat="1" ht="16.5" customHeight="1" x14ac:dyDescent="0.2">
      <c r="A40" s="163"/>
      <c r="B40" s="164"/>
      <c r="C40" s="165"/>
      <c r="D40" s="166"/>
      <c r="E40" s="167"/>
      <c r="F40" s="167"/>
    </row>
    <row r="41" spans="1:10" s="43" customFormat="1" ht="24.95" customHeight="1" x14ac:dyDescent="0.2">
      <c r="A41" s="90"/>
      <c r="B41" s="91" t="s">
        <v>54</v>
      </c>
      <c r="C41" s="92"/>
      <c r="D41" s="92"/>
      <c r="E41" s="347">
        <f>SUM(F9:F40)</f>
        <v>0</v>
      </c>
      <c r="F41" s="348"/>
    </row>
    <row r="42" spans="1:10" s="43" customFormat="1" ht="24.95" customHeight="1" x14ac:dyDescent="0.2">
      <c r="A42" s="93" t="s">
        <v>3</v>
      </c>
      <c r="B42" s="93" t="s">
        <v>4</v>
      </c>
      <c r="C42" s="93" t="s">
        <v>18</v>
      </c>
      <c r="D42" s="93" t="s">
        <v>19</v>
      </c>
      <c r="E42" s="94" t="s">
        <v>20</v>
      </c>
      <c r="F42" s="93" t="s">
        <v>5</v>
      </c>
    </row>
    <row r="43" spans="1:10" s="43" customFormat="1" ht="24.95" customHeight="1" x14ac:dyDescent="0.2">
      <c r="A43" s="90"/>
      <c r="B43" s="91" t="s">
        <v>55</v>
      </c>
      <c r="C43" s="95"/>
      <c r="D43" s="95"/>
      <c r="E43" s="347">
        <f>E41</f>
        <v>0</v>
      </c>
      <c r="F43" s="348"/>
    </row>
    <row r="44" spans="1:10" s="43" customFormat="1" ht="15" customHeight="1" x14ac:dyDescent="0.2">
      <c r="A44" s="84"/>
      <c r="B44" s="85"/>
      <c r="C44" s="96"/>
      <c r="D44" s="97"/>
      <c r="E44" s="98"/>
      <c r="F44" s="88"/>
    </row>
    <row r="45" spans="1:10" s="117" customFormat="1" ht="30" customHeight="1" x14ac:dyDescent="0.25">
      <c r="A45" s="125" t="s">
        <v>285</v>
      </c>
      <c r="B45" s="126" t="s">
        <v>277</v>
      </c>
      <c r="C45" s="127"/>
      <c r="D45" s="127"/>
      <c r="E45" s="75"/>
      <c r="F45" s="74">
        <f t="shared" si="0"/>
        <v>0</v>
      </c>
      <c r="H45" s="1"/>
      <c r="I45" s="42"/>
      <c r="J45" s="1"/>
    </row>
    <row r="46" spans="1:10" s="117" customFormat="1" ht="15" customHeight="1" x14ac:dyDescent="0.25">
      <c r="A46" s="125"/>
      <c r="B46" s="126" t="s">
        <v>275</v>
      </c>
      <c r="C46" s="127" t="s">
        <v>42</v>
      </c>
      <c r="D46" s="127">
        <v>420</v>
      </c>
      <c r="E46" s="75"/>
      <c r="F46" s="74">
        <f t="shared" si="0"/>
        <v>0</v>
      </c>
      <c r="H46" s="1"/>
      <c r="I46" s="42"/>
      <c r="J46" s="1"/>
    </row>
    <row r="47" spans="1:10" s="117" customFormat="1" ht="15" x14ac:dyDescent="0.25">
      <c r="A47" s="125" t="s">
        <v>286</v>
      </c>
      <c r="B47" s="126" t="s">
        <v>287</v>
      </c>
      <c r="C47" s="127"/>
      <c r="D47" s="127"/>
      <c r="E47" s="75"/>
      <c r="F47" s="74">
        <f t="shared" si="0"/>
        <v>0</v>
      </c>
      <c r="H47" s="1"/>
      <c r="I47" s="42"/>
      <c r="J47" s="1"/>
    </row>
    <row r="48" spans="1:10" s="117" customFormat="1" ht="15" customHeight="1" x14ac:dyDescent="0.25">
      <c r="A48" s="125"/>
      <c r="B48" s="126" t="s">
        <v>275</v>
      </c>
      <c r="C48" s="127" t="s">
        <v>42</v>
      </c>
      <c r="D48" s="127">
        <v>120</v>
      </c>
      <c r="E48" s="75"/>
      <c r="F48" s="74">
        <f t="shared" si="0"/>
        <v>0</v>
      </c>
      <c r="H48" s="1"/>
      <c r="I48" s="42"/>
      <c r="J48" s="1"/>
    </row>
    <row r="49" spans="1:10" s="117" customFormat="1" ht="25.5" x14ac:dyDescent="0.25">
      <c r="A49" s="125" t="s">
        <v>288</v>
      </c>
      <c r="B49" s="126" t="s">
        <v>289</v>
      </c>
      <c r="C49" s="127"/>
      <c r="D49" s="127"/>
      <c r="E49" s="75"/>
      <c r="F49" s="74">
        <f t="shared" si="0"/>
        <v>0</v>
      </c>
      <c r="H49" s="1"/>
      <c r="I49" s="42"/>
      <c r="J49" s="1"/>
    </row>
    <row r="50" spans="1:10" s="117" customFormat="1" ht="20.100000000000001" customHeight="1" x14ac:dyDescent="0.25">
      <c r="A50" s="125"/>
      <c r="B50" s="126" t="s">
        <v>275</v>
      </c>
      <c r="C50" s="127" t="s">
        <v>42</v>
      </c>
      <c r="D50" s="127">
        <v>120</v>
      </c>
      <c r="E50" s="75"/>
      <c r="F50" s="74">
        <f t="shared" si="0"/>
        <v>0</v>
      </c>
      <c r="H50" s="1"/>
      <c r="I50" s="42"/>
      <c r="J50" s="1"/>
    </row>
    <row r="51" spans="1:10" ht="18" customHeight="1" x14ac:dyDescent="0.2">
      <c r="A51" s="17"/>
      <c r="B51" s="118" t="s">
        <v>290</v>
      </c>
      <c r="C51" s="76"/>
      <c r="D51" s="81"/>
      <c r="E51" s="75"/>
      <c r="F51" s="74">
        <f t="shared" si="0"/>
        <v>0</v>
      </c>
      <c r="I51" s="42"/>
    </row>
    <row r="52" spans="1:10" s="121" customFormat="1" ht="45" customHeight="1" x14ac:dyDescent="0.2">
      <c r="A52" s="122"/>
      <c r="B52" s="123" t="s">
        <v>291</v>
      </c>
      <c r="C52" s="124"/>
      <c r="D52" s="124"/>
      <c r="E52" s="75"/>
      <c r="F52" s="74">
        <f t="shared" si="0"/>
        <v>0</v>
      </c>
      <c r="H52" s="1"/>
      <c r="I52" s="42"/>
      <c r="J52" s="1"/>
    </row>
    <row r="53" spans="1:10" s="117" customFormat="1" ht="15" customHeight="1" x14ac:dyDescent="0.25">
      <c r="A53" s="125" t="s">
        <v>292</v>
      </c>
      <c r="B53" s="126" t="s">
        <v>293</v>
      </c>
      <c r="C53" s="127"/>
      <c r="D53" s="127"/>
      <c r="E53" s="75"/>
      <c r="F53" s="74">
        <f t="shared" si="0"/>
        <v>0</v>
      </c>
      <c r="H53" s="1"/>
      <c r="I53" s="42"/>
      <c r="J53" s="1"/>
    </row>
    <row r="54" spans="1:10" s="117" customFormat="1" ht="15" customHeight="1" x14ac:dyDescent="0.25">
      <c r="A54" s="125"/>
      <c r="B54" s="126" t="s">
        <v>275</v>
      </c>
      <c r="C54" s="127" t="s">
        <v>332</v>
      </c>
      <c r="D54" s="127">
        <v>250</v>
      </c>
      <c r="E54" s="75"/>
      <c r="F54" s="74">
        <f t="shared" si="0"/>
        <v>0</v>
      </c>
      <c r="H54" s="1"/>
      <c r="I54" s="42"/>
      <c r="J54" s="1"/>
    </row>
    <row r="55" spans="1:10" s="117" customFormat="1" ht="26.1" customHeight="1" x14ac:dyDescent="0.25">
      <c r="A55" s="125" t="s">
        <v>294</v>
      </c>
      <c r="B55" s="126" t="s">
        <v>295</v>
      </c>
      <c r="C55" s="127"/>
      <c r="D55" s="127"/>
      <c r="E55" s="75"/>
      <c r="F55" s="74">
        <f t="shared" si="0"/>
        <v>0</v>
      </c>
      <c r="H55" s="1"/>
      <c r="I55" s="42"/>
      <c r="J55" s="1"/>
    </row>
    <row r="56" spans="1:10" s="117" customFormat="1" ht="15" customHeight="1" x14ac:dyDescent="0.25">
      <c r="A56" s="125"/>
      <c r="B56" s="126" t="s">
        <v>275</v>
      </c>
      <c r="C56" s="127" t="s">
        <v>332</v>
      </c>
      <c r="D56" s="127">
        <v>250</v>
      </c>
      <c r="E56" s="75"/>
      <c r="F56" s="74">
        <f t="shared" si="0"/>
        <v>0</v>
      </c>
      <c r="H56" s="1"/>
      <c r="I56" s="42"/>
      <c r="J56" s="1"/>
    </row>
    <row r="57" spans="1:10" s="117" customFormat="1" ht="15" x14ac:dyDescent="0.25">
      <c r="A57" s="125" t="s">
        <v>296</v>
      </c>
      <c r="B57" s="126" t="s">
        <v>297</v>
      </c>
      <c r="C57" s="127"/>
      <c r="D57" s="127"/>
      <c r="E57" s="75"/>
      <c r="F57" s="74">
        <f t="shared" si="0"/>
        <v>0</v>
      </c>
      <c r="H57" s="1"/>
      <c r="I57" s="42"/>
      <c r="J57" s="1"/>
    </row>
    <row r="58" spans="1:10" s="117" customFormat="1" ht="15" customHeight="1" x14ac:dyDescent="0.25">
      <c r="A58" s="125"/>
      <c r="B58" s="126" t="s">
        <v>275</v>
      </c>
      <c r="C58" s="127" t="s">
        <v>42</v>
      </c>
      <c r="D58" s="127">
        <v>240</v>
      </c>
      <c r="E58" s="75"/>
      <c r="F58" s="74">
        <f t="shared" si="0"/>
        <v>0</v>
      </c>
      <c r="H58" s="1"/>
      <c r="I58" s="42"/>
      <c r="J58" s="1"/>
    </row>
    <row r="59" spans="1:10" s="117" customFormat="1" ht="26.1" customHeight="1" x14ac:dyDescent="0.25">
      <c r="A59" s="125" t="s">
        <v>298</v>
      </c>
      <c r="B59" s="126" t="s">
        <v>299</v>
      </c>
      <c r="C59" s="127"/>
      <c r="D59" s="127"/>
      <c r="E59" s="75"/>
      <c r="F59" s="74">
        <f t="shared" si="0"/>
        <v>0</v>
      </c>
      <c r="H59" s="1"/>
      <c r="I59" s="42"/>
      <c r="J59" s="1"/>
    </row>
    <row r="60" spans="1:10" s="117" customFormat="1" ht="15" customHeight="1" x14ac:dyDescent="0.25">
      <c r="A60" s="125"/>
      <c r="B60" s="126" t="s">
        <v>275</v>
      </c>
      <c r="C60" s="127" t="s">
        <v>42</v>
      </c>
      <c r="D60" s="127">
        <v>120</v>
      </c>
      <c r="E60" s="75"/>
      <c r="F60" s="74">
        <f t="shared" si="0"/>
        <v>0</v>
      </c>
      <c r="H60" s="1"/>
      <c r="I60" s="42"/>
      <c r="J60" s="1"/>
    </row>
    <row r="61" spans="1:10" s="117" customFormat="1" ht="15" x14ac:dyDescent="0.25">
      <c r="A61" s="125" t="s">
        <v>300</v>
      </c>
      <c r="B61" s="126" t="s">
        <v>301</v>
      </c>
      <c r="C61" s="127"/>
      <c r="D61" s="127"/>
      <c r="E61" s="75"/>
      <c r="F61" s="74">
        <f t="shared" si="0"/>
        <v>0</v>
      </c>
      <c r="H61" s="1"/>
      <c r="I61" s="42"/>
      <c r="J61" s="1"/>
    </row>
    <row r="62" spans="1:10" s="117" customFormat="1" ht="15" customHeight="1" x14ac:dyDescent="0.25">
      <c r="A62" s="125"/>
      <c r="B62" s="126" t="s">
        <v>275</v>
      </c>
      <c r="C62" s="127" t="s">
        <v>42</v>
      </c>
      <c r="D62" s="127">
        <v>120</v>
      </c>
      <c r="E62" s="75"/>
      <c r="F62" s="74">
        <f t="shared" si="0"/>
        <v>0</v>
      </c>
      <c r="H62" s="1"/>
      <c r="I62" s="42"/>
      <c r="J62" s="1"/>
    </row>
    <row r="63" spans="1:10" s="117" customFormat="1" ht="15" x14ac:dyDescent="0.25">
      <c r="A63" s="125" t="s">
        <v>302</v>
      </c>
      <c r="B63" s="126" t="s">
        <v>303</v>
      </c>
      <c r="C63" s="127"/>
      <c r="D63" s="127"/>
      <c r="E63" s="75"/>
      <c r="F63" s="74">
        <f t="shared" si="0"/>
        <v>0</v>
      </c>
      <c r="H63" s="1"/>
      <c r="I63" s="42"/>
      <c r="J63" s="1"/>
    </row>
    <row r="64" spans="1:10" s="117" customFormat="1" ht="15" customHeight="1" x14ac:dyDescent="0.25">
      <c r="A64" s="125"/>
      <c r="B64" s="126" t="s">
        <v>275</v>
      </c>
      <c r="C64" s="127" t="s">
        <v>332</v>
      </c>
      <c r="D64" s="127">
        <v>120</v>
      </c>
      <c r="E64" s="75"/>
      <c r="F64" s="74">
        <f t="shared" si="0"/>
        <v>0</v>
      </c>
      <c r="H64" s="1"/>
      <c r="I64" s="42"/>
      <c r="J64" s="1"/>
    </row>
    <row r="65" spans="1:10" s="117" customFormat="1" ht="15" customHeight="1" x14ac:dyDescent="0.25">
      <c r="A65" s="125" t="s">
        <v>304</v>
      </c>
      <c r="B65" s="126" t="s">
        <v>305</v>
      </c>
      <c r="C65" s="127"/>
      <c r="D65" s="127"/>
      <c r="E65" s="75"/>
      <c r="F65" s="74">
        <f t="shared" si="0"/>
        <v>0</v>
      </c>
      <c r="H65" s="1"/>
      <c r="I65" s="42"/>
      <c r="J65" s="1"/>
    </row>
    <row r="66" spans="1:10" s="117" customFormat="1" ht="20.100000000000001" customHeight="1" x14ac:dyDescent="0.25">
      <c r="A66" s="125"/>
      <c r="B66" s="126" t="s">
        <v>275</v>
      </c>
      <c r="C66" s="127" t="s">
        <v>332</v>
      </c>
      <c r="D66" s="127">
        <v>120</v>
      </c>
      <c r="E66" s="75"/>
      <c r="F66" s="74">
        <f t="shared" si="0"/>
        <v>0</v>
      </c>
      <c r="H66" s="1"/>
      <c r="I66" s="42"/>
      <c r="J66" s="1"/>
    </row>
    <row r="67" spans="1:10" s="117" customFormat="1" ht="25.5" x14ac:dyDescent="0.25">
      <c r="A67" s="125"/>
      <c r="B67" s="126" t="s">
        <v>306</v>
      </c>
      <c r="C67" s="127"/>
      <c r="D67" s="127"/>
      <c r="E67" s="75"/>
      <c r="F67" s="74">
        <f t="shared" ref="F67:F95" si="1">$D67*E67</f>
        <v>0</v>
      </c>
      <c r="H67" s="1"/>
      <c r="I67" s="42"/>
      <c r="J67" s="1"/>
    </row>
    <row r="68" spans="1:10" s="4" customFormat="1" ht="30" customHeight="1" x14ac:dyDescent="0.2">
      <c r="A68" s="8"/>
      <c r="B68" s="44" t="s">
        <v>224</v>
      </c>
      <c r="C68" s="11"/>
      <c r="D68" s="11"/>
      <c r="E68" s="75"/>
      <c r="F68" s="74">
        <f t="shared" si="1"/>
        <v>0</v>
      </c>
      <c r="H68" s="1"/>
      <c r="I68" s="42"/>
      <c r="J68" s="1"/>
    </row>
    <row r="69" spans="1:10" s="4" customFormat="1" ht="21.95" customHeight="1" x14ac:dyDescent="0.2">
      <c r="A69" s="125" t="s">
        <v>307</v>
      </c>
      <c r="B69" s="61" t="s">
        <v>308</v>
      </c>
      <c r="C69" s="11" t="s">
        <v>332</v>
      </c>
      <c r="D69" s="8">
        <v>120</v>
      </c>
      <c r="E69" s="75"/>
      <c r="F69" s="74">
        <f t="shared" si="1"/>
        <v>0</v>
      </c>
      <c r="H69" s="1"/>
      <c r="I69" s="42"/>
      <c r="J69" s="1"/>
    </row>
    <row r="70" spans="1:10" ht="18" customHeight="1" x14ac:dyDescent="0.2">
      <c r="A70" s="17"/>
      <c r="B70" s="118" t="s">
        <v>309</v>
      </c>
      <c r="C70" s="76"/>
      <c r="D70" s="81"/>
      <c r="E70" s="75"/>
      <c r="F70" s="74">
        <f t="shared" si="1"/>
        <v>0</v>
      </c>
      <c r="I70" s="42"/>
    </row>
    <row r="71" spans="1:10" s="121" customFormat="1" ht="44.25" customHeight="1" x14ac:dyDescent="0.2">
      <c r="A71" s="122"/>
      <c r="B71" s="123" t="s">
        <v>310</v>
      </c>
      <c r="C71" s="124"/>
      <c r="D71" s="124"/>
      <c r="E71" s="75"/>
      <c r="F71" s="74">
        <f t="shared" si="1"/>
        <v>0</v>
      </c>
      <c r="H71" s="1"/>
      <c r="I71" s="42"/>
      <c r="J71" s="1"/>
    </row>
    <row r="72" spans="1:10" s="117" customFormat="1" ht="15" x14ac:dyDescent="0.25">
      <c r="A72" s="125" t="s">
        <v>311</v>
      </c>
      <c r="B72" s="126" t="s">
        <v>312</v>
      </c>
      <c r="C72" s="127"/>
      <c r="D72" s="127"/>
      <c r="E72" s="75"/>
      <c r="F72" s="74">
        <f t="shared" si="1"/>
        <v>0</v>
      </c>
      <c r="H72" s="1"/>
      <c r="I72" s="42"/>
      <c r="J72" s="1"/>
    </row>
    <row r="73" spans="1:10" s="117" customFormat="1" ht="15" customHeight="1" x14ac:dyDescent="0.25">
      <c r="A73" s="125"/>
      <c r="B73" s="126" t="s">
        <v>275</v>
      </c>
      <c r="C73" s="127" t="s">
        <v>42</v>
      </c>
      <c r="D73" s="127">
        <v>20</v>
      </c>
      <c r="E73" s="75"/>
      <c r="F73" s="74">
        <f t="shared" si="1"/>
        <v>0</v>
      </c>
      <c r="H73" s="1"/>
      <c r="I73" s="42"/>
      <c r="J73" s="1"/>
    </row>
    <row r="74" spans="1:10" s="117" customFormat="1" ht="15" x14ac:dyDescent="0.25">
      <c r="A74" s="125" t="s">
        <v>313</v>
      </c>
      <c r="B74" s="126" t="s">
        <v>314</v>
      </c>
      <c r="C74" s="127"/>
      <c r="D74" s="127"/>
      <c r="E74" s="75"/>
      <c r="F74" s="74">
        <f t="shared" si="1"/>
        <v>0</v>
      </c>
      <c r="H74" s="1"/>
      <c r="I74" s="42"/>
      <c r="J74" s="1"/>
    </row>
    <row r="75" spans="1:10" s="117" customFormat="1" ht="15" customHeight="1" x14ac:dyDescent="0.25">
      <c r="A75" s="125"/>
      <c r="B75" s="126" t="s">
        <v>275</v>
      </c>
      <c r="C75" s="127" t="s">
        <v>42</v>
      </c>
      <c r="D75" s="127">
        <v>20</v>
      </c>
      <c r="E75" s="75"/>
      <c r="F75" s="74">
        <f t="shared" si="1"/>
        <v>0</v>
      </c>
      <c r="H75" s="1"/>
      <c r="I75" s="42"/>
      <c r="J75" s="1"/>
    </row>
    <row r="76" spans="1:10" s="89" customFormat="1" ht="7.5" customHeight="1" x14ac:dyDescent="0.2">
      <c r="A76" s="163"/>
      <c r="B76" s="164"/>
      <c r="C76" s="165"/>
      <c r="D76" s="166"/>
      <c r="E76" s="167"/>
      <c r="F76" s="167"/>
    </row>
    <row r="77" spans="1:10" s="43" customFormat="1" ht="24.95" customHeight="1" x14ac:dyDescent="0.2">
      <c r="A77" s="90"/>
      <c r="B77" s="91" t="s">
        <v>54</v>
      </c>
      <c r="C77" s="92"/>
      <c r="D77" s="92"/>
      <c r="E77" s="347">
        <f>SUM(F44:F76)+E43</f>
        <v>0</v>
      </c>
      <c r="F77" s="348"/>
    </row>
    <row r="78" spans="1:10" s="43" customFormat="1" ht="24.95" customHeight="1" x14ac:dyDescent="0.2">
      <c r="A78" s="93" t="s">
        <v>3</v>
      </c>
      <c r="B78" s="93" t="s">
        <v>4</v>
      </c>
      <c r="C78" s="93" t="s">
        <v>18</v>
      </c>
      <c r="D78" s="93" t="s">
        <v>19</v>
      </c>
      <c r="E78" s="94" t="s">
        <v>20</v>
      </c>
      <c r="F78" s="93" t="s">
        <v>5</v>
      </c>
    </row>
    <row r="79" spans="1:10" s="43" customFormat="1" ht="24.95" customHeight="1" x14ac:dyDescent="0.2">
      <c r="A79" s="90"/>
      <c r="B79" s="91" t="s">
        <v>55</v>
      </c>
      <c r="C79" s="95"/>
      <c r="D79" s="95"/>
      <c r="E79" s="347">
        <f>E77</f>
        <v>0</v>
      </c>
      <c r="F79" s="348"/>
    </row>
    <row r="80" spans="1:10" s="43" customFormat="1" ht="15" customHeight="1" x14ac:dyDescent="0.2">
      <c r="A80" s="84"/>
      <c r="B80" s="85"/>
      <c r="C80" s="96"/>
      <c r="D80" s="97"/>
      <c r="E80" s="98"/>
      <c r="F80" s="88"/>
    </row>
    <row r="81" spans="1:10" s="117" customFormat="1" ht="26.1" customHeight="1" x14ac:dyDescent="0.25">
      <c r="A81" s="125" t="s">
        <v>315</v>
      </c>
      <c r="B81" s="126" t="s">
        <v>316</v>
      </c>
      <c r="C81" s="127"/>
      <c r="D81" s="127"/>
      <c r="E81" s="75"/>
      <c r="F81" s="74">
        <f t="shared" si="1"/>
        <v>0</v>
      </c>
      <c r="H81" s="1"/>
      <c r="I81" s="42"/>
      <c r="J81" s="1"/>
    </row>
    <row r="82" spans="1:10" s="117" customFormat="1" ht="20.100000000000001" customHeight="1" x14ac:dyDescent="0.25">
      <c r="A82" s="125"/>
      <c r="B82" s="126" t="s">
        <v>275</v>
      </c>
      <c r="C82" s="127" t="s">
        <v>332</v>
      </c>
      <c r="D82" s="127">
        <v>300</v>
      </c>
      <c r="E82" s="75"/>
      <c r="F82" s="74">
        <f t="shared" si="1"/>
        <v>0</v>
      </c>
      <c r="H82" s="1"/>
      <c r="I82" s="42"/>
      <c r="J82" s="1"/>
    </row>
    <row r="83" spans="1:10" s="117" customFormat="1" ht="38.25" x14ac:dyDescent="0.25">
      <c r="A83" s="125"/>
      <c r="B83" s="126" t="s">
        <v>317</v>
      </c>
      <c r="C83" s="127"/>
      <c r="D83" s="127"/>
      <c r="E83" s="75"/>
      <c r="F83" s="74">
        <f t="shared" si="1"/>
        <v>0</v>
      </c>
      <c r="H83" s="1"/>
      <c r="I83" s="42"/>
      <c r="J83" s="1"/>
    </row>
    <row r="84" spans="1:10" s="4" customFormat="1" ht="30" customHeight="1" x14ac:dyDescent="0.2">
      <c r="A84" s="8"/>
      <c r="B84" s="44" t="s">
        <v>224</v>
      </c>
      <c r="C84" s="11"/>
      <c r="D84" s="11"/>
      <c r="E84" s="75"/>
      <c r="F84" s="74">
        <f t="shared" si="1"/>
        <v>0</v>
      </c>
      <c r="H84" s="1"/>
      <c r="I84" s="42"/>
      <c r="J84" s="1"/>
    </row>
    <row r="85" spans="1:10" s="4" customFormat="1" ht="15" customHeight="1" x14ac:dyDescent="0.2">
      <c r="A85" s="125" t="s">
        <v>318</v>
      </c>
      <c r="B85" s="61" t="s">
        <v>308</v>
      </c>
      <c r="C85" s="11" t="s">
        <v>332</v>
      </c>
      <c r="D85" s="8">
        <v>300</v>
      </c>
      <c r="E85" s="75"/>
      <c r="F85" s="74">
        <f t="shared" si="1"/>
        <v>0</v>
      </c>
      <c r="H85" s="1"/>
      <c r="I85" s="42"/>
      <c r="J85" s="1"/>
    </row>
    <row r="86" spans="1:10" s="117" customFormat="1" ht="15" customHeight="1" x14ac:dyDescent="0.25">
      <c r="A86" s="125"/>
      <c r="B86" s="126"/>
      <c r="C86" s="127"/>
      <c r="D86" s="127"/>
      <c r="E86" s="75"/>
      <c r="F86" s="74">
        <f t="shared" si="1"/>
        <v>0</v>
      </c>
      <c r="H86" s="1"/>
      <c r="I86" s="42"/>
      <c r="J86" s="1"/>
    </row>
    <row r="87" spans="1:10" ht="18" customHeight="1" x14ac:dyDescent="0.2">
      <c r="A87" s="17">
        <v>7.4</v>
      </c>
      <c r="B87" s="118" t="s">
        <v>252</v>
      </c>
      <c r="C87" s="76"/>
      <c r="D87" s="119"/>
      <c r="E87" s="75"/>
      <c r="F87" s="74">
        <f t="shared" si="1"/>
        <v>0</v>
      </c>
      <c r="I87" s="42"/>
    </row>
    <row r="88" spans="1:10" ht="30" customHeight="1" x14ac:dyDescent="0.2">
      <c r="A88" s="84" t="s">
        <v>319</v>
      </c>
      <c r="B88" s="66" t="s">
        <v>320</v>
      </c>
      <c r="C88" s="76" t="s">
        <v>333</v>
      </c>
      <c r="D88" s="81">
        <v>1</v>
      </c>
      <c r="E88" s="75"/>
      <c r="F88" s="74">
        <f t="shared" si="1"/>
        <v>0</v>
      </c>
      <c r="I88" s="42"/>
    </row>
    <row r="89" spans="1:10" ht="30" customHeight="1" x14ac:dyDescent="0.2">
      <c r="A89" s="84" t="s">
        <v>321</v>
      </c>
      <c r="B89" s="33" t="s">
        <v>322</v>
      </c>
      <c r="C89" s="76" t="s">
        <v>333</v>
      </c>
      <c r="D89" s="19">
        <v>1</v>
      </c>
      <c r="E89" s="75"/>
      <c r="F89" s="74">
        <f t="shared" si="1"/>
        <v>0</v>
      </c>
      <c r="I89" s="42"/>
    </row>
    <row r="90" spans="1:10" s="117" customFormat="1" ht="38.25" x14ac:dyDescent="0.25">
      <c r="A90" s="84" t="s">
        <v>323</v>
      </c>
      <c r="B90" s="126" t="s">
        <v>324</v>
      </c>
      <c r="C90" s="76" t="s">
        <v>333</v>
      </c>
      <c r="D90" s="81">
        <v>3</v>
      </c>
      <c r="E90" s="75"/>
      <c r="F90" s="74">
        <f t="shared" si="1"/>
        <v>0</v>
      </c>
      <c r="H90" s="1"/>
      <c r="I90" s="42"/>
      <c r="J90" s="1"/>
    </row>
    <row r="91" spans="1:10" s="117" customFormat="1" ht="15" customHeight="1" x14ac:dyDescent="0.25">
      <c r="A91" s="125"/>
      <c r="B91" s="126"/>
      <c r="C91" s="127"/>
      <c r="D91" s="127"/>
      <c r="E91" s="75"/>
      <c r="F91" s="74">
        <f t="shared" ref="F91" si="2">$D91*E91</f>
        <v>0</v>
      </c>
      <c r="H91" s="1"/>
      <c r="I91" s="42"/>
      <c r="J91" s="1"/>
    </row>
    <row r="92" spans="1:10" ht="18" customHeight="1" x14ac:dyDescent="0.2">
      <c r="A92" s="17">
        <v>7.5</v>
      </c>
      <c r="B92" s="118" t="s">
        <v>325</v>
      </c>
      <c r="C92" s="76"/>
      <c r="D92" s="119"/>
      <c r="E92" s="75"/>
      <c r="F92" s="74">
        <f t="shared" ref="F92:F94" si="3">$D92*E92</f>
        <v>0</v>
      </c>
      <c r="I92" s="42"/>
    </row>
    <row r="93" spans="1:10" ht="20.100000000000001" customHeight="1" x14ac:dyDescent="0.2">
      <c r="A93" s="84" t="s">
        <v>326</v>
      </c>
      <c r="B93" s="66" t="s">
        <v>327</v>
      </c>
      <c r="C93" s="76" t="s">
        <v>333</v>
      </c>
      <c r="D93" s="81">
        <v>1</v>
      </c>
      <c r="E93" s="75"/>
      <c r="F93" s="74">
        <f t="shared" si="3"/>
        <v>0</v>
      </c>
      <c r="I93" s="42"/>
    </row>
    <row r="94" spans="1:10" ht="30" customHeight="1" x14ac:dyDescent="0.2">
      <c r="A94" s="84" t="s">
        <v>328</v>
      </c>
      <c r="B94" s="66" t="s">
        <v>329</v>
      </c>
      <c r="C94" s="76" t="s">
        <v>333</v>
      </c>
      <c r="D94" s="81">
        <v>1</v>
      </c>
      <c r="E94" s="75"/>
      <c r="F94" s="74">
        <f t="shared" si="3"/>
        <v>0</v>
      </c>
      <c r="I94" s="42"/>
    </row>
    <row r="95" spans="1:10" s="117" customFormat="1" ht="15" customHeight="1" x14ac:dyDescent="0.25">
      <c r="A95" s="125"/>
      <c r="B95" s="126"/>
      <c r="C95" s="127"/>
      <c r="D95" s="127"/>
      <c r="E95" s="128"/>
      <c r="F95" s="74">
        <f t="shared" si="1"/>
        <v>0</v>
      </c>
      <c r="H95" s="1"/>
      <c r="I95" s="42"/>
      <c r="J95" s="1"/>
    </row>
    <row r="96" spans="1:10" s="117" customFormat="1" ht="15" customHeight="1" x14ac:dyDescent="0.25">
      <c r="A96" s="129"/>
      <c r="B96" s="126"/>
      <c r="C96" s="130"/>
      <c r="D96" s="168"/>
      <c r="E96" s="169"/>
      <c r="F96" s="74"/>
      <c r="H96" s="1"/>
      <c r="I96" s="42"/>
      <c r="J96" s="1"/>
    </row>
    <row r="97" spans="1:10" s="117" customFormat="1" ht="15" customHeight="1" x14ac:dyDescent="0.25">
      <c r="A97" s="129"/>
      <c r="B97" s="126"/>
      <c r="C97" s="130"/>
      <c r="D97" s="168"/>
      <c r="E97" s="169"/>
      <c r="F97" s="74"/>
      <c r="H97" s="1"/>
      <c r="I97" s="42"/>
      <c r="J97" s="1"/>
    </row>
    <row r="98" spans="1:10" s="117" customFormat="1" ht="15" customHeight="1" x14ac:dyDescent="0.25">
      <c r="A98" s="129"/>
      <c r="B98" s="126"/>
      <c r="C98" s="130"/>
      <c r="D98" s="168"/>
      <c r="E98" s="169"/>
      <c r="F98" s="74"/>
      <c r="H98" s="1"/>
      <c r="I98" s="42"/>
      <c r="J98" s="1"/>
    </row>
    <row r="99" spans="1:10" s="117" customFormat="1" ht="15" customHeight="1" x14ac:dyDescent="0.25">
      <c r="A99" s="129"/>
      <c r="B99" s="126"/>
      <c r="C99" s="130"/>
      <c r="D99" s="168"/>
      <c r="E99" s="169"/>
      <c r="F99" s="74"/>
      <c r="H99" s="1"/>
      <c r="I99" s="42"/>
      <c r="J99" s="1"/>
    </row>
    <row r="100" spans="1:10" s="117" customFormat="1" ht="15" customHeight="1" x14ac:dyDescent="0.25">
      <c r="A100" s="129"/>
      <c r="B100" s="126"/>
      <c r="C100" s="130"/>
      <c r="D100" s="168"/>
      <c r="E100" s="169"/>
      <c r="F100" s="74"/>
      <c r="H100" s="1"/>
      <c r="I100" s="42"/>
      <c r="J100" s="1"/>
    </row>
    <row r="101" spans="1:10" s="117" customFormat="1" ht="15" customHeight="1" x14ac:dyDescent="0.25">
      <c r="A101" s="129"/>
      <c r="B101" s="126"/>
      <c r="C101" s="130"/>
      <c r="D101" s="168"/>
      <c r="E101" s="169"/>
      <c r="F101" s="74"/>
      <c r="H101" s="1"/>
      <c r="I101" s="42"/>
      <c r="J101" s="1"/>
    </row>
    <row r="102" spans="1:10" s="117" customFormat="1" ht="15" customHeight="1" x14ac:dyDescent="0.25">
      <c r="A102" s="129"/>
      <c r="B102" s="126"/>
      <c r="C102" s="130"/>
      <c r="D102" s="168"/>
      <c r="E102" s="169"/>
      <c r="F102" s="74"/>
      <c r="H102" s="1"/>
      <c r="I102" s="42"/>
      <c r="J102" s="1"/>
    </row>
    <row r="103" spans="1:10" s="117" customFormat="1" ht="15" customHeight="1" x14ac:dyDescent="0.25">
      <c r="A103" s="129"/>
      <c r="B103" s="126"/>
      <c r="C103" s="130"/>
      <c r="D103" s="168"/>
      <c r="E103" s="169"/>
      <c r="F103" s="74"/>
      <c r="H103" s="1"/>
      <c r="I103" s="42"/>
      <c r="J103" s="1"/>
    </row>
    <row r="104" spans="1:10" s="117" customFormat="1" ht="15" customHeight="1" x14ac:dyDescent="0.25">
      <c r="A104" s="129"/>
      <c r="B104" s="126"/>
      <c r="C104" s="130"/>
      <c r="D104" s="168"/>
      <c r="E104" s="169"/>
      <c r="F104" s="74"/>
      <c r="H104" s="1"/>
      <c r="I104" s="42"/>
      <c r="J104" s="1"/>
    </row>
    <row r="105" spans="1:10" s="117" customFormat="1" ht="15" customHeight="1" x14ac:dyDescent="0.25">
      <c r="A105" s="129"/>
      <c r="B105" s="126"/>
      <c r="C105" s="130"/>
      <c r="D105" s="168"/>
      <c r="E105" s="169"/>
      <c r="F105" s="74"/>
      <c r="H105" s="1"/>
      <c r="I105" s="42"/>
      <c r="J105" s="1"/>
    </row>
    <row r="106" spans="1:10" s="117" customFormat="1" ht="15" customHeight="1" x14ac:dyDescent="0.25">
      <c r="A106" s="129"/>
      <c r="B106" s="126"/>
      <c r="C106" s="130"/>
      <c r="D106" s="168"/>
      <c r="E106" s="169"/>
      <c r="F106" s="74"/>
      <c r="H106" s="1"/>
      <c r="I106" s="42"/>
      <c r="J106" s="1"/>
    </row>
    <row r="107" spans="1:10" s="117" customFormat="1" ht="15" customHeight="1" x14ac:dyDescent="0.25">
      <c r="A107" s="129"/>
      <c r="B107" s="126"/>
      <c r="C107" s="130"/>
      <c r="D107" s="168"/>
      <c r="E107" s="169"/>
      <c r="F107" s="74"/>
      <c r="H107" s="1"/>
      <c r="I107" s="42"/>
      <c r="J107" s="1"/>
    </row>
    <row r="108" spans="1:10" s="117" customFormat="1" ht="15" customHeight="1" x14ac:dyDescent="0.25">
      <c r="A108" s="129"/>
      <c r="B108" s="126"/>
      <c r="C108" s="130"/>
      <c r="D108" s="168"/>
      <c r="E108" s="169"/>
      <c r="F108" s="74"/>
      <c r="H108" s="1"/>
      <c r="I108" s="42"/>
      <c r="J108" s="1"/>
    </row>
    <row r="109" spans="1:10" s="117" customFormat="1" ht="15" customHeight="1" x14ac:dyDescent="0.25">
      <c r="A109" s="129"/>
      <c r="B109" s="126"/>
      <c r="C109" s="130"/>
      <c r="D109" s="168"/>
      <c r="E109" s="169"/>
      <c r="F109" s="74"/>
      <c r="H109" s="1"/>
      <c r="I109" s="42"/>
      <c r="J109" s="1"/>
    </row>
    <row r="110" spans="1:10" s="117" customFormat="1" ht="15" customHeight="1" x14ac:dyDescent="0.25">
      <c r="A110" s="129"/>
      <c r="B110" s="126"/>
      <c r="C110" s="130"/>
      <c r="D110" s="168"/>
      <c r="E110" s="169"/>
      <c r="F110" s="74"/>
      <c r="H110" s="1"/>
      <c r="I110" s="42"/>
      <c r="J110" s="1"/>
    </row>
    <row r="111" spans="1:10" s="117" customFormat="1" ht="15" customHeight="1" x14ac:dyDescent="0.25">
      <c r="A111" s="129"/>
      <c r="B111" s="126"/>
      <c r="C111" s="130"/>
      <c r="D111" s="168"/>
      <c r="E111" s="169"/>
      <c r="F111" s="74"/>
      <c r="H111" s="1"/>
      <c r="I111" s="42"/>
      <c r="J111" s="1"/>
    </row>
    <row r="112" spans="1:10" s="117" customFormat="1" ht="15" customHeight="1" x14ac:dyDescent="0.25">
      <c r="A112" s="129"/>
      <c r="B112" s="126"/>
      <c r="C112" s="130"/>
      <c r="D112" s="168"/>
      <c r="E112" s="169"/>
      <c r="F112" s="74"/>
      <c r="H112" s="1"/>
      <c r="I112" s="42"/>
      <c r="J112" s="1"/>
    </row>
    <row r="113" spans="1:10" ht="12.75" customHeight="1" x14ac:dyDescent="0.2">
      <c r="A113" s="17"/>
      <c r="B113" s="34"/>
      <c r="C113" s="19"/>
      <c r="D113" s="35"/>
      <c r="E113" s="3"/>
      <c r="F113" s="23">
        <f t="shared" ref="F113" si="4">E113*$D113</f>
        <v>0</v>
      </c>
      <c r="I113" s="42"/>
    </row>
    <row r="114" spans="1:10" s="42" customFormat="1" ht="24.95" customHeight="1" x14ac:dyDescent="0.2">
      <c r="A114" s="40" t="s">
        <v>602</v>
      </c>
      <c r="B114" s="41"/>
      <c r="C114" s="41"/>
      <c r="D114" s="41"/>
      <c r="E114" s="347">
        <f>SUM(F80:F113)+E79</f>
        <v>0</v>
      </c>
      <c r="F114" s="348"/>
      <c r="H114" s="1"/>
      <c r="J114" s="1"/>
    </row>
  </sheetData>
  <sheetProtection selectLockedCells="1"/>
  <protectedRanges>
    <protectedRange sqref="E42" name="Range1_2_2_1"/>
    <protectedRange sqref="E78" name="Range1_2_2_1_1"/>
  </protectedRanges>
  <mergeCells count="6">
    <mergeCell ref="A1:B1"/>
    <mergeCell ref="E114:F114"/>
    <mergeCell ref="E41:F41"/>
    <mergeCell ref="E43:F43"/>
    <mergeCell ref="E77:F77"/>
    <mergeCell ref="E79:F79"/>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2" manualBreakCount="2">
    <brk id="41" max="5" man="1"/>
    <brk id="77" max="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25D1E-0162-40D6-B46B-5EB2AC3B322E}">
  <sheetPr>
    <tabColor rgb="FF00B050"/>
  </sheetPr>
  <dimension ref="A1:I39"/>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9" s="105" customFormat="1" ht="24.75" customHeight="1" x14ac:dyDescent="0.25">
      <c r="A1" s="344" t="s">
        <v>0</v>
      </c>
      <c r="B1" s="344"/>
      <c r="C1" s="106"/>
      <c r="D1" s="106"/>
      <c r="E1" s="106"/>
      <c r="F1" s="107"/>
    </row>
    <row r="2" spans="1:9" s="105" customFormat="1" ht="15" x14ac:dyDescent="0.2">
      <c r="A2" s="108" t="s">
        <v>1</v>
      </c>
      <c r="B2" s="108"/>
      <c r="C2" s="106"/>
      <c r="D2" s="106"/>
      <c r="E2" s="106"/>
      <c r="F2" s="107"/>
    </row>
    <row r="3" spans="1:9" s="105" customFormat="1" ht="15" x14ac:dyDescent="0.2">
      <c r="A3" s="109" t="s">
        <v>16</v>
      </c>
      <c r="B3" s="108"/>
      <c r="C3" s="106"/>
      <c r="D3" s="106"/>
      <c r="E3" s="106"/>
      <c r="F3" s="107"/>
    </row>
    <row r="4" spans="1:9" s="105" customFormat="1" ht="5.25" customHeight="1" x14ac:dyDescent="0.2">
      <c r="A4" s="106"/>
      <c r="B4" s="106"/>
      <c r="C4" s="106"/>
      <c r="D4" s="106"/>
      <c r="E4" s="106"/>
      <c r="F4" s="107"/>
    </row>
    <row r="5" spans="1:9" s="105" customFormat="1" ht="15" x14ac:dyDescent="0.2">
      <c r="A5" s="110"/>
      <c r="B5" s="111"/>
      <c r="C5" s="106"/>
      <c r="D5" s="106"/>
      <c r="E5" s="106"/>
      <c r="F5" s="107"/>
    </row>
    <row r="6" spans="1:9" s="105" customFormat="1" ht="15" x14ac:dyDescent="0.2">
      <c r="A6" s="112" t="s">
        <v>579</v>
      </c>
      <c r="B6" s="113"/>
      <c r="C6" s="106"/>
      <c r="D6" s="106"/>
      <c r="E6" s="106"/>
      <c r="F6" s="107"/>
    </row>
    <row r="7" spans="1:9" ht="12.2" customHeight="1" x14ac:dyDescent="0.2">
      <c r="A7" s="114"/>
      <c r="B7" s="115"/>
      <c r="C7" s="115"/>
      <c r="D7" s="115"/>
      <c r="E7" s="116"/>
      <c r="F7" s="115"/>
    </row>
    <row r="8" spans="1:9" ht="24.95" customHeight="1" x14ac:dyDescent="0.2">
      <c r="A8" s="270" t="s">
        <v>3</v>
      </c>
      <c r="B8" s="271" t="s">
        <v>4</v>
      </c>
      <c r="C8" s="271" t="s">
        <v>18</v>
      </c>
      <c r="D8" s="271" t="s">
        <v>19</v>
      </c>
      <c r="E8" s="272" t="s">
        <v>20</v>
      </c>
      <c r="F8" s="271" t="s">
        <v>5</v>
      </c>
    </row>
    <row r="9" spans="1:9" ht="15" customHeight="1" x14ac:dyDescent="0.2">
      <c r="A9" s="84"/>
      <c r="B9" s="25"/>
      <c r="C9" s="84"/>
      <c r="D9" s="82"/>
      <c r="E9" s="145"/>
      <c r="F9" s="146"/>
    </row>
    <row r="10" spans="1:9" ht="18" customHeight="1" x14ac:dyDescent="0.2">
      <c r="A10" s="17">
        <v>8.1</v>
      </c>
      <c r="B10" s="34" t="s">
        <v>39</v>
      </c>
      <c r="C10" s="79"/>
      <c r="D10" s="147"/>
      <c r="E10" s="148"/>
      <c r="F10" s="77">
        <f t="shared" ref="F10:F11" si="0">E10*$D10</f>
        <v>0</v>
      </c>
    </row>
    <row r="11" spans="1:9" ht="51.95" customHeight="1" x14ac:dyDescent="0.2">
      <c r="A11" s="17"/>
      <c r="B11" s="32" t="s">
        <v>948</v>
      </c>
      <c r="C11" s="79"/>
      <c r="D11" s="147"/>
      <c r="E11" s="148"/>
      <c r="F11" s="77">
        <f t="shared" si="0"/>
        <v>0</v>
      </c>
    </row>
    <row r="12" spans="1:9" ht="15" customHeight="1" x14ac:dyDescent="0.2">
      <c r="A12" s="17"/>
      <c r="B12" s="131" t="s">
        <v>46</v>
      </c>
      <c r="C12" s="79"/>
      <c r="D12" s="147"/>
      <c r="E12" s="148"/>
      <c r="F12" s="77"/>
    </row>
    <row r="13" spans="1:9" ht="15" customHeight="1" x14ac:dyDescent="0.2">
      <c r="A13" s="17"/>
      <c r="B13" s="131" t="s">
        <v>47</v>
      </c>
      <c r="C13" s="79"/>
      <c r="D13" s="147"/>
      <c r="E13" s="148"/>
      <c r="F13" s="77"/>
    </row>
    <row r="14" spans="1:9" ht="20.100000000000001" customHeight="1" x14ac:dyDescent="0.2">
      <c r="A14" s="17"/>
      <c r="B14" s="131" t="s">
        <v>48</v>
      </c>
      <c r="C14" s="79"/>
      <c r="D14" s="147"/>
      <c r="E14" s="148"/>
      <c r="F14" s="77"/>
    </row>
    <row r="15" spans="1:9" ht="18" customHeight="1" x14ac:dyDescent="0.2">
      <c r="A15" s="17">
        <v>8.1999999999999993</v>
      </c>
      <c r="B15" s="34" t="s">
        <v>949</v>
      </c>
      <c r="C15" s="79"/>
      <c r="D15" s="147"/>
      <c r="E15" s="148"/>
      <c r="F15" s="77">
        <f t="shared" ref="F15:F34" si="1">E15*$D15</f>
        <v>0</v>
      </c>
      <c r="I15" s="1" t="s">
        <v>335</v>
      </c>
    </row>
    <row r="16" spans="1:9" ht="42.75" customHeight="1" x14ac:dyDescent="0.2">
      <c r="A16" s="17"/>
      <c r="B16" s="32" t="s">
        <v>971</v>
      </c>
      <c r="C16" s="79"/>
      <c r="D16" s="147"/>
      <c r="E16" s="148"/>
      <c r="F16" s="77">
        <f t="shared" si="1"/>
        <v>0</v>
      </c>
    </row>
    <row r="17" spans="1:6" ht="20.100000000000001" customHeight="1" x14ac:dyDescent="0.2">
      <c r="A17" s="17"/>
      <c r="B17" s="208" t="s">
        <v>950</v>
      </c>
      <c r="C17" s="79"/>
      <c r="D17" s="147"/>
      <c r="E17" s="148"/>
      <c r="F17" s="77">
        <f t="shared" si="1"/>
        <v>0</v>
      </c>
    </row>
    <row r="18" spans="1:6" ht="56.25" customHeight="1" x14ac:dyDescent="0.2">
      <c r="A18" s="17"/>
      <c r="B18" s="32" t="s">
        <v>972</v>
      </c>
      <c r="C18" s="79"/>
      <c r="D18" s="147"/>
      <c r="E18" s="148"/>
      <c r="F18" s="77">
        <f t="shared" si="1"/>
        <v>0</v>
      </c>
    </row>
    <row r="19" spans="1:6" ht="15" customHeight="1" x14ac:dyDescent="0.2">
      <c r="A19" s="17"/>
      <c r="B19" s="32" t="s">
        <v>951</v>
      </c>
      <c r="C19" s="79"/>
      <c r="D19" s="147"/>
      <c r="E19" s="148"/>
      <c r="F19" s="77">
        <f t="shared" si="1"/>
        <v>0</v>
      </c>
    </row>
    <row r="20" spans="1:6" ht="15" customHeight="1" x14ac:dyDescent="0.2">
      <c r="A20" s="17"/>
      <c r="B20" s="131" t="s">
        <v>952</v>
      </c>
      <c r="C20" s="79"/>
      <c r="D20" s="147"/>
      <c r="E20" s="148"/>
      <c r="F20" s="77">
        <f t="shared" si="1"/>
        <v>0</v>
      </c>
    </row>
    <row r="21" spans="1:6" ht="15" customHeight="1" x14ac:dyDescent="0.2">
      <c r="A21" s="17"/>
      <c r="B21" s="131" t="s">
        <v>953</v>
      </c>
      <c r="C21" s="79"/>
      <c r="D21" s="147"/>
      <c r="E21" s="148"/>
      <c r="F21" s="77">
        <f t="shared" si="1"/>
        <v>0</v>
      </c>
    </row>
    <row r="22" spans="1:6" ht="15" customHeight="1" x14ac:dyDescent="0.2">
      <c r="A22" s="17"/>
      <c r="B22" s="131" t="s">
        <v>954</v>
      </c>
      <c r="C22" s="79"/>
      <c r="D22" s="147"/>
      <c r="E22" s="148"/>
      <c r="F22" s="77">
        <f t="shared" si="1"/>
        <v>0</v>
      </c>
    </row>
    <row r="23" spans="1:6" ht="15" customHeight="1" x14ac:dyDescent="0.2">
      <c r="A23" s="17"/>
      <c r="B23" s="131" t="s">
        <v>955</v>
      </c>
      <c r="C23" s="79"/>
      <c r="D23" s="147"/>
      <c r="E23" s="148"/>
      <c r="F23" s="77">
        <f t="shared" si="1"/>
        <v>0</v>
      </c>
    </row>
    <row r="24" spans="1:6" ht="15" customHeight="1" x14ac:dyDescent="0.2">
      <c r="A24" s="17"/>
      <c r="B24" s="131" t="s">
        <v>956</v>
      </c>
      <c r="C24" s="79"/>
      <c r="D24" s="147"/>
      <c r="E24" s="148"/>
      <c r="F24" s="77">
        <f t="shared" si="1"/>
        <v>0</v>
      </c>
    </row>
    <row r="25" spans="1:6" ht="15" customHeight="1" x14ac:dyDescent="0.2">
      <c r="A25" s="17"/>
      <c r="B25" s="131" t="s">
        <v>957</v>
      </c>
      <c r="C25" s="79"/>
      <c r="D25" s="147"/>
      <c r="E25" s="148"/>
      <c r="F25" s="77"/>
    </row>
    <row r="26" spans="1:6" ht="15" customHeight="1" x14ac:dyDescent="0.2">
      <c r="A26" s="17"/>
      <c r="B26" s="131" t="s">
        <v>958</v>
      </c>
      <c r="C26" s="79"/>
      <c r="D26" s="147"/>
      <c r="E26" s="148"/>
      <c r="F26" s="77"/>
    </row>
    <row r="27" spans="1:6" ht="15" customHeight="1" x14ac:dyDescent="0.2">
      <c r="A27" s="17"/>
      <c r="B27" s="131" t="s">
        <v>959</v>
      </c>
      <c r="C27" s="79"/>
      <c r="D27" s="147"/>
      <c r="E27" s="148"/>
      <c r="F27" s="77"/>
    </row>
    <row r="28" spans="1:6" ht="15" customHeight="1" x14ac:dyDescent="0.2">
      <c r="A28" s="17"/>
      <c r="B28" s="131" t="s">
        <v>960</v>
      </c>
      <c r="C28" s="79"/>
      <c r="D28" s="147"/>
      <c r="E28" s="148"/>
      <c r="F28" s="77"/>
    </row>
    <row r="29" spans="1:6" ht="15" customHeight="1" x14ac:dyDescent="0.2">
      <c r="A29" s="17"/>
      <c r="B29" s="131" t="s">
        <v>961</v>
      </c>
      <c r="C29" s="79"/>
      <c r="D29" s="147"/>
      <c r="E29" s="148"/>
      <c r="F29" s="77"/>
    </row>
    <row r="30" spans="1:6" ht="15" customHeight="1" x14ac:dyDescent="0.2">
      <c r="A30" s="17"/>
      <c r="B30" s="131" t="s">
        <v>962</v>
      </c>
      <c r="C30" s="79"/>
      <c r="D30" s="147"/>
      <c r="E30" s="148"/>
      <c r="F30" s="77"/>
    </row>
    <row r="31" spans="1:6" ht="15" customHeight="1" x14ac:dyDescent="0.2">
      <c r="A31" s="17"/>
      <c r="B31" s="131" t="s">
        <v>963</v>
      </c>
      <c r="C31" s="79"/>
      <c r="D31" s="147"/>
      <c r="E31" s="148"/>
      <c r="F31" s="77"/>
    </row>
    <row r="32" spans="1:6" ht="18.75" customHeight="1" x14ac:dyDescent="0.2">
      <c r="A32" s="17"/>
      <c r="B32" s="131" t="s">
        <v>964</v>
      </c>
      <c r="C32" s="79"/>
      <c r="D32" s="147"/>
      <c r="E32" s="148"/>
      <c r="F32" s="77"/>
    </row>
    <row r="33" spans="1:6" ht="31.5" customHeight="1" x14ac:dyDescent="0.2">
      <c r="A33" s="17"/>
      <c r="B33" s="32" t="s">
        <v>965</v>
      </c>
      <c r="C33" s="79"/>
      <c r="D33" s="147"/>
      <c r="E33" s="148"/>
      <c r="F33" s="77">
        <f>E33*$D33</f>
        <v>0</v>
      </c>
    </row>
    <row r="34" spans="1:6" ht="45.75" customHeight="1" x14ac:dyDescent="0.2">
      <c r="A34" s="17"/>
      <c r="B34" s="32" t="s">
        <v>966</v>
      </c>
      <c r="C34" s="79"/>
      <c r="D34" s="147"/>
      <c r="E34" s="148"/>
      <c r="F34" s="77">
        <f t="shared" si="1"/>
        <v>0</v>
      </c>
    </row>
    <row r="35" spans="1:6" ht="20.100000000000001" customHeight="1" x14ac:dyDescent="0.2">
      <c r="A35" s="84" t="s">
        <v>580</v>
      </c>
      <c r="B35" s="32" t="s">
        <v>967</v>
      </c>
      <c r="C35" s="76" t="s">
        <v>333</v>
      </c>
      <c r="D35" s="79">
        <v>1</v>
      </c>
      <c r="E35" s="273"/>
      <c r="F35" s="77">
        <f>E35*(ROUNDUP($D35,0))</f>
        <v>0</v>
      </c>
    </row>
    <row r="36" spans="1:6" ht="31.5" customHeight="1" x14ac:dyDescent="0.2">
      <c r="A36" s="84" t="s">
        <v>581</v>
      </c>
      <c r="B36" s="64" t="s">
        <v>968</v>
      </c>
      <c r="C36" s="76" t="s">
        <v>333</v>
      </c>
      <c r="D36" s="79">
        <v>1</v>
      </c>
      <c r="E36" s="148"/>
      <c r="F36" s="77">
        <f t="shared" ref="F36:F37" si="2">E36*(ROUNDUP($D36,0))</f>
        <v>0</v>
      </c>
    </row>
    <row r="37" spans="1:6" ht="27.75" customHeight="1" x14ac:dyDescent="0.2">
      <c r="A37" s="84" t="s">
        <v>969</v>
      </c>
      <c r="B37" s="64" t="s">
        <v>970</v>
      </c>
      <c r="C37" s="76" t="s">
        <v>333</v>
      </c>
      <c r="D37" s="79">
        <v>1</v>
      </c>
      <c r="E37" s="148"/>
      <c r="F37" s="77">
        <f t="shared" si="2"/>
        <v>0</v>
      </c>
    </row>
    <row r="38" spans="1:6" ht="15" customHeight="1" x14ac:dyDescent="0.2">
      <c r="A38" s="17"/>
      <c r="B38" s="34"/>
      <c r="C38" s="79"/>
      <c r="D38" s="147"/>
      <c r="E38" s="148"/>
      <c r="F38" s="77">
        <f t="shared" ref="F38" si="3">E38*$D38</f>
        <v>0</v>
      </c>
    </row>
    <row r="39" spans="1:6" ht="24.95" customHeight="1" x14ac:dyDescent="0.2">
      <c r="A39" s="40" t="s">
        <v>601</v>
      </c>
      <c r="B39" s="41"/>
      <c r="C39" s="41"/>
      <c r="D39" s="41"/>
      <c r="E39" s="345">
        <f>SUM(F9:F38)</f>
        <v>0</v>
      </c>
      <c r="F39" s="346"/>
    </row>
  </sheetData>
  <sheetProtection selectLockedCells="1"/>
  <mergeCells count="2">
    <mergeCell ref="A1:B1"/>
    <mergeCell ref="E39:F39"/>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277F1-B207-474A-8206-8C963B5E750D}">
  <sheetPr>
    <tabColor rgb="FF00B050"/>
  </sheetPr>
  <dimension ref="A1:M225"/>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292" customFormat="1" ht="24.75" customHeight="1" x14ac:dyDescent="0.25">
      <c r="A1" s="351" t="s">
        <v>0</v>
      </c>
      <c r="B1" s="351"/>
      <c r="C1" s="291"/>
      <c r="D1" s="291"/>
      <c r="E1" s="291"/>
      <c r="F1" s="291"/>
    </row>
    <row r="2" spans="1:6" s="292" customFormat="1" ht="15" x14ac:dyDescent="0.2">
      <c r="A2" s="241" t="s">
        <v>1</v>
      </c>
      <c r="B2" s="241"/>
      <c r="C2" s="291"/>
      <c r="D2" s="291"/>
      <c r="E2" s="291"/>
      <c r="F2" s="293"/>
    </row>
    <row r="3" spans="1:6" s="292" customFormat="1" ht="15" x14ac:dyDescent="0.2">
      <c r="A3" s="241" t="s">
        <v>16</v>
      </c>
      <c r="B3" s="241"/>
      <c r="C3" s="291"/>
      <c r="D3" s="291"/>
      <c r="E3" s="291"/>
      <c r="F3" s="293"/>
    </row>
    <row r="4" spans="1:6" s="292" customFormat="1" ht="5.25" customHeight="1" x14ac:dyDescent="0.2">
      <c r="A4" s="291"/>
      <c r="B4" s="291"/>
      <c r="C4" s="291"/>
      <c r="D4" s="291"/>
      <c r="E4" s="291"/>
      <c r="F4" s="293"/>
    </row>
    <row r="5" spans="1:6" s="292" customFormat="1" ht="15" x14ac:dyDescent="0.2">
      <c r="A5" s="243"/>
      <c r="B5" s="343"/>
      <c r="C5" s="291"/>
      <c r="D5" s="291"/>
      <c r="E5" s="291"/>
      <c r="F5" s="293"/>
    </row>
    <row r="6" spans="1:6" s="292" customFormat="1" ht="15" x14ac:dyDescent="0.2">
      <c r="A6" s="243" t="s">
        <v>1112</v>
      </c>
      <c r="B6" s="295"/>
      <c r="C6" s="291"/>
      <c r="D6" s="291"/>
      <c r="E6" s="291"/>
      <c r="F6" s="293"/>
    </row>
    <row r="7" spans="1:6" ht="12.2" customHeight="1" x14ac:dyDescent="0.2">
      <c r="A7" s="114"/>
      <c r="B7" s="115"/>
      <c r="C7" s="115"/>
      <c r="D7" s="115"/>
      <c r="E7" s="116"/>
      <c r="F7" s="115"/>
    </row>
    <row r="8" spans="1:6" ht="24.95" customHeight="1" x14ac:dyDescent="0.2">
      <c r="A8" s="296" t="s">
        <v>3</v>
      </c>
      <c r="B8" s="297" t="s">
        <v>4</v>
      </c>
      <c r="C8" s="297" t="s">
        <v>18</v>
      </c>
      <c r="D8" s="297" t="s">
        <v>19</v>
      </c>
      <c r="E8" s="298" t="s">
        <v>20</v>
      </c>
      <c r="F8" s="297" t="s">
        <v>5</v>
      </c>
    </row>
    <row r="9" spans="1:6" ht="15" customHeight="1" x14ac:dyDescent="0.2">
      <c r="A9" s="84"/>
      <c r="B9" s="25"/>
      <c r="C9" s="84"/>
      <c r="D9" s="82"/>
      <c r="E9" s="145"/>
      <c r="F9" s="146"/>
    </row>
    <row r="10" spans="1:6" ht="18" customHeight="1" x14ac:dyDescent="0.2">
      <c r="A10" s="17">
        <v>9.1</v>
      </c>
      <c r="B10" s="34" t="s">
        <v>39</v>
      </c>
      <c r="C10" s="79"/>
      <c r="D10" s="147"/>
      <c r="E10" s="148"/>
      <c r="F10" s="77">
        <f t="shared" ref="F10:F11" si="0">E10*$D10</f>
        <v>0</v>
      </c>
    </row>
    <row r="11" spans="1:6" ht="51.95" customHeight="1" x14ac:dyDescent="0.2">
      <c r="A11" s="17"/>
      <c r="B11" s="32" t="s">
        <v>1037</v>
      </c>
      <c r="C11" s="79"/>
      <c r="D11" s="147"/>
      <c r="E11" s="148"/>
      <c r="F11" s="77">
        <f t="shared" si="0"/>
        <v>0</v>
      </c>
    </row>
    <row r="12" spans="1:6" ht="15" customHeight="1" x14ac:dyDescent="0.2">
      <c r="A12" s="17"/>
      <c r="B12" s="131" t="s">
        <v>46</v>
      </c>
      <c r="C12" s="79"/>
      <c r="D12" s="147"/>
      <c r="E12" s="148"/>
      <c r="F12" s="77"/>
    </row>
    <row r="13" spans="1:6" ht="15" customHeight="1" x14ac:dyDescent="0.2">
      <c r="A13" s="17"/>
      <c r="B13" s="131" t="s">
        <v>989</v>
      </c>
      <c r="C13" s="79"/>
      <c r="D13" s="147"/>
      <c r="E13" s="148"/>
      <c r="F13" s="77"/>
    </row>
    <row r="14" spans="1:6" ht="18" customHeight="1" x14ac:dyDescent="0.2">
      <c r="A14" s="17"/>
      <c r="B14" s="131" t="s">
        <v>48</v>
      </c>
      <c r="C14" s="79"/>
      <c r="D14" s="147"/>
      <c r="E14" s="148"/>
      <c r="F14" s="77"/>
    </row>
    <row r="15" spans="1:6" ht="18" customHeight="1" x14ac:dyDescent="0.2">
      <c r="A15" s="17">
        <v>9.1999999999999993</v>
      </c>
      <c r="B15" s="118" t="s">
        <v>1038</v>
      </c>
      <c r="C15" s="76"/>
      <c r="D15" s="119"/>
      <c r="E15" s="75"/>
      <c r="F15" s="74">
        <f t="shared" ref="F15:F162" si="1">$D15*E15</f>
        <v>0</v>
      </c>
    </row>
    <row r="16" spans="1:6" ht="56.25" customHeight="1" x14ac:dyDescent="0.2">
      <c r="A16" s="83"/>
      <c r="B16" s="32" t="s">
        <v>1039</v>
      </c>
      <c r="C16" s="76"/>
      <c r="D16" s="81"/>
      <c r="E16" s="75"/>
      <c r="F16" s="74">
        <f t="shared" si="1"/>
        <v>0</v>
      </c>
    </row>
    <row r="17" spans="1:8" s="202" customFormat="1" ht="15" customHeight="1" x14ac:dyDescent="0.2">
      <c r="A17" s="17">
        <v>9.3000000000000007</v>
      </c>
      <c r="B17" s="34" t="s">
        <v>1040</v>
      </c>
      <c r="C17" s="79"/>
      <c r="D17" s="204"/>
      <c r="E17" s="299"/>
      <c r="F17" s="77"/>
    </row>
    <row r="18" spans="1:8" ht="42.75" customHeight="1" x14ac:dyDescent="0.2">
      <c r="A18" s="84"/>
      <c r="B18" s="205" t="s">
        <v>632</v>
      </c>
      <c r="C18" s="79"/>
      <c r="D18" s="204"/>
      <c r="E18" s="80"/>
      <c r="F18" s="77"/>
    </row>
    <row r="19" spans="1:8" ht="57.75" customHeight="1" x14ac:dyDescent="0.2">
      <c r="A19" s="84"/>
      <c r="B19" s="205" t="s">
        <v>633</v>
      </c>
      <c r="C19" s="79"/>
      <c r="D19" s="204"/>
      <c r="E19" s="80"/>
      <c r="F19" s="77"/>
    </row>
    <row r="20" spans="1:8" ht="44.25" customHeight="1" x14ac:dyDescent="0.2">
      <c r="A20" s="17"/>
      <c r="B20" s="32" t="s">
        <v>631</v>
      </c>
      <c r="C20" s="79"/>
      <c r="D20" s="204"/>
      <c r="E20" s="273"/>
      <c r="F20" s="77"/>
    </row>
    <row r="21" spans="1:8" s="269" customFormat="1" ht="15" customHeight="1" x14ac:dyDescent="0.2">
      <c r="A21" s="87" t="s">
        <v>1113</v>
      </c>
      <c r="B21" s="300" t="s">
        <v>1083</v>
      </c>
      <c r="C21" s="301"/>
      <c r="D21" s="301"/>
      <c r="E21" s="302"/>
      <c r="F21" s="88">
        <f>E21*D21</f>
        <v>0</v>
      </c>
    </row>
    <row r="22" spans="1:8" s="269" customFormat="1" ht="15" customHeight="1" x14ac:dyDescent="0.2">
      <c r="A22" s="87"/>
      <c r="B22" s="303" t="s">
        <v>1078</v>
      </c>
      <c r="C22" s="212"/>
      <c r="D22" s="212"/>
      <c r="E22" s="302"/>
      <c r="F22" s="88">
        <f>E22*D22</f>
        <v>0</v>
      </c>
    </row>
    <row r="23" spans="1:8" s="202" customFormat="1" ht="29.25" customHeight="1" x14ac:dyDescent="0.2">
      <c r="A23" s="87" t="s">
        <v>1041</v>
      </c>
      <c r="B23" s="304" t="s">
        <v>1042</v>
      </c>
      <c r="C23" s="76" t="s">
        <v>42</v>
      </c>
      <c r="D23" s="212">
        <v>1</v>
      </c>
      <c r="E23" s="302"/>
      <c r="F23" s="77">
        <f>$D23*E23</f>
        <v>0</v>
      </c>
      <c r="G23" s="269"/>
    </row>
    <row r="24" spans="1:8" s="202" customFormat="1" ht="15" customHeight="1" x14ac:dyDescent="0.2">
      <c r="A24" s="87"/>
      <c r="B24" s="305" t="s">
        <v>1043</v>
      </c>
      <c r="C24" s="76"/>
      <c r="D24" s="212"/>
      <c r="E24" s="302"/>
      <c r="F24" s="77">
        <f t="shared" ref="F24:F34" si="2">$D24*E24</f>
        <v>0</v>
      </c>
      <c r="G24" s="269"/>
    </row>
    <row r="25" spans="1:8" s="202" customFormat="1" ht="15" customHeight="1" x14ac:dyDescent="0.2">
      <c r="A25" s="87"/>
      <c r="B25" s="305" t="s">
        <v>1084</v>
      </c>
      <c r="C25" s="76"/>
      <c r="D25" s="212"/>
      <c r="E25" s="302"/>
      <c r="F25" s="77">
        <f t="shared" si="2"/>
        <v>0</v>
      </c>
      <c r="G25" s="269"/>
    </row>
    <row r="26" spans="1:8" s="202" customFormat="1" ht="15" customHeight="1" x14ac:dyDescent="0.2">
      <c r="A26" s="87"/>
      <c r="B26" s="305" t="s">
        <v>1085</v>
      </c>
      <c r="C26" s="76"/>
      <c r="D26" s="212"/>
      <c r="E26" s="302"/>
      <c r="F26" s="77">
        <f t="shared" si="2"/>
        <v>0</v>
      </c>
      <c r="G26" s="269"/>
    </row>
    <row r="27" spans="1:8" s="202" customFormat="1" ht="15" customHeight="1" x14ac:dyDescent="0.2">
      <c r="A27" s="87"/>
      <c r="B27" s="305" t="s">
        <v>1087</v>
      </c>
      <c r="C27" s="76"/>
      <c r="D27" s="212"/>
      <c r="E27" s="302"/>
      <c r="F27" s="77">
        <f t="shared" si="2"/>
        <v>0</v>
      </c>
      <c r="G27" s="269"/>
    </row>
    <row r="28" spans="1:8" s="202" customFormat="1" ht="15" customHeight="1" x14ac:dyDescent="0.2">
      <c r="A28" s="87"/>
      <c r="B28" s="305" t="s">
        <v>1086</v>
      </c>
      <c r="C28" s="76"/>
      <c r="D28" s="212"/>
      <c r="E28" s="302"/>
      <c r="F28" s="77">
        <f t="shared" si="2"/>
        <v>0</v>
      </c>
      <c r="G28" s="269"/>
      <c r="H28" s="306"/>
    </row>
    <row r="29" spans="1:8" s="159" customFormat="1" ht="15" customHeight="1" x14ac:dyDescent="0.2">
      <c r="A29" s="84" t="s">
        <v>1044</v>
      </c>
      <c r="B29" s="307" t="s">
        <v>1045</v>
      </c>
      <c r="C29" s="76" t="s">
        <v>42</v>
      </c>
      <c r="D29" s="65">
        <f>D23</f>
        <v>1</v>
      </c>
      <c r="E29" s="302"/>
      <c r="F29" s="77">
        <f t="shared" si="2"/>
        <v>0</v>
      </c>
    </row>
    <row r="30" spans="1:8" s="202" customFormat="1" ht="39.950000000000003" customHeight="1" x14ac:dyDescent="0.2">
      <c r="A30" s="87" t="s">
        <v>1046</v>
      </c>
      <c r="B30" s="308" t="s">
        <v>1047</v>
      </c>
      <c r="C30" s="76" t="s">
        <v>42</v>
      </c>
      <c r="D30" s="212">
        <f>D23</f>
        <v>1</v>
      </c>
      <c r="E30" s="302"/>
      <c r="F30" s="77">
        <f t="shared" si="2"/>
        <v>0</v>
      </c>
    </row>
    <row r="31" spans="1:8" s="269" customFormat="1" ht="15" customHeight="1" x14ac:dyDescent="0.2">
      <c r="A31" s="87" t="s">
        <v>1048</v>
      </c>
      <c r="B31" s="309" t="s">
        <v>1049</v>
      </c>
      <c r="C31" s="76" t="s">
        <v>42</v>
      </c>
      <c r="D31" s="212">
        <f>D23</f>
        <v>1</v>
      </c>
      <c r="E31" s="302"/>
      <c r="F31" s="77">
        <f t="shared" si="2"/>
        <v>0</v>
      </c>
    </row>
    <row r="32" spans="1:8" s="202" customFormat="1" ht="20.25" customHeight="1" x14ac:dyDescent="0.2">
      <c r="A32" s="87" t="s">
        <v>1050</v>
      </c>
      <c r="B32" s="310" t="s">
        <v>1051</v>
      </c>
      <c r="C32" s="76" t="s">
        <v>42</v>
      </c>
      <c r="D32" s="212">
        <f>D23</f>
        <v>1</v>
      </c>
      <c r="E32" s="302"/>
      <c r="F32" s="77">
        <f t="shared" si="2"/>
        <v>0</v>
      </c>
    </row>
    <row r="33" spans="1:7" s="89" customFormat="1" ht="15" customHeight="1" x14ac:dyDescent="0.2">
      <c r="A33" s="212"/>
      <c r="B33" s="33"/>
      <c r="C33" s="65"/>
      <c r="D33" s="86"/>
      <c r="E33" s="88"/>
      <c r="F33" s="77">
        <f t="shared" si="2"/>
        <v>0</v>
      </c>
    </row>
    <row r="34" spans="1:7" s="89" customFormat="1" ht="15" customHeight="1" x14ac:dyDescent="0.2">
      <c r="A34" s="212"/>
      <c r="B34" s="33"/>
      <c r="C34" s="65"/>
      <c r="D34" s="86"/>
      <c r="E34" s="88"/>
      <c r="F34" s="77">
        <f t="shared" si="2"/>
        <v>0</v>
      </c>
    </row>
    <row r="35" spans="1:7" s="89" customFormat="1" ht="15" customHeight="1" x14ac:dyDescent="0.2">
      <c r="A35" s="212"/>
      <c r="B35" s="33"/>
      <c r="C35" s="65"/>
      <c r="D35" s="86"/>
      <c r="E35" s="88"/>
      <c r="F35" s="88"/>
    </row>
    <row r="36" spans="1:7" s="89" customFormat="1" ht="15" customHeight="1" x14ac:dyDescent="0.2">
      <c r="A36" s="163"/>
      <c r="B36" s="164"/>
      <c r="C36" s="165"/>
      <c r="D36" s="166"/>
      <c r="E36" s="167"/>
      <c r="F36" s="167"/>
    </row>
    <row r="37" spans="1:7" s="43" customFormat="1" ht="24.95" customHeight="1" x14ac:dyDescent="0.2">
      <c r="A37" s="311"/>
      <c r="B37" s="312" t="s">
        <v>54</v>
      </c>
      <c r="C37" s="313"/>
      <c r="D37" s="313"/>
      <c r="E37" s="349">
        <f>SUM(F9:F36)</f>
        <v>0</v>
      </c>
      <c r="F37" s="350"/>
    </row>
    <row r="38" spans="1:7" s="43" customFormat="1" ht="24.95" customHeight="1" x14ac:dyDescent="0.2">
      <c r="A38" s="93" t="s">
        <v>3</v>
      </c>
      <c r="B38" s="93" t="s">
        <v>4</v>
      </c>
      <c r="C38" s="93" t="s">
        <v>18</v>
      </c>
      <c r="D38" s="93" t="s">
        <v>19</v>
      </c>
      <c r="E38" s="94" t="s">
        <v>20</v>
      </c>
      <c r="F38" s="93" t="s">
        <v>5</v>
      </c>
    </row>
    <row r="39" spans="1:7" s="43" customFormat="1" ht="24.95" customHeight="1" x14ac:dyDescent="0.2">
      <c r="A39" s="311"/>
      <c r="B39" s="312" t="s">
        <v>55</v>
      </c>
      <c r="C39" s="314"/>
      <c r="D39" s="314"/>
      <c r="E39" s="349">
        <f>E37</f>
        <v>0</v>
      </c>
      <c r="F39" s="350"/>
    </row>
    <row r="40" spans="1:7" s="43" customFormat="1" ht="15" customHeight="1" x14ac:dyDescent="0.2">
      <c r="A40" s="84"/>
      <c r="B40" s="85"/>
      <c r="C40" s="315"/>
      <c r="D40" s="316"/>
      <c r="E40" s="98"/>
      <c r="F40" s="88"/>
    </row>
    <row r="41" spans="1:7" s="269" customFormat="1" ht="15" customHeight="1" x14ac:dyDescent="0.2">
      <c r="A41" s="87" t="s">
        <v>1115</v>
      </c>
      <c r="B41" s="300" t="s">
        <v>1088</v>
      </c>
      <c r="C41" s="301"/>
      <c r="D41" s="301"/>
      <c r="E41" s="302"/>
      <c r="F41" s="88">
        <f>E41*D41</f>
        <v>0</v>
      </c>
    </row>
    <row r="42" spans="1:7" s="269" customFormat="1" ht="15" customHeight="1" x14ac:dyDescent="0.2">
      <c r="A42" s="87"/>
      <c r="B42" s="303" t="s">
        <v>1078</v>
      </c>
      <c r="C42" s="212"/>
      <c r="D42" s="212"/>
      <c r="E42" s="302"/>
      <c r="F42" s="88">
        <f>E42*D42</f>
        <v>0</v>
      </c>
    </row>
    <row r="43" spans="1:7" s="202" customFormat="1" ht="25.5" customHeight="1" x14ac:dyDescent="0.2">
      <c r="A43" s="87" t="s">
        <v>1041</v>
      </c>
      <c r="B43" s="304" t="s">
        <v>1052</v>
      </c>
      <c r="C43" s="76" t="s">
        <v>42</v>
      </c>
      <c r="D43" s="212">
        <v>1</v>
      </c>
      <c r="E43" s="302"/>
      <c r="F43" s="77">
        <f>$D43*E43</f>
        <v>0</v>
      </c>
      <c r="G43" s="269"/>
    </row>
    <row r="44" spans="1:7" s="202" customFormat="1" ht="15" customHeight="1" x14ac:dyDescent="0.2">
      <c r="A44" s="87"/>
      <c r="B44" s="305" t="s">
        <v>1043</v>
      </c>
      <c r="C44" s="76"/>
      <c r="D44" s="212"/>
      <c r="E44" s="302"/>
      <c r="F44" s="77">
        <f t="shared" ref="F44:F122" si="3">$D44*E44</f>
        <v>0</v>
      </c>
      <c r="G44" s="269"/>
    </row>
    <row r="45" spans="1:7" s="202" customFormat="1" ht="15" customHeight="1" x14ac:dyDescent="0.2">
      <c r="A45" s="87"/>
      <c r="B45" s="305" t="s">
        <v>1053</v>
      </c>
      <c r="C45" s="76"/>
      <c r="D45" s="212"/>
      <c r="E45" s="302"/>
      <c r="F45" s="77">
        <f t="shared" si="3"/>
        <v>0</v>
      </c>
      <c r="G45" s="269"/>
    </row>
    <row r="46" spans="1:7" s="202" customFormat="1" ht="15" customHeight="1" x14ac:dyDescent="0.2">
      <c r="A46" s="87"/>
      <c r="B46" s="305" t="s">
        <v>1089</v>
      </c>
      <c r="C46" s="76"/>
      <c r="D46" s="212"/>
      <c r="E46" s="302"/>
      <c r="F46" s="77">
        <f t="shared" si="3"/>
        <v>0</v>
      </c>
      <c r="G46" s="269"/>
    </row>
    <row r="47" spans="1:7" s="202" customFormat="1" ht="15" customHeight="1" x14ac:dyDescent="0.2">
      <c r="A47" s="87"/>
      <c r="B47" s="305" t="s">
        <v>1090</v>
      </c>
      <c r="C47" s="76"/>
      <c r="D47" s="212"/>
      <c r="E47" s="302"/>
      <c r="F47" s="77">
        <f t="shared" si="3"/>
        <v>0</v>
      </c>
      <c r="G47" s="269"/>
    </row>
    <row r="48" spans="1:7" s="202" customFormat="1" ht="17.25" customHeight="1" x14ac:dyDescent="0.2">
      <c r="A48" s="87"/>
      <c r="B48" s="305" t="s">
        <v>1086</v>
      </c>
      <c r="C48" s="76"/>
      <c r="D48" s="212"/>
      <c r="E48" s="302"/>
      <c r="F48" s="77">
        <f t="shared" si="3"/>
        <v>0</v>
      </c>
      <c r="G48" s="269"/>
    </row>
    <row r="49" spans="1:7" s="159" customFormat="1" ht="15" customHeight="1" x14ac:dyDescent="0.2">
      <c r="A49" s="84" t="s">
        <v>1044</v>
      </c>
      <c r="B49" s="307" t="s">
        <v>1045</v>
      </c>
      <c r="C49" s="76" t="s">
        <v>42</v>
      </c>
      <c r="D49" s="65">
        <f>D43</f>
        <v>1</v>
      </c>
      <c r="E49" s="302"/>
      <c r="F49" s="77">
        <f t="shared" si="3"/>
        <v>0</v>
      </c>
    </row>
    <row r="50" spans="1:7" s="202" customFormat="1" ht="39.950000000000003" customHeight="1" x14ac:dyDescent="0.2">
      <c r="A50" s="87" t="s">
        <v>1046</v>
      </c>
      <c r="B50" s="308" t="s">
        <v>1047</v>
      </c>
      <c r="C50" s="76" t="s">
        <v>42</v>
      </c>
      <c r="D50" s="212">
        <f>D43</f>
        <v>1</v>
      </c>
      <c r="E50" s="302"/>
      <c r="F50" s="77">
        <f t="shared" si="3"/>
        <v>0</v>
      </c>
    </row>
    <row r="51" spans="1:7" s="269" customFormat="1" ht="15" customHeight="1" x14ac:dyDescent="0.2">
      <c r="A51" s="87" t="s">
        <v>1048</v>
      </c>
      <c r="B51" s="309" t="s">
        <v>1049</v>
      </c>
      <c r="C51" s="76" t="s">
        <v>42</v>
      </c>
      <c r="D51" s="212">
        <f>D43</f>
        <v>1</v>
      </c>
      <c r="E51" s="302"/>
      <c r="F51" s="77">
        <f t="shared" si="3"/>
        <v>0</v>
      </c>
    </row>
    <row r="52" spans="1:7" s="202" customFormat="1" ht="18" customHeight="1" x14ac:dyDescent="0.2">
      <c r="A52" s="87" t="s">
        <v>1050</v>
      </c>
      <c r="B52" s="310" t="s">
        <v>1051</v>
      </c>
      <c r="C52" s="76" t="s">
        <v>42</v>
      </c>
      <c r="D52" s="212">
        <f>D43</f>
        <v>1</v>
      </c>
      <c r="E52" s="302"/>
      <c r="F52" s="77">
        <f t="shared" si="3"/>
        <v>0</v>
      </c>
    </row>
    <row r="53" spans="1:7" s="269" customFormat="1" ht="15" customHeight="1" x14ac:dyDescent="0.2">
      <c r="A53" s="87" t="s">
        <v>1114</v>
      </c>
      <c r="B53" s="300" t="s">
        <v>1091</v>
      </c>
      <c r="C53" s="301"/>
      <c r="D53" s="301"/>
      <c r="E53" s="302"/>
      <c r="F53" s="77">
        <f t="shared" si="3"/>
        <v>0</v>
      </c>
    </row>
    <row r="54" spans="1:7" s="269" customFormat="1" ht="15" customHeight="1" x14ac:dyDescent="0.2">
      <c r="A54" s="87"/>
      <c r="B54" s="303" t="s">
        <v>1078</v>
      </c>
      <c r="C54" s="212"/>
      <c r="D54" s="212"/>
      <c r="E54" s="302"/>
      <c r="F54" s="77">
        <f t="shared" si="3"/>
        <v>0</v>
      </c>
    </row>
    <row r="55" spans="1:7" s="202" customFormat="1" ht="25.5" customHeight="1" x14ac:dyDescent="0.2">
      <c r="A55" s="87" t="s">
        <v>1041</v>
      </c>
      <c r="B55" s="304" t="s">
        <v>1052</v>
      </c>
      <c r="C55" s="76" t="s">
        <v>42</v>
      </c>
      <c r="D55" s="212">
        <v>1</v>
      </c>
      <c r="E55" s="302"/>
      <c r="F55" s="77">
        <f t="shared" si="3"/>
        <v>0</v>
      </c>
      <c r="G55" s="269"/>
    </row>
    <row r="56" spans="1:7" s="202" customFormat="1" ht="15" customHeight="1" x14ac:dyDescent="0.2">
      <c r="A56" s="87"/>
      <c r="B56" s="305" t="s">
        <v>1043</v>
      </c>
      <c r="C56" s="76"/>
      <c r="D56" s="212"/>
      <c r="E56" s="302"/>
      <c r="F56" s="77">
        <f t="shared" si="3"/>
        <v>0</v>
      </c>
      <c r="G56" s="269"/>
    </row>
    <row r="57" spans="1:7" s="202" customFormat="1" ht="15" customHeight="1" x14ac:dyDescent="0.2">
      <c r="A57" s="87"/>
      <c r="B57" s="305" t="s">
        <v>1079</v>
      </c>
      <c r="C57" s="76"/>
      <c r="D57" s="212"/>
      <c r="E57" s="302"/>
      <c r="F57" s="77">
        <f t="shared" si="3"/>
        <v>0</v>
      </c>
      <c r="G57" s="269"/>
    </row>
    <row r="58" spans="1:7" s="202" customFormat="1" ht="15" customHeight="1" x14ac:dyDescent="0.2">
      <c r="A58" s="87"/>
      <c r="B58" s="305" t="s">
        <v>1085</v>
      </c>
      <c r="C58" s="76"/>
      <c r="D58" s="212"/>
      <c r="E58" s="302"/>
      <c r="F58" s="77">
        <f t="shared" si="3"/>
        <v>0</v>
      </c>
      <c r="G58" s="269"/>
    </row>
    <row r="59" spans="1:7" s="202" customFormat="1" ht="15" customHeight="1" x14ac:dyDescent="0.2">
      <c r="A59" s="87"/>
      <c r="B59" s="305" t="s">
        <v>1092</v>
      </c>
      <c r="C59" s="76"/>
      <c r="D59" s="212"/>
      <c r="E59" s="302"/>
      <c r="F59" s="77">
        <f t="shared" si="3"/>
        <v>0</v>
      </c>
      <c r="G59" s="269"/>
    </row>
    <row r="60" spans="1:7" s="202" customFormat="1" ht="17.25" customHeight="1" x14ac:dyDescent="0.2">
      <c r="A60" s="87"/>
      <c r="B60" s="305" t="s">
        <v>1093</v>
      </c>
      <c r="C60" s="76"/>
      <c r="D60" s="212"/>
      <c r="E60" s="302"/>
      <c r="F60" s="77">
        <f t="shared" si="3"/>
        <v>0</v>
      </c>
      <c r="G60" s="269"/>
    </row>
    <row r="61" spans="1:7" s="159" customFormat="1" ht="15" customHeight="1" x14ac:dyDescent="0.2">
      <c r="A61" s="84" t="s">
        <v>1044</v>
      </c>
      <c r="B61" s="307" t="s">
        <v>1045</v>
      </c>
      <c r="C61" s="76" t="s">
        <v>42</v>
      </c>
      <c r="D61" s="65">
        <f>D55</f>
        <v>1</v>
      </c>
      <c r="E61" s="302"/>
      <c r="F61" s="77">
        <f t="shared" si="3"/>
        <v>0</v>
      </c>
    </row>
    <row r="62" spans="1:7" s="202" customFormat="1" ht="39.950000000000003" customHeight="1" x14ac:dyDescent="0.2">
      <c r="A62" s="87" t="s">
        <v>1046</v>
      </c>
      <c r="B62" s="308" t="s">
        <v>1047</v>
      </c>
      <c r="C62" s="76" t="s">
        <v>42</v>
      </c>
      <c r="D62" s="212">
        <f>D55</f>
        <v>1</v>
      </c>
      <c r="E62" s="302"/>
      <c r="F62" s="77">
        <f t="shared" si="3"/>
        <v>0</v>
      </c>
    </row>
    <row r="63" spans="1:7" s="269" customFormat="1" ht="15" customHeight="1" x14ac:dyDescent="0.2">
      <c r="A63" s="87" t="s">
        <v>1048</v>
      </c>
      <c r="B63" s="309" t="s">
        <v>1049</v>
      </c>
      <c r="C63" s="76" t="s">
        <v>42</v>
      </c>
      <c r="D63" s="212">
        <f>D55</f>
        <v>1</v>
      </c>
      <c r="E63" s="302"/>
      <c r="F63" s="77">
        <f t="shared" si="3"/>
        <v>0</v>
      </c>
    </row>
    <row r="64" spans="1:7" s="202" customFormat="1" ht="18" customHeight="1" x14ac:dyDescent="0.2">
      <c r="A64" s="87" t="s">
        <v>1050</v>
      </c>
      <c r="B64" s="310" t="s">
        <v>1051</v>
      </c>
      <c r="C64" s="76" t="s">
        <v>42</v>
      </c>
      <c r="D64" s="212">
        <f>D55</f>
        <v>1</v>
      </c>
      <c r="E64" s="302"/>
      <c r="F64" s="77">
        <f t="shared" si="3"/>
        <v>0</v>
      </c>
    </row>
    <row r="65" spans="1:7" s="269" customFormat="1" ht="15" customHeight="1" x14ac:dyDescent="0.2">
      <c r="A65" s="87" t="s">
        <v>1116</v>
      </c>
      <c r="B65" s="300" t="s">
        <v>1097</v>
      </c>
      <c r="C65" s="301"/>
      <c r="D65" s="301"/>
      <c r="E65" s="302"/>
      <c r="F65" s="77">
        <f t="shared" si="3"/>
        <v>0</v>
      </c>
    </row>
    <row r="66" spans="1:7" s="269" customFormat="1" ht="15" customHeight="1" x14ac:dyDescent="0.2">
      <c r="A66" s="87"/>
      <c r="B66" s="303" t="s">
        <v>1078</v>
      </c>
      <c r="C66" s="212"/>
      <c r="D66" s="212"/>
      <c r="E66" s="302"/>
      <c r="F66" s="77">
        <f t="shared" si="3"/>
        <v>0</v>
      </c>
    </row>
    <row r="67" spans="1:7" s="202" customFormat="1" ht="25.5" customHeight="1" x14ac:dyDescent="0.2">
      <c r="A67" s="87" t="s">
        <v>1041</v>
      </c>
      <c r="B67" s="304" t="s">
        <v>1052</v>
      </c>
      <c r="C67" s="76" t="s">
        <v>42</v>
      </c>
      <c r="D67" s="212">
        <v>1</v>
      </c>
      <c r="E67" s="302"/>
      <c r="F67" s="77">
        <f t="shared" si="3"/>
        <v>0</v>
      </c>
      <c r="G67" s="269"/>
    </row>
    <row r="68" spans="1:7" s="202" customFormat="1" ht="15" customHeight="1" x14ac:dyDescent="0.2">
      <c r="A68" s="87"/>
      <c r="B68" s="305" t="s">
        <v>1043</v>
      </c>
      <c r="C68" s="76"/>
      <c r="D68" s="212"/>
      <c r="E68" s="302"/>
      <c r="F68" s="77">
        <f t="shared" si="3"/>
        <v>0</v>
      </c>
      <c r="G68" s="269"/>
    </row>
    <row r="69" spans="1:7" s="202" customFormat="1" ht="15" customHeight="1" x14ac:dyDescent="0.2">
      <c r="A69" s="87"/>
      <c r="B69" s="305" t="s">
        <v>1079</v>
      </c>
      <c r="C69" s="76"/>
      <c r="D69" s="212"/>
      <c r="E69" s="302"/>
      <c r="F69" s="77">
        <f t="shared" si="3"/>
        <v>0</v>
      </c>
      <c r="G69" s="269"/>
    </row>
    <row r="70" spans="1:7" s="202" customFormat="1" ht="15" customHeight="1" x14ac:dyDescent="0.2">
      <c r="A70" s="87"/>
      <c r="B70" s="305" t="s">
        <v>1094</v>
      </c>
      <c r="C70" s="76"/>
      <c r="D70" s="212"/>
      <c r="E70" s="302"/>
      <c r="F70" s="77">
        <f t="shared" si="3"/>
        <v>0</v>
      </c>
      <c r="G70" s="269"/>
    </row>
    <row r="71" spans="1:7" s="202" customFormat="1" ht="15" customHeight="1" x14ac:dyDescent="0.2">
      <c r="A71" s="87"/>
      <c r="B71" s="305" t="s">
        <v>1095</v>
      </c>
      <c r="C71" s="76"/>
      <c r="D71" s="212"/>
      <c r="E71" s="302"/>
      <c r="F71" s="77">
        <f t="shared" si="3"/>
        <v>0</v>
      </c>
      <c r="G71" s="269"/>
    </row>
    <row r="72" spans="1:7" s="202" customFormat="1" ht="17.25" customHeight="1" x14ac:dyDescent="0.2">
      <c r="A72" s="87"/>
      <c r="B72" s="305" t="s">
        <v>1096</v>
      </c>
      <c r="C72" s="76"/>
      <c r="D72" s="212"/>
      <c r="E72" s="302"/>
      <c r="F72" s="77">
        <f t="shared" si="3"/>
        <v>0</v>
      </c>
      <c r="G72" s="269"/>
    </row>
    <row r="73" spans="1:7" s="159" customFormat="1" ht="21.75" customHeight="1" x14ac:dyDescent="0.2">
      <c r="A73" s="84" t="s">
        <v>1044</v>
      </c>
      <c r="B73" s="307" t="s">
        <v>1045</v>
      </c>
      <c r="C73" s="76" t="s">
        <v>42</v>
      </c>
      <c r="D73" s="65">
        <f>D67</f>
        <v>1</v>
      </c>
      <c r="E73" s="302"/>
      <c r="F73" s="77">
        <f t="shared" si="3"/>
        <v>0</v>
      </c>
    </row>
    <row r="74" spans="1:7" s="89" customFormat="1" ht="15" customHeight="1" x14ac:dyDescent="0.2">
      <c r="A74" s="163"/>
      <c r="B74" s="164"/>
      <c r="C74" s="165"/>
      <c r="D74" s="166"/>
      <c r="E74" s="167"/>
      <c r="F74" s="167"/>
    </row>
    <row r="75" spans="1:7" s="43" customFormat="1" ht="24.95" customHeight="1" x14ac:dyDescent="0.2">
      <c r="A75" s="311"/>
      <c r="B75" s="312" t="s">
        <v>54</v>
      </c>
      <c r="C75" s="313"/>
      <c r="D75" s="313"/>
      <c r="E75" s="349">
        <f>SUM(F40:F74)+E39</f>
        <v>0</v>
      </c>
      <c r="F75" s="350"/>
    </row>
    <row r="76" spans="1:7" s="43" customFormat="1" ht="24.95" customHeight="1" x14ac:dyDescent="0.2">
      <c r="A76" s="93" t="s">
        <v>3</v>
      </c>
      <c r="B76" s="93" t="s">
        <v>4</v>
      </c>
      <c r="C76" s="93" t="s">
        <v>18</v>
      </c>
      <c r="D76" s="93" t="s">
        <v>19</v>
      </c>
      <c r="E76" s="94" t="s">
        <v>20</v>
      </c>
      <c r="F76" s="93" t="s">
        <v>5</v>
      </c>
    </row>
    <row r="77" spans="1:7" s="43" customFormat="1" ht="24.95" customHeight="1" x14ac:dyDescent="0.2">
      <c r="A77" s="311"/>
      <c r="B77" s="312" t="s">
        <v>55</v>
      </c>
      <c r="C77" s="314"/>
      <c r="D77" s="314"/>
      <c r="E77" s="349">
        <f>E75</f>
        <v>0</v>
      </c>
      <c r="F77" s="350"/>
    </row>
    <row r="78" spans="1:7" s="43" customFormat="1" ht="15" customHeight="1" x14ac:dyDescent="0.2">
      <c r="A78" s="84"/>
      <c r="B78" s="85"/>
      <c r="C78" s="315"/>
      <c r="D78" s="316"/>
      <c r="E78" s="98"/>
      <c r="F78" s="88"/>
    </row>
    <row r="79" spans="1:7" s="202" customFormat="1" ht="39.950000000000003" customHeight="1" x14ac:dyDescent="0.2">
      <c r="A79" s="87" t="s">
        <v>1046</v>
      </c>
      <c r="B79" s="308" t="s">
        <v>1047</v>
      </c>
      <c r="C79" s="76" t="s">
        <v>42</v>
      </c>
      <c r="D79" s="212">
        <f>D67</f>
        <v>1</v>
      </c>
      <c r="E79" s="302"/>
      <c r="F79" s="77">
        <f t="shared" si="3"/>
        <v>0</v>
      </c>
    </row>
    <row r="80" spans="1:7" s="269" customFormat="1" ht="15" customHeight="1" x14ac:dyDescent="0.2">
      <c r="A80" s="87" t="s">
        <v>1048</v>
      </c>
      <c r="B80" s="309" t="s">
        <v>1049</v>
      </c>
      <c r="C80" s="76" t="s">
        <v>42</v>
      </c>
      <c r="D80" s="212">
        <f>D67</f>
        <v>1</v>
      </c>
      <c r="E80" s="302"/>
      <c r="F80" s="77">
        <f t="shared" si="3"/>
        <v>0</v>
      </c>
    </row>
    <row r="81" spans="1:7" s="202" customFormat="1" ht="18" customHeight="1" x14ac:dyDescent="0.2">
      <c r="A81" s="87" t="s">
        <v>1050</v>
      </c>
      <c r="B81" s="310" t="s">
        <v>1051</v>
      </c>
      <c r="C81" s="76" t="s">
        <v>42</v>
      </c>
      <c r="D81" s="212">
        <f>D67</f>
        <v>1</v>
      </c>
      <c r="E81" s="302"/>
      <c r="F81" s="77">
        <f t="shared" si="3"/>
        <v>0</v>
      </c>
    </row>
    <row r="82" spans="1:7" s="269" customFormat="1" ht="15" customHeight="1" x14ac:dyDescent="0.2">
      <c r="A82" s="87" t="s">
        <v>1117</v>
      </c>
      <c r="B82" s="300" t="s">
        <v>1098</v>
      </c>
      <c r="C82" s="301"/>
      <c r="D82" s="301"/>
      <c r="E82" s="302"/>
      <c r="F82" s="77">
        <f t="shared" si="3"/>
        <v>0</v>
      </c>
    </row>
    <row r="83" spans="1:7" s="269" customFormat="1" ht="15" customHeight="1" x14ac:dyDescent="0.2">
      <c r="A83" s="87"/>
      <c r="B83" s="303" t="s">
        <v>1078</v>
      </c>
      <c r="C83" s="212"/>
      <c r="D83" s="212"/>
      <c r="E83" s="302"/>
      <c r="F83" s="77">
        <f t="shared" si="3"/>
        <v>0</v>
      </c>
    </row>
    <row r="84" spans="1:7" s="202" customFormat="1" ht="25.5" customHeight="1" x14ac:dyDescent="0.2">
      <c r="A84" s="87" t="s">
        <v>1041</v>
      </c>
      <c r="B84" s="304" t="s">
        <v>1052</v>
      </c>
      <c r="C84" s="76" t="s">
        <v>42</v>
      </c>
      <c r="D84" s="212">
        <v>1</v>
      </c>
      <c r="E84" s="302"/>
      <c r="F84" s="77">
        <f t="shared" si="3"/>
        <v>0</v>
      </c>
      <c r="G84" s="269"/>
    </row>
    <row r="85" spans="1:7" s="202" customFormat="1" ht="15" customHeight="1" x14ac:dyDescent="0.2">
      <c r="A85" s="87"/>
      <c r="B85" s="305" t="s">
        <v>1043</v>
      </c>
      <c r="C85" s="76"/>
      <c r="D85" s="212"/>
      <c r="E85" s="302"/>
      <c r="F85" s="77">
        <f t="shared" si="3"/>
        <v>0</v>
      </c>
      <c r="G85" s="269"/>
    </row>
    <row r="86" spans="1:7" s="202" customFormat="1" ht="15" customHeight="1" x14ac:dyDescent="0.2">
      <c r="A86" s="87"/>
      <c r="B86" s="305" t="s">
        <v>1079</v>
      </c>
      <c r="C86" s="76"/>
      <c r="D86" s="212"/>
      <c r="E86" s="302"/>
      <c r="F86" s="77">
        <f t="shared" si="3"/>
        <v>0</v>
      </c>
      <c r="G86" s="269"/>
    </row>
    <row r="87" spans="1:7" s="202" customFormat="1" ht="15" customHeight="1" x14ac:dyDescent="0.2">
      <c r="A87" s="87"/>
      <c r="B87" s="305" t="s">
        <v>1099</v>
      </c>
      <c r="C87" s="76"/>
      <c r="D87" s="212"/>
      <c r="E87" s="302"/>
      <c r="F87" s="77">
        <f t="shared" si="3"/>
        <v>0</v>
      </c>
      <c r="G87" s="269"/>
    </row>
    <row r="88" spans="1:7" s="202" customFormat="1" ht="17.25" customHeight="1" x14ac:dyDescent="0.2">
      <c r="A88" s="87"/>
      <c r="B88" s="305" t="s">
        <v>1100</v>
      </c>
      <c r="C88" s="76"/>
      <c r="D88" s="212"/>
      <c r="E88" s="302"/>
      <c r="F88" s="77">
        <f t="shared" si="3"/>
        <v>0</v>
      </c>
      <c r="G88" s="269"/>
    </row>
    <row r="89" spans="1:7" s="159" customFormat="1" ht="15" customHeight="1" x14ac:dyDescent="0.2">
      <c r="A89" s="84" t="s">
        <v>1044</v>
      </c>
      <c r="B89" s="307" t="s">
        <v>1045</v>
      </c>
      <c r="C89" s="76" t="s">
        <v>42</v>
      </c>
      <c r="D89" s="65">
        <f>D84</f>
        <v>1</v>
      </c>
      <c r="E89" s="302"/>
      <c r="F89" s="77">
        <f t="shared" si="3"/>
        <v>0</v>
      </c>
    </row>
    <row r="90" spans="1:7" s="202" customFormat="1" ht="39.950000000000003" customHeight="1" x14ac:dyDescent="0.2">
      <c r="A90" s="87" t="s">
        <v>1046</v>
      </c>
      <c r="B90" s="308" t="s">
        <v>1047</v>
      </c>
      <c r="C90" s="76" t="s">
        <v>42</v>
      </c>
      <c r="D90" s="212">
        <f>D84</f>
        <v>1</v>
      </c>
      <c r="E90" s="302"/>
      <c r="F90" s="77">
        <f t="shared" si="3"/>
        <v>0</v>
      </c>
    </row>
    <row r="91" spans="1:7" s="269" customFormat="1" ht="15" customHeight="1" x14ac:dyDescent="0.2">
      <c r="A91" s="87" t="s">
        <v>1048</v>
      </c>
      <c r="B91" s="309" t="s">
        <v>1049</v>
      </c>
      <c r="C91" s="76" t="s">
        <v>42</v>
      </c>
      <c r="D91" s="212">
        <f>D84</f>
        <v>1</v>
      </c>
      <c r="E91" s="302"/>
      <c r="F91" s="77">
        <f t="shared" si="3"/>
        <v>0</v>
      </c>
    </row>
    <row r="92" spans="1:7" s="202" customFormat="1" ht="18" customHeight="1" x14ac:dyDescent="0.2">
      <c r="A92" s="87" t="s">
        <v>1050</v>
      </c>
      <c r="B92" s="310" t="s">
        <v>1051</v>
      </c>
      <c r="C92" s="76" t="s">
        <v>42</v>
      </c>
      <c r="D92" s="212">
        <f>D84</f>
        <v>1</v>
      </c>
      <c r="E92" s="302"/>
      <c r="F92" s="77">
        <f t="shared" si="3"/>
        <v>0</v>
      </c>
    </row>
    <row r="93" spans="1:7" s="269" customFormat="1" ht="15" customHeight="1" x14ac:dyDescent="0.2">
      <c r="A93" s="87" t="s">
        <v>1118</v>
      </c>
      <c r="B93" s="300" t="s">
        <v>1101</v>
      </c>
      <c r="C93" s="301"/>
      <c r="D93" s="301"/>
      <c r="E93" s="302"/>
      <c r="F93" s="77">
        <f t="shared" si="3"/>
        <v>0</v>
      </c>
    </row>
    <row r="94" spans="1:7" s="269" customFormat="1" ht="15" customHeight="1" x14ac:dyDescent="0.2">
      <c r="A94" s="87"/>
      <c r="B94" s="303" t="s">
        <v>1078</v>
      </c>
      <c r="C94" s="212"/>
      <c r="D94" s="212"/>
      <c r="E94" s="302"/>
      <c r="F94" s="77">
        <f t="shared" si="3"/>
        <v>0</v>
      </c>
    </row>
    <row r="95" spans="1:7" s="202" customFormat="1" ht="25.5" customHeight="1" x14ac:dyDescent="0.2">
      <c r="A95" s="87" t="s">
        <v>1041</v>
      </c>
      <c r="B95" s="304" t="s">
        <v>1052</v>
      </c>
      <c r="C95" s="76" t="s">
        <v>42</v>
      </c>
      <c r="D95" s="212">
        <v>1</v>
      </c>
      <c r="E95" s="302"/>
      <c r="F95" s="77">
        <f t="shared" si="3"/>
        <v>0</v>
      </c>
      <c r="G95" s="269"/>
    </row>
    <row r="96" spans="1:7" s="202" customFormat="1" ht="15" customHeight="1" x14ac:dyDescent="0.2">
      <c r="A96" s="87"/>
      <c r="B96" s="305" t="s">
        <v>1043</v>
      </c>
      <c r="C96" s="76"/>
      <c r="D96" s="212"/>
      <c r="E96" s="302"/>
      <c r="F96" s="77">
        <f t="shared" si="3"/>
        <v>0</v>
      </c>
      <c r="G96" s="269"/>
    </row>
    <row r="97" spans="1:7" s="202" customFormat="1" ht="15" customHeight="1" x14ac:dyDescent="0.2">
      <c r="A97" s="87"/>
      <c r="B97" s="305" t="s">
        <v>1084</v>
      </c>
      <c r="C97" s="76"/>
      <c r="D97" s="212"/>
      <c r="E97" s="302"/>
      <c r="F97" s="77">
        <f t="shared" si="3"/>
        <v>0</v>
      </c>
      <c r="G97" s="269"/>
    </row>
    <row r="98" spans="1:7" s="202" customFormat="1" ht="15" customHeight="1" x14ac:dyDescent="0.2">
      <c r="A98" s="87"/>
      <c r="B98" s="305" t="s">
        <v>1102</v>
      </c>
      <c r="C98" s="76"/>
      <c r="D98" s="212"/>
      <c r="E98" s="302"/>
      <c r="F98" s="77">
        <f t="shared" si="3"/>
        <v>0</v>
      </c>
      <c r="G98" s="269"/>
    </row>
    <row r="99" spans="1:7" s="202" customFormat="1" ht="15" customHeight="1" x14ac:dyDescent="0.2">
      <c r="A99" s="87"/>
      <c r="B99" s="305" t="s">
        <v>1103</v>
      </c>
      <c r="C99" s="76"/>
      <c r="D99" s="212"/>
      <c r="E99" s="302"/>
      <c r="F99" s="77">
        <f t="shared" si="3"/>
        <v>0</v>
      </c>
      <c r="G99" s="269"/>
    </row>
    <row r="100" spans="1:7" s="202" customFormat="1" ht="17.25" customHeight="1" x14ac:dyDescent="0.2">
      <c r="A100" s="87"/>
      <c r="B100" s="305" t="s">
        <v>1104</v>
      </c>
      <c r="C100" s="76"/>
      <c r="D100" s="212"/>
      <c r="E100" s="302"/>
      <c r="F100" s="77">
        <f t="shared" si="3"/>
        <v>0</v>
      </c>
      <c r="G100" s="269"/>
    </row>
    <row r="101" spans="1:7" s="159" customFormat="1" ht="15" customHeight="1" x14ac:dyDescent="0.2">
      <c r="A101" s="84" t="s">
        <v>1044</v>
      </c>
      <c r="B101" s="307" t="s">
        <v>1045</v>
      </c>
      <c r="C101" s="76" t="s">
        <v>42</v>
      </c>
      <c r="D101" s="65">
        <f>D95</f>
        <v>1</v>
      </c>
      <c r="E101" s="302"/>
      <c r="F101" s="77">
        <f t="shared" si="3"/>
        <v>0</v>
      </c>
    </row>
    <row r="102" spans="1:7" s="202" customFormat="1" ht="39.950000000000003" customHeight="1" x14ac:dyDescent="0.2">
      <c r="A102" s="87" t="s">
        <v>1046</v>
      </c>
      <c r="B102" s="308" t="s">
        <v>1047</v>
      </c>
      <c r="C102" s="76" t="s">
        <v>42</v>
      </c>
      <c r="D102" s="212">
        <f>D95</f>
        <v>1</v>
      </c>
      <c r="E102" s="302"/>
      <c r="F102" s="77">
        <f t="shared" si="3"/>
        <v>0</v>
      </c>
    </row>
    <row r="103" spans="1:7" s="269" customFormat="1" ht="15" customHeight="1" x14ac:dyDescent="0.2">
      <c r="A103" s="87" t="s">
        <v>1048</v>
      </c>
      <c r="B103" s="309" t="s">
        <v>1049</v>
      </c>
      <c r="C103" s="76" t="s">
        <v>42</v>
      </c>
      <c r="D103" s="212">
        <f>D95</f>
        <v>1</v>
      </c>
      <c r="E103" s="302"/>
      <c r="F103" s="77">
        <f t="shared" si="3"/>
        <v>0</v>
      </c>
    </row>
    <row r="104" spans="1:7" s="202" customFormat="1" ht="18" customHeight="1" x14ac:dyDescent="0.2">
      <c r="A104" s="87" t="s">
        <v>1050</v>
      </c>
      <c r="B104" s="310" t="s">
        <v>1051</v>
      </c>
      <c r="C104" s="76" t="s">
        <v>42</v>
      </c>
      <c r="D104" s="212">
        <f>D95</f>
        <v>1</v>
      </c>
      <c r="E104" s="302"/>
      <c r="F104" s="77">
        <f t="shared" si="3"/>
        <v>0</v>
      </c>
    </row>
    <row r="105" spans="1:7" s="269" customFormat="1" ht="15" customHeight="1" x14ac:dyDescent="0.2">
      <c r="A105" s="87"/>
      <c r="B105" s="300"/>
      <c r="C105" s="301"/>
      <c r="D105" s="301"/>
      <c r="E105" s="302"/>
      <c r="F105" s="77">
        <f t="shared" si="3"/>
        <v>0</v>
      </c>
    </row>
    <row r="106" spans="1:7" s="269" customFormat="1" ht="15" customHeight="1" x14ac:dyDescent="0.2">
      <c r="A106" s="87"/>
      <c r="B106" s="303"/>
      <c r="C106" s="212"/>
      <c r="D106" s="212"/>
      <c r="E106" s="302"/>
      <c r="F106" s="77">
        <f t="shared" si="3"/>
        <v>0</v>
      </c>
    </row>
    <row r="107" spans="1:7" s="202" customFormat="1" ht="29.25" customHeight="1" x14ac:dyDescent="0.2">
      <c r="A107" s="87"/>
      <c r="B107" s="304"/>
      <c r="C107" s="76"/>
      <c r="D107" s="212"/>
      <c r="E107" s="302"/>
      <c r="F107" s="77">
        <f t="shared" si="3"/>
        <v>0</v>
      </c>
      <c r="G107" s="269"/>
    </row>
    <row r="108" spans="1:7" s="202" customFormat="1" ht="15" customHeight="1" x14ac:dyDescent="0.2">
      <c r="A108" s="87"/>
      <c r="B108" s="317"/>
      <c r="C108" s="76"/>
      <c r="D108" s="212"/>
      <c r="E108" s="302"/>
      <c r="F108" s="77">
        <f t="shared" si="3"/>
        <v>0</v>
      </c>
      <c r="G108" s="269"/>
    </row>
    <row r="109" spans="1:7" s="202" customFormat="1" ht="22.5" customHeight="1" x14ac:dyDescent="0.2">
      <c r="A109" s="87"/>
      <c r="B109" s="317"/>
      <c r="C109" s="76"/>
      <c r="D109" s="212"/>
      <c r="E109" s="302"/>
      <c r="F109" s="77">
        <f t="shared" si="3"/>
        <v>0</v>
      </c>
      <c r="G109" s="269"/>
    </row>
    <row r="110" spans="1:7" s="89" customFormat="1" ht="15" customHeight="1" x14ac:dyDescent="0.2">
      <c r="A110" s="163"/>
      <c r="B110" s="164"/>
      <c r="C110" s="165"/>
      <c r="D110" s="166"/>
      <c r="E110" s="167"/>
      <c r="F110" s="167"/>
    </row>
    <row r="111" spans="1:7" s="43" customFormat="1" ht="24.95" customHeight="1" x14ac:dyDescent="0.2">
      <c r="A111" s="311"/>
      <c r="B111" s="312" t="s">
        <v>54</v>
      </c>
      <c r="C111" s="313"/>
      <c r="D111" s="313"/>
      <c r="E111" s="349">
        <f>SUM(F78:F110)+E77</f>
        <v>0</v>
      </c>
      <c r="F111" s="350"/>
    </row>
    <row r="112" spans="1:7" s="43" customFormat="1" ht="24.95" customHeight="1" x14ac:dyDescent="0.2">
      <c r="A112" s="93" t="s">
        <v>3</v>
      </c>
      <c r="B112" s="93" t="s">
        <v>4</v>
      </c>
      <c r="C112" s="93" t="s">
        <v>18</v>
      </c>
      <c r="D112" s="93" t="s">
        <v>19</v>
      </c>
      <c r="E112" s="94" t="s">
        <v>20</v>
      </c>
      <c r="F112" s="93" t="s">
        <v>5</v>
      </c>
    </row>
    <row r="113" spans="1:7" s="43" customFormat="1" ht="24.95" customHeight="1" x14ac:dyDescent="0.2">
      <c r="A113" s="311"/>
      <c r="B113" s="312" t="s">
        <v>55</v>
      </c>
      <c r="C113" s="314"/>
      <c r="D113" s="314"/>
      <c r="E113" s="349">
        <f>E111</f>
        <v>0</v>
      </c>
      <c r="F113" s="350"/>
    </row>
    <row r="114" spans="1:7" s="43" customFormat="1" ht="15" customHeight="1" x14ac:dyDescent="0.2">
      <c r="A114" s="84"/>
      <c r="B114" s="85"/>
      <c r="C114" s="315"/>
      <c r="D114" s="316"/>
      <c r="E114" s="98"/>
      <c r="F114" s="88"/>
    </row>
    <row r="115" spans="1:7" s="269" customFormat="1" ht="15" customHeight="1" x14ac:dyDescent="0.2">
      <c r="A115" s="87" t="s">
        <v>1119</v>
      </c>
      <c r="B115" s="300" t="s">
        <v>1054</v>
      </c>
      <c r="C115" s="301"/>
      <c r="D115" s="301"/>
      <c r="E115" s="302"/>
      <c r="F115" s="77">
        <f t="shared" si="3"/>
        <v>0</v>
      </c>
    </row>
    <row r="116" spans="1:7" s="269" customFormat="1" ht="15" customHeight="1" x14ac:dyDescent="0.2">
      <c r="A116" s="87"/>
      <c r="B116" s="303" t="s">
        <v>1055</v>
      </c>
      <c r="C116" s="212"/>
      <c r="D116" s="212"/>
      <c r="E116" s="302"/>
      <c r="F116" s="77">
        <f t="shared" si="3"/>
        <v>0</v>
      </c>
    </row>
    <row r="117" spans="1:7" s="202" customFormat="1" ht="29.25" customHeight="1" x14ac:dyDescent="0.2">
      <c r="A117" s="87" t="s">
        <v>1041</v>
      </c>
      <c r="B117" s="304" t="s">
        <v>1056</v>
      </c>
      <c r="C117" s="76"/>
      <c r="D117" s="212"/>
      <c r="E117" s="302"/>
      <c r="F117" s="77">
        <f t="shared" si="3"/>
        <v>0</v>
      </c>
      <c r="G117" s="269"/>
    </row>
    <row r="118" spans="1:7" s="202" customFormat="1" ht="15" customHeight="1" x14ac:dyDescent="0.2">
      <c r="A118" s="87"/>
      <c r="B118" s="317" t="s">
        <v>1105</v>
      </c>
      <c r="C118" s="76" t="s">
        <v>42</v>
      </c>
      <c r="D118" s="212">
        <v>1</v>
      </c>
      <c r="E118" s="302"/>
      <c r="F118" s="77">
        <f t="shared" si="3"/>
        <v>0</v>
      </c>
      <c r="G118" s="269"/>
    </row>
    <row r="119" spans="1:7" s="202" customFormat="1" ht="15" customHeight="1" x14ac:dyDescent="0.2">
      <c r="A119" s="87"/>
      <c r="B119" s="317" t="s">
        <v>1057</v>
      </c>
      <c r="C119" s="76" t="s">
        <v>42</v>
      </c>
      <c r="D119" s="212">
        <v>1</v>
      </c>
      <c r="E119" s="302"/>
      <c r="F119" s="77">
        <f t="shared" si="3"/>
        <v>0</v>
      </c>
      <c r="G119" s="269"/>
    </row>
    <row r="120" spans="1:7" s="202" customFormat="1" ht="15" customHeight="1" x14ac:dyDescent="0.2">
      <c r="A120" s="87"/>
      <c r="B120" s="317" t="s">
        <v>1108</v>
      </c>
      <c r="C120" s="76" t="s">
        <v>42</v>
      </c>
      <c r="D120" s="212">
        <v>1</v>
      </c>
      <c r="E120" s="302"/>
      <c r="F120" s="77">
        <f>$D120*E120</f>
        <v>0</v>
      </c>
      <c r="G120" s="269"/>
    </row>
    <row r="121" spans="1:7" s="202" customFormat="1" ht="15" customHeight="1" x14ac:dyDescent="0.2">
      <c r="A121" s="87"/>
      <c r="B121" s="317" t="s">
        <v>1109</v>
      </c>
      <c r="C121" s="76" t="s">
        <v>42</v>
      </c>
      <c r="D121" s="212">
        <v>1</v>
      </c>
      <c r="E121" s="302"/>
      <c r="F121" s="77">
        <f>$D121*E121</f>
        <v>0</v>
      </c>
      <c r="G121" s="269"/>
    </row>
    <row r="122" spans="1:7" s="202" customFormat="1" ht="15" customHeight="1" x14ac:dyDescent="0.2">
      <c r="A122" s="87"/>
      <c r="B122" s="317" t="s">
        <v>1110</v>
      </c>
      <c r="C122" s="76" t="s">
        <v>42</v>
      </c>
      <c r="D122" s="212">
        <v>1</v>
      </c>
      <c r="E122" s="302"/>
      <c r="F122" s="77">
        <f t="shared" si="3"/>
        <v>0</v>
      </c>
      <c r="G122" s="269"/>
    </row>
    <row r="123" spans="1:7" s="202" customFormat="1" ht="15" customHeight="1" x14ac:dyDescent="0.2">
      <c r="A123" s="87"/>
      <c r="B123" s="317" t="s">
        <v>1111</v>
      </c>
      <c r="C123" s="76" t="s">
        <v>42</v>
      </c>
      <c r="D123" s="212">
        <v>1</v>
      </c>
      <c r="E123" s="302"/>
      <c r="F123" s="77">
        <f t="shared" ref="F123:F148" si="4">$D123*E123</f>
        <v>0</v>
      </c>
      <c r="G123" s="269"/>
    </row>
    <row r="124" spans="1:7" s="202" customFormat="1" ht="25.5" x14ac:dyDescent="0.2">
      <c r="A124" s="87" t="s">
        <v>1044</v>
      </c>
      <c r="B124" s="304" t="s">
        <v>1058</v>
      </c>
      <c r="C124" s="76" t="s">
        <v>42</v>
      </c>
      <c r="D124" s="212">
        <f>SUM(D108:D123)</f>
        <v>6</v>
      </c>
      <c r="E124" s="302"/>
      <c r="F124" s="77">
        <f t="shared" si="4"/>
        <v>0</v>
      </c>
    </row>
    <row r="125" spans="1:7" s="269" customFormat="1" ht="19.5" customHeight="1" x14ac:dyDescent="0.2">
      <c r="A125" s="87" t="s">
        <v>1046</v>
      </c>
      <c r="B125" s="309" t="s">
        <v>1049</v>
      </c>
      <c r="C125" s="76" t="s">
        <v>42</v>
      </c>
      <c r="D125" s="212">
        <f>D124</f>
        <v>6</v>
      </c>
      <c r="E125" s="302"/>
      <c r="F125" s="77">
        <f t="shared" si="4"/>
        <v>0</v>
      </c>
    </row>
    <row r="126" spans="1:7" ht="15" customHeight="1" x14ac:dyDescent="0.2">
      <c r="A126" s="17">
        <v>9.4</v>
      </c>
      <c r="B126" s="34" t="s">
        <v>1020</v>
      </c>
      <c r="C126" s="79"/>
      <c r="D126" s="204"/>
      <c r="E126" s="80"/>
      <c r="F126" s="77">
        <f t="shared" si="4"/>
        <v>0</v>
      </c>
    </row>
    <row r="127" spans="1:7" ht="56.25" customHeight="1" x14ac:dyDescent="0.2">
      <c r="A127" s="76"/>
      <c r="B127" s="318" t="s">
        <v>1059</v>
      </c>
      <c r="C127" s="79"/>
      <c r="D127" s="79"/>
      <c r="E127" s="82"/>
      <c r="F127" s="77">
        <f t="shared" si="4"/>
        <v>0</v>
      </c>
    </row>
    <row r="128" spans="1:7" ht="12.75" customHeight="1" x14ac:dyDescent="0.2">
      <c r="A128" s="76" t="s">
        <v>1120</v>
      </c>
      <c r="B128" s="263" t="s">
        <v>1082</v>
      </c>
      <c r="C128" s="76"/>
      <c r="D128" s="79"/>
      <c r="E128" s="82"/>
      <c r="F128" s="77">
        <f t="shared" si="4"/>
        <v>0</v>
      </c>
    </row>
    <row r="129" spans="1:13" ht="12.75" customHeight="1" x14ac:dyDescent="0.2">
      <c r="A129" s="76"/>
      <c r="B129" s="85" t="s">
        <v>107</v>
      </c>
      <c r="C129" s="76" t="s">
        <v>332</v>
      </c>
      <c r="D129" s="79">
        <v>160</v>
      </c>
      <c r="E129" s="77"/>
      <c r="F129" s="77">
        <f t="shared" si="4"/>
        <v>0</v>
      </c>
    </row>
    <row r="130" spans="1:13" ht="12.75" customHeight="1" x14ac:dyDescent="0.2">
      <c r="A130" s="76"/>
      <c r="B130" s="85" t="s">
        <v>94</v>
      </c>
      <c r="C130" s="76" t="str">
        <f t="shared" ref="C130:D130" si="5">C129</f>
        <v>M</v>
      </c>
      <c r="D130" s="76">
        <f t="shared" si="5"/>
        <v>160</v>
      </c>
      <c r="E130" s="77"/>
      <c r="F130" s="77">
        <f t="shared" si="4"/>
        <v>0</v>
      </c>
    </row>
    <row r="131" spans="1:13" ht="12.75" customHeight="1" x14ac:dyDescent="0.2">
      <c r="A131" s="76" t="s">
        <v>1121</v>
      </c>
      <c r="B131" s="263" t="s">
        <v>1061</v>
      </c>
      <c r="C131" s="76"/>
      <c r="D131" s="79"/>
      <c r="E131" s="319"/>
      <c r="F131" s="77">
        <f t="shared" si="4"/>
        <v>0</v>
      </c>
    </row>
    <row r="132" spans="1:13" ht="12.75" customHeight="1" x14ac:dyDescent="0.2">
      <c r="A132" s="76"/>
      <c r="B132" s="85" t="s">
        <v>107</v>
      </c>
      <c r="C132" s="76" t="s">
        <v>42</v>
      </c>
      <c r="D132" s="79">
        <v>10</v>
      </c>
      <c r="E132" s="319"/>
      <c r="F132" s="77">
        <f t="shared" si="4"/>
        <v>0</v>
      </c>
    </row>
    <row r="133" spans="1:13" ht="15" customHeight="1" x14ac:dyDescent="0.2">
      <c r="A133" s="76"/>
      <c r="B133" s="85" t="s">
        <v>94</v>
      </c>
      <c r="C133" s="76" t="str">
        <f t="shared" ref="C133:D133" si="6">C132</f>
        <v>No</v>
      </c>
      <c r="D133" s="76">
        <f t="shared" si="6"/>
        <v>10</v>
      </c>
      <c r="E133" s="319"/>
      <c r="F133" s="77">
        <f t="shared" si="4"/>
        <v>0</v>
      </c>
    </row>
    <row r="134" spans="1:13" ht="12.75" customHeight="1" x14ac:dyDescent="0.2">
      <c r="A134" s="76" t="s">
        <v>1122</v>
      </c>
      <c r="B134" s="263" t="s">
        <v>1060</v>
      </c>
      <c r="C134" s="76"/>
      <c r="D134" s="79"/>
      <c r="E134" s="82"/>
      <c r="F134" s="77">
        <f t="shared" si="4"/>
        <v>0</v>
      </c>
    </row>
    <row r="135" spans="1:13" ht="12.75" customHeight="1" x14ac:dyDescent="0.2">
      <c r="A135" s="76"/>
      <c r="B135" s="85" t="s">
        <v>107</v>
      </c>
      <c r="C135" s="76" t="s">
        <v>332</v>
      </c>
      <c r="D135" s="79">
        <v>460</v>
      </c>
      <c r="E135" s="77"/>
      <c r="F135" s="77">
        <f t="shared" si="4"/>
        <v>0</v>
      </c>
    </row>
    <row r="136" spans="1:13" ht="12.75" customHeight="1" x14ac:dyDescent="0.2">
      <c r="A136" s="76"/>
      <c r="B136" s="85" t="s">
        <v>94</v>
      </c>
      <c r="C136" s="76" t="str">
        <f t="shared" ref="C136:D136" si="7">C135</f>
        <v>M</v>
      </c>
      <c r="D136" s="76">
        <f t="shared" si="7"/>
        <v>460</v>
      </c>
      <c r="E136" s="77"/>
      <c r="F136" s="77">
        <f t="shared" si="4"/>
        <v>0</v>
      </c>
    </row>
    <row r="137" spans="1:13" ht="12.75" customHeight="1" x14ac:dyDescent="0.2">
      <c r="A137" s="76" t="s">
        <v>1123</v>
      </c>
      <c r="B137" s="263" t="s">
        <v>1061</v>
      </c>
      <c r="C137" s="76"/>
      <c r="D137" s="79"/>
      <c r="E137" s="319"/>
      <c r="F137" s="77">
        <f t="shared" si="4"/>
        <v>0</v>
      </c>
    </row>
    <row r="138" spans="1:13" ht="12.75" customHeight="1" x14ac:dyDescent="0.2">
      <c r="A138" s="76"/>
      <c r="B138" s="85" t="s">
        <v>107</v>
      </c>
      <c r="C138" s="76" t="s">
        <v>42</v>
      </c>
      <c r="D138" s="79">
        <v>10</v>
      </c>
      <c r="E138" s="319"/>
      <c r="F138" s="77">
        <f t="shared" si="4"/>
        <v>0</v>
      </c>
    </row>
    <row r="139" spans="1:13" ht="18" customHeight="1" x14ac:dyDescent="0.2">
      <c r="A139" s="76"/>
      <c r="B139" s="85" t="s">
        <v>94</v>
      </c>
      <c r="C139" s="76" t="str">
        <f t="shared" ref="C139:D139" si="8">C138</f>
        <v>No</v>
      </c>
      <c r="D139" s="76">
        <f t="shared" si="8"/>
        <v>10</v>
      </c>
      <c r="E139" s="319"/>
      <c r="F139" s="77">
        <f t="shared" si="4"/>
        <v>0</v>
      </c>
    </row>
    <row r="140" spans="1:13" ht="40.5" customHeight="1" x14ac:dyDescent="0.2">
      <c r="A140" s="17"/>
      <c r="B140" s="139" t="s">
        <v>1021</v>
      </c>
      <c r="C140" s="84"/>
      <c r="D140" s="76"/>
      <c r="E140" s="77"/>
      <c r="F140" s="77">
        <f t="shared" si="4"/>
        <v>0</v>
      </c>
    </row>
    <row r="141" spans="1:13" ht="27.75" customHeight="1" x14ac:dyDescent="0.2">
      <c r="A141" s="17"/>
      <c r="B141" s="304" t="s">
        <v>219</v>
      </c>
      <c r="C141" s="76"/>
      <c r="D141" s="76"/>
      <c r="E141" s="145"/>
      <c r="F141" s="77">
        <f t="shared" si="4"/>
        <v>0</v>
      </c>
      <c r="M141" s="24"/>
    </row>
    <row r="142" spans="1:13" ht="15" customHeight="1" x14ac:dyDescent="0.2">
      <c r="A142" s="76" t="s">
        <v>1124</v>
      </c>
      <c r="B142" s="142" t="s">
        <v>1062</v>
      </c>
      <c r="C142" s="76"/>
      <c r="D142" s="76"/>
      <c r="E142" s="145"/>
      <c r="F142" s="77">
        <f t="shared" si="4"/>
        <v>0</v>
      </c>
      <c r="M142" s="24"/>
    </row>
    <row r="143" spans="1:13" ht="15" customHeight="1" x14ac:dyDescent="0.2">
      <c r="A143" s="84"/>
      <c r="B143" s="85" t="s">
        <v>107</v>
      </c>
      <c r="C143" s="76" t="s">
        <v>332</v>
      </c>
      <c r="D143" s="76">
        <v>115</v>
      </c>
      <c r="E143" s="74"/>
      <c r="F143" s="77">
        <f t="shared" si="4"/>
        <v>0</v>
      </c>
      <c r="M143" s="24"/>
    </row>
    <row r="144" spans="1:13" ht="15" customHeight="1" x14ac:dyDescent="0.2">
      <c r="A144" s="84"/>
      <c r="B144" s="85" t="s">
        <v>94</v>
      </c>
      <c r="C144" s="76" t="str">
        <f t="shared" ref="C144:D144" si="9">C143</f>
        <v>M</v>
      </c>
      <c r="D144" s="76">
        <f t="shared" si="9"/>
        <v>115</v>
      </c>
      <c r="E144" s="74"/>
      <c r="F144" s="77">
        <f t="shared" si="4"/>
        <v>0</v>
      </c>
      <c r="M144" s="24"/>
    </row>
    <row r="145" spans="1:13" ht="15" customHeight="1" x14ac:dyDescent="0.2">
      <c r="A145" s="76" t="s">
        <v>1125</v>
      </c>
      <c r="B145" s="142" t="s">
        <v>1080</v>
      </c>
      <c r="C145" s="76"/>
      <c r="D145" s="76"/>
      <c r="E145" s="145"/>
      <c r="F145" s="77">
        <f>$D145*E145</f>
        <v>0</v>
      </c>
      <c r="M145" s="24"/>
    </row>
    <row r="146" spans="1:13" ht="15" customHeight="1" x14ac:dyDescent="0.2">
      <c r="A146" s="84"/>
      <c r="B146" s="85" t="s">
        <v>107</v>
      </c>
      <c r="C146" s="76" t="s">
        <v>332</v>
      </c>
      <c r="D146" s="76">
        <v>280</v>
      </c>
      <c r="E146" s="74"/>
      <c r="F146" s="77">
        <f>$D146*E146</f>
        <v>0</v>
      </c>
      <c r="M146" s="24"/>
    </row>
    <row r="147" spans="1:13" ht="27" customHeight="1" x14ac:dyDescent="0.2">
      <c r="A147" s="84"/>
      <c r="B147" s="85" t="s">
        <v>94</v>
      </c>
      <c r="C147" s="76" t="str">
        <f t="shared" ref="C147:D147" si="10">C146</f>
        <v>M</v>
      </c>
      <c r="D147" s="76">
        <f t="shared" si="10"/>
        <v>280</v>
      </c>
      <c r="E147" s="74"/>
      <c r="F147" s="77">
        <f>$D147*E147</f>
        <v>0</v>
      </c>
      <c r="M147" s="24"/>
    </row>
    <row r="148" spans="1:13" s="89" customFormat="1" ht="15" customHeight="1" x14ac:dyDescent="0.2">
      <c r="A148" s="163"/>
      <c r="B148" s="164"/>
      <c r="C148" s="165"/>
      <c r="D148" s="166"/>
      <c r="E148" s="167"/>
      <c r="F148" s="77">
        <f t="shared" si="4"/>
        <v>0</v>
      </c>
    </row>
    <row r="149" spans="1:13" s="43" customFormat="1" ht="24.95" customHeight="1" x14ac:dyDescent="0.2">
      <c r="A149" s="311"/>
      <c r="B149" s="312" t="s">
        <v>54</v>
      </c>
      <c r="C149" s="313"/>
      <c r="D149" s="313"/>
      <c r="E149" s="349">
        <f>SUM(F114:F148)+E113</f>
        <v>0</v>
      </c>
      <c r="F149" s="350"/>
    </row>
    <row r="150" spans="1:13" s="43" customFormat="1" ht="24.95" customHeight="1" x14ac:dyDescent="0.2">
      <c r="A150" s="93" t="s">
        <v>3</v>
      </c>
      <c r="B150" s="93" t="s">
        <v>4</v>
      </c>
      <c r="C150" s="93" t="s">
        <v>18</v>
      </c>
      <c r="D150" s="93" t="s">
        <v>19</v>
      </c>
      <c r="E150" s="94" t="s">
        <v>20</v>
      </c>
      <c r="F150" s="93" t="s">
        <v>5</v>
      </c>
    </row>
    <row r="151" spans="1:13" s="43" customFormat="1" ht="24.95" customHeight="1" x14ac:dyDescent="0.2">
      <c r="A151" s="311"/>
      <c r="B151" s="312" t="s">
        <v>55</v>
      </c>
      <c r="C151" s="314"/>
      <c r="D151" s="314"/>
      <c r="E151" s="349">
        <f>E149</f>
        <v>0</v>
      </c>
      <c r="F151" s="350"/>
    </row>
    <row r="152" spans="1:13" s="43" customFormat="1" ht="15" customHeight="1" x14ac:dyDescent="0.2">
      <c r="A152" s="84"/>
      <c r="B152" s="85"/>
      <c r="C152" s="315"/>
      <c r="D152" s="316"/>
      <c r="E152" s="98"/>
      <c r="F152" s="88"/>
    </row>
    <row r="153" spans="1:13" ht="15" customHeight="1" x14ac:dyDescent="0.2">
      <c r="A153" s="76" t="s">
        <v>1126</v>
      </c>
      <c r="B153" s="142" t="s">
        <v>1106</v>
      </c>
      <c r="C153" s="76"/>
      <c r="D153" s="76"/>
      <c r="E153" s="145"/>
      <c r="F153" s="77">
        <f t="shared" si="1"/>
        <v>0</v>
      </c>
      <c r="M153" s="24"/>
    </row>
    <row r="154" spans="1:13" ht="15" customHeight="1" x14ac:dyDescent="0.2">
      <c r="A154" s="84"/>
      <c r="B154" s="85" t="s">
        <v>107</v>
      </c>
      <c r="C154" s="76" t="s">
        <v>332</v>
      </c>
      <c r="D154" s="76">
        <v>95</v>
      </c>
      <c r="E154" s="74"/>
      <c r="F154" s="77">
        <f t="shared" si="1"/>
        <v>0</v>
      </c>
      <c r="M154" s="24"/>
    </row>
    <row r="155" spans="1:13" ht="15" customHeight="1" x14ac:dyDescent="0.2">
      <c r="A155" s="84"/>
      <c r="B155" s="85" t="s">
        <v>94</v>
      </c>
      <c r="C155" s="76" t="str">
        <f t="shared" ref="C155:D155" si="11">C154</f>
        <v>M</v>
      </c>
      <c r="D155" s="76">
        <f t="shared" si="11"/>
        <v>95</v>
      </c>
      <c r="E155" s="74"/>
      <c r="F155" s="77">
        <f t="shared" si="1"/>
        <v>0</v>
      </c>
      <c r="M155" s="24"/>
    </row>
    <row r="156" spans="1:13" ht="15" customHeight="1" x14ac:dyDescent="0.2">
      <c r="A156" s="76" t="s">
        <v>1127</v>
      </c>
      <c r="B156" s="142" t="s">
        <v>1081</v>
      </c>
      <c r="C156" s="76"/>
      <c r="D156" s="76"/>
      <c r="E156" s="145"/>
      <c r="F156" s="77">
        <f t="shared" si="1"/>
        <v>0</v>
      </c>
      <c r="M156" s="24"/>
    </row>
    <row r="157" spans="1:13" ht="15" customHeight="1" x14ac:dyDescent="0.2">
      <c r="A157" s="84"/>
      <c r="B157" s="85" t="s">
        <v>107</v>
      </c>
      <c r="C157" s="76" t="s">
        <v>332</v>
      </c>
      <c r="D157" s="76">
        <v>425</v>
      </c>
      <c r="E157" s="74"/>
      <c r="F157" s="77">
        <f t="shared" si="1"/>
        <v>0</v>
      </c>
      <c r="M157" s="24"/>
    </row>
    <row r="158" spans="1:13" ht="18" customHeight="1" x14ac:dyDescent="0.2">
      <c r="A158" s="84"/>
      <c r="B158" s="85" t="s">
        <v>94</v>
      </c>
      <c r="C158" s="76" t="str">
        <f t="shared" ref="C158:D158" si="12">C157</f>
        <v>M</v>
      </c>
      <c r="D158" s="76">
        <f t="shared" si="12"/>
        <v>425</v>
      </c>
      <c r="E158" s="74"/>
      <c r="F158" s="77">
        <f t="shared" si="1"/>
        <v>0</v>
      </c>
      <c r="M158" s="24"/>
    </row>
    <row r="159" spans="1:13" ht="15" customHeight="1" x14ac:dyDescent="0.2">
      <c r="A159" s="76" t="s">
        <v>1128</v>
      </c>
      <c r="B159" s="142" t="s">
        <v>1063</v>
      </c>
      <c r="C159" s="76"/>
      <c r="D159" s="76"/>
      <c r="E159" s="145"/>
      <c r="F159" s="77">
        <f t="shared" si="1"/>
        <v>0</v>
      </c>
      <c r="M159" s="24"/>
    </row>
    <row r="160" spans="1:13" ht="15" customHeight="1" x14ac:dyDescent="0.2">
      <c r="A160" s="84"/>
      <c r="B160" s="85" t="s">
        <v>107</v>
      </c>
      <c r="C160" s="76" t="s">
        <v>332</v>
      </c>
      <c r="D160" s="76">
        <v>2450</v>
      </c>
      <c r="E160" s="74"/>
      <c r="F160" s="77">
        <f t="shared" si="1"/>
        <v>0</v>
      </c>
      <c r="M160" s="24"/>
    </row>
    <row r="161" spans="1:13" ht="18" customHeight="1" x14ac:dyDescent="0.2">
      <c r="A161" s="84"/>
      <c r="B161" s="85" t="s">
        <v>94</v>
      </c>
      <c r="C161" s="76" t="str">
        <f t="shared" ref="C161:D161" si="13">C160</f>
        <v>M</v>
      </c>
      <c r="D161" s="76">
        <f t="shared" si="13"/>
        <v>2450</v>
      </c>
      <c r="E161" s="74"/>
      <c r="F161" s="77">
        <f t="shared" si="1"/>
        <v>0</v>
      </c>
      <c r="M161" s="24"/>
    </row>
    <row r="162" spans="1:13" ht="28.5" customHeight="1" x14ac:dyDescent="0.2">
      <c r="A162" s="84"/>
      <c r="B162" s="64" t="s">
        <v>221</v>
      </c>
      <c r="C162" s="79"/>
      <c r="D162" s="147"/>
      <c r="E162" s="148"/>
      <c r="F162" s="77">
        <f t="shared" si="1"/>
        <v>0</v>
      </c>
      <c r="M162" s="24"/>
    </row>
    <row r="163" spans="1:13" ht="15" customHeight="1" x14ac:dyDescent="0.2">
      <c r="A163" s="76" t="s">
        <v>1129</v>
      </c>
      <c r="B163" s="142" t="s">
        <v>1062</v>
      </c>
      <c r="C163" s="76"/>
      <c r="D163" s="76"/>
      <c r="E163" s="145"/>
      <c r="F163" s="77">
        <f t="shared" ref="F163:F197" si="14">$D163*E163</f>
        <v>0</v>
      </c>
      <c r="M163" s="24"/>
    </row>
    <row r="164" spans="1:13" ht="15" customHeight="1" x14ac:dyDescent="0.2">
      <c r="A164" s="84"/>
      <c r="B164" s="85" t="s">
        <v>107</v>
      </c>
      <c r="C164" s="76" t="s">
        <v>42</v>
      </c>
      <c r="D164" s="76">
        <v>4</v>
      </c>
      <c r="E164" s="74"/>
      <c r="F164" s="77">
        <f t="shared" si="14"/>
        <v>0</v>
      </c>
      <c r="M164" s="24"/>
    </row>
    <row r="165" spans="1:13" ht="15" customHeight="1" x14ac:dyDescent="0.2">
      <c r="A165" s="84"/>
      <c r="B165" s="85" t="s">
        <v>94</v>
      </c>
      <c r="C165" s="76" t="str">
        <f t="shared" ref="C165:D165" si="15">C164</f>
        <v>No</v>
      </c>
      <c r="D165" s="76">
        <f t="shared" si="15"/>
        <v>4</v>
      </c>
      <c r="E165" s="74"/>
      <c r="F165" s="77">
        <f t="shared" si="14"/>
        <v>0</v>
      </c>
      <c r="M165" s="24"/>
    </row>
    <row r="166" spans="1:13" ht="15" customHeight="1" x14ac:dyDescent="0.2">
      <c r="A166" s="76" t="s">
        <v>1130</v>
      </c>
      <c r="B166" s="142" t="s">
        <v>1080</v>
      </c>
      <c r="C166" s="76"/>
      <c r="D166" s="76"/>
      <c r="E166" s="145"/>
      <c r="F166" s="77">
        <f t="shared" si="14"/>
        <v>0</v>
      </c>
      <c r="M166" s="24"/>
    </row>
    <row r="167" spans="1:13" ht="15" customHeight="1" x14ac:dyDescent="0.2">
      <c r="A167" s="84"/>
      <c r="B167" s="85" t="s">
        <v>107</v>
      </c>
      <c r="C167" s="76" t="s">
        <v>42</v>
      </c>
      <c r="D167" s="76">
        <v>8</v>
      </c>
      <c r="E167" s="74"/>
      <c r="F167" s="77">
        <f t="shared" si="14"/>
        <v>0</v>
      </c>
      <c r="M167" s="24"/>
    </row>
    <row r="168" spans="1:13" ht="15" customHeight="1" x14ac:dyDescent="0.2">
      <c r="A168" s="84"/>
      <c r="B168" s="85" t="s">
        <v>94</v>
      </c>
      <c r="C168" s="76" t="str">
        <f t="shared" ref="C168:D168" si="16">C167</f>
        <v>No</v>
      </c>
      <c r="D168" s="76">
        <f t="shared" si="16"/>
        <v>8</v>
      </c>
      <c r="E168" s="74"/>
      <c r="F168" s="77">
        <f t="shared" si="14"/>
        <v>0</v>
      </c>
      <c r="M168" s="24"/>
    </row>
    <row r="169" spans="1:13" ht="15" customHeight="1" x14ac:dyDescent="0.2">
      <c r="A169" s="76" t="s">
        <v>1131</v>
      </c>
      <c r="B169" s="142" t="s">
        <v>1106</v>
      </c>
      <c r="C169" s="76"/>
      <c r="D169" s="76"/>
      <c r="E169" s="145"/>
      <c r="F169" s="77">
        <f t="shared" si="14"/>
        <v>0</v>
      </c>
      <c r="M169" s="24"/>
    </row>
    <row r="170" spans="1:13" ht="15" customHeight="1" x14ac:dyDescent="0.2">
      <c r="A170" s="84"/>
      <c r="B170" s="85" t="s">
        <v>107</v>
      </c>
      <c r="C170" s="76" t="s">
        <v>42</v>
      </c>
      <c r="D170" s="76">
        <v>2</v>
      </c>
      <c r="E170" s="74"/>
      <c r="F170" s="77">
        <f t="shared" si="14"/>
        <v>0</v>
      </c>
      <c r="M170" s="24"/>
    </row>
    <row r="171" spans="1:13" ht="15" customHeight="1" x14ac:dyDescent="0.2">
      <c r="A171" s="84"/>
      <c r="B171" s="85" t="s">
        <v>94</v>
      </c>
      <c r="C171" s="76" t="str">
        <f t="shared" ref="C171:D171" si="17">C170</f>
        <v>No</v>
      </c>
      <c r="D171" s="76">
        <f t="shared" si="17"/>
        <v>2</v>
      </c>
      <c r="E171" s="74"/>
      <c r="F171" s="77">
        <f t="shared" si="14"/>
        <v>0</v>
      </c>
      <c r="M171" s="24"/>
    </row>
    <row r="172" spans="1:13" ht="15" customHeight="1" x14ac:dyDescent="0.2">
      <c r="A172" s="76" t="s">
        <v>1132</v>
      </c>
      <c r="B172" s="142" t="s">
        <v>1081</v>
      </c>
      <c r="C172" s="76"/>
      <c r="D172" s="76"/>
      <c r="E172" s="145"/>
      <c r="F172" s="77">
        <f t="shared" si="14"/>
        <v>0</v>
      </c>
      <c r="M172" s="24"/>
    </row>
    <row r="173" spans="1:13" ht="15" customHeight="1" x14ac:dyDescent="0.2">
      <c r="A173" s="84"/>
      <c r="B173" s="85" t="s">
        <v>107</v>
      </c>
      <c r="C173" s="76" t="s">
        <v>42</v>
      </c>
      <c r="D173" s="76">
        <v>34</v>
      </c>
      <c r="E173" s="74"/>
      <c r="F173" s="77">
        <f t="shared" si="14"/>
        <v>0</v>
      </c>
      <c r="M173" s="24"/>
    </row>
    <row r="174" spans="1:13" ht="18" customHeight="1" x14ac:dyDescent="0.2">
      <c r="A174" s="84"/>
      <c r="B174" s="85" t="s">
        <v>94</v>
      </c>
      <c r="C174" s="76" t="str">
        <f t="shared" ref="C174:D174" si="18">C173</f>
        <v>No</v>
      </c>
      <c r="D174" s="76">
        <f t="shared" si="18"/>
        <v>34</v>
      </c>
      <c r="E174" s="74"/>
      <c r="F174" s="77">
        <f t="shared" si="14"/>
        <v>0</v>
      </c>
      <c r="M174" s="24"/>
    </row>
    <row r="175" spans="1:13" ht="15" customHeight="1" x14ac:dyDescent="0.2">
      <c r="A175" s="76" t="s">
        <v>1133</v>
      </c>
      <c r="B175" s="142" t="s">
        <v>1063</v>
      </c>
      <c r="C175" s="76"/>
      <c r="D175" s="76"/>
      <c r="E175" s="145"/>
      <c r="F175" s="77">
        <f t="shared" si="14"/>
        <v>0</v>
      </c>
      <c r="M175" s="24"/>
    </row>
    <row r="176" spans="1:13" ht="15" customHeight="1" x14ac:dyDescent="0.2">
      <c r="A176" s="84"/>
      <c r="B176" s="85" t="s">
        <v>107</v>
      </c>
      <c r="C176" s="76" t="s">
        <v>42</v>
      </c>
      <c r="D176" s="76">
        <v>196</v>
      </c>
      <c r="E176" s="74"/>
      <c r="F176" s="77">
        <f t="shared" si="14"/>
        <v>0</v>
      </c>
      <c r="M176" s="24"/>
    </row>
    <row r="177" spans="1:13" ht="18" customHeight="1" x14ac:dyDescent="0.2">
      <c r="A177" s="84"/>
      <c r="B177" s="85" t="s">
        <v>94</v>
      </c>
      <c r="C177" s="76" t="str">
        <f t="shared" ref="C177:D177" si="19">C176</f>
        <v>No</v>
      </c>
      <c r="D177" s="76">
        <f t="shared" si="19"/>
        <v>196</v>
      </c>
      <c r="E177" s="74"/>
      <c r="F177" s="77">
        <f t="shared" si="14"/>
        <v>0</v>
      </c>
      <c r="M177" s="24"/>
    </row>
    <row r="178" spans="1:13" ht="20.100000000000001" customHeight="1" x14ac:dyDescent="0.2">
      <c r="A178" s="320">
        <v>9.5</v>
      </c>
      <c r="B178" s="321" t="s">
        <v>1064</v>
      </c>
      <c r="C178" s="79"/>
      <c r="D178" s="204"/>
      <c r="E178" s="75"/>
      <c r="F178" s="77">
        <f t="shared" si="14"/>
        <v>0</v>
      </c>
    </row>
    <row r="179" spans="1:13" ht="40.5" customHeight="1" x14ac:dyDescent="0.2">
      <c r="A179" s="76"/>
      <c r="B179" s="205" t="s">
        <v>1065</v>
      </c>
      <c r="C179" s="79"/>
      <c r="D179" s="79"/>
      <c r="E179" s="75"/>
      <c r="F179" s="77">
        <f t="shared" si="14"/>
        <v>0</v>
      </c>
    </row>
    <row r="180" spans="1:13" ht="15" customHeight="1" x14ac:dyDescent="0.2">
      <c r="A180" s="76"/>
      <c r="B180" s="322" t="s">
        <v>1066</v>
      </c>
      <c r="C180" s="79"/>
      <c r="D180" s="79"/>
      <c r="E180" s="75"/>
      <c r="F180" s="77">
        <f t="shared" si="14"/>
        <v>0</v>
      </c>
    </row>
    <row r="181" spans="1:13" ht="15" customHeight="1" x14ac:dyDescent="0.2">
      <c r="A181" s="76" t="s">
        <v>1134</v>
      </c>
      <c r="B181" s="205" t="s">
        <v>1067</v>
      </c>
      <c r="C181" s="79"/>
      <c r="D181" s="79"/>
      <c r="E181" s="75"/>
      <c r="F181" s="77">
        <f t="shared" si="14"/>
        <v>0</v>
      </c>
    </row>
    <row r="182" spans="1:13" ht="15" customHeight="1" x14ac:dyDescent="0.2">
      <c r="A182" s="76"/>
      <c r="B182" s="78" t="s">
        <v>107</v>
      </c>
      <c r="C182" s="76" t="s">
        <v>42</v>
      </c>
      <c r="D182" s="323">
        <v>98</v>
      </c>
      <c r="E182" s="273"/>
      <c r="F182" s="77">
        <f t="shared" si="14"/>
        <v>0</v>
      </c>
    </row>
    <row r="183" spans="1:13" ht="15" customHeight="1" x14ac:dyDescent="0.2">
      <c r="A183" s="76"/>
      <c r="B183" s="78" t="s">
        <v>94</v>
      </c>
      <c r="C183" s="76" t="str">
        <f t="shared" ref="C183" si="20">C182</f>
        <v>No</v>
      </c>
      <c r="D183" s="323">
        <f>D182</f>
        <v>98</v>
      </c>
      <c r="E183" s="273"/>
      <c r="F183" s="77">
        <f t="shared" si="14"/>
        <v>0</v>
      </c>
    </row>
    <row r="184" spans="1:13" ht="15" customHeight="1" x14ac:dyDescent="0.2">
      <c r="A184" s="76" t="s">
        <v>1135</v>
      </c>
      <c r="B184" s="205" t="s">
        <v>1107</v>
      </c>
      <c r="C184" s="79"/>
      <c r="D184" s="79"/>
      <c r="E184" s="75"/>
      <c r="F184" s="77">
        <f t="shared" si="14"/>
        <v>0</v>
      </c>
    </row>
    <row r="185" spans="1:13" ht="15" customHeight="1" x14ac:dyDescent="0.2">
      <c r="A185" s="76"/>
      <c r="B185" s="78" t="s">
        <v>107</v>
      </c>
      <c r="C185" s="76" t="s">
        <v>42</v>
      </c>
      <c r="D185" s="323">
        <v>17</v>
      </c>
      <c r="E185" s="273"/>
      <c r="F185" s="77">
        <f t="shared" si="14"/>
        <v>0</v>
      </c>
    </row>
    <row r="186" spans="1:13" ht="27" customHeight="1" x14ac:dyDescent="0.2">
      <c r="A186" s="76"/>
      <c r="B186" s="78" t="s">
        <v>94</v>
      </c>
      <c r="C186" s="76" t="str">
        <f t="shared" ref="C186:D186" si="21">C185</f>
        <v>No</v>
      </c>
      <c r="D186" s="323">
        <f t="shared" si="21"/>
        <v>17</v>
      </c>
      <c r="E186" s="273"/>
      <c r="F186" s="77">
        <f t="shared" si="14"/>
        <v>0</v>
      </c>
    </row>
    <row r="187" spans="1:13" ht="18" customHeight="1" x14ac:dyDescent="0.2">
      <c r="A187" s="76"/>
      <c r="B187" s="78"/>
      <c r="C187" s="76"/>
      <c r="D187" s="323"/>
      <c r="E187" s="273"/>
      <c r="F187" s="77"/>
    </row>
    <row r="188" spans="1:13" s="89" customFormat="1" ht="15" customHeight="1" x14ac:dyDescent="0.2">
      <c r="A188" s="163"/>
      <c r="B188" s="164"/>
      <c r="C188" s="165"/>
      <c r="D188" s="166"/>
      <c r="E188" s="167"/>
      <c r="F188" s="77">
        <f t="shared" si="14"/>
        <v>0</v>
      </c>
    </row>
    <row r="189" spans="1:13" s="43" customFormat="1" ht="24.95" customHeight="1" x14ac:dyDescent="0.2">
      <c r="A189" s="311"/>
      <c r="B189" s="312" t="s">
        <v>54</v>
      </c>
      <c r="C189" s="313"/>
      <c r="D189" s="313"/>
      <c r="E189" s="349">
        <f>SUM(F152:F188)+E151</f>
        <v>0</v>
      </c>
      <c r="F189" s="350"/>
    </row>
    <row r="190" spans="1:13" s="43" customFormat="1" ht="24.95" customHeight="1" x14ac:dyDescent="0.2">
      <c r="A190" s="93" t="s">
        <v>3</v>
      </c>
      <c r="B190" s="93" t="s">
        <v>4</v>
      </c>
      <c r="C190" s="93" t="s">
        <v>18</v>
      </c>
      <c r="D190" s="93" t="s">
        <v>19</v>
      </c>
      <c r="E190" s="94" t="s">
        <v>20</v>
      </c>
      <c r="F190" s="93" t="s">
        <v>5</v>
      </c>
    </row>
    <row r="191" spans="1:13" s="43" customFormat="1" ht="24.95" customHeight="1" x14ac:dyDescent="0.2">
      <c r="A191" s="311"/>
      <c r="B191" s="312" t="s">
        <v>55</v>
      </c>
      <c r="C191" s="314"/>
      <c r="D191" s="314"/>
      <c r="E191" s="349">
        <f>E189</f>
        <v>0</v>
      </c>
      <c r="F191" s="350"/>
    </row>
    <row r="192" spans="1:13" s="43" customFormat="1" ht="15" customHeight="1" x14ac:dyDescent="0.2">
      <c r="A192" s="84"/>
      <c r="B192" s="85"/>
      <c r="C192" s="315"/>
      <c r="D192" s="316"/>
      <c r="E192" s="98"/>
      <c r="F192" s="88"/>
    </row>
    <row r="193" spans="1:13" ht="27.75" customHeight="1" x14ac:dyDescent="0.2">
      <c r="A193" s="76"/>
      <c r="B193" s="205" t="s">
        <v>1068</v>
      </c>
      <c r="C193" s="79"/>
      <c r="D193" s="79"/>
      <c r="E193" s="75"/>
      <c r="F193" s="77">
        <f t="shared" si="14"/>
        <v>0</v>
      </c>
    </row>
    <row r="194" spans="1:13" ht="15" customHeight="1" x14ac:dyDescent="0.2">
      <c r="A194" s="76"/>
      <c r="B194" s="322" t="s">
        <v>1069</v>
      </c>
      <c r="C194" s="79"/>
      <c r="D194" s="204"/>
      <c r="E194" s="75"/>
      <c r="F194" s="77">
        <f t="shared" si="14"/>
        <v>0</v>
      </c>
    </row>
    <row r="195" spans="1:13" ht="15" customHeight="1" x14ac:dyDescent="0.2">
      <c r="A195" s="76" t="s">
        <v>1136</v>
      </c>
      <c r="B195" s="205" t="s">
        <v>1070</v>
      </c>
      <c r="C195" s="79"/>
      <c r="D195" s="204"/>
      <c r="E195" s="74"/>
      <c r="F195" s="77">
        <f t="shared" si="14"/>
        <v>0</v>
      </c>
    </row>
    <row r="196" spans="1:13" ht="15" customHeight="1" x14ac:dyDescent="0.2">
      <c r="A196" s="76"/>
      <c r="B196" s="85" t="s">
        <v>107</v>
      </c>
      <c r="C196" s="76" t="s">
        <v>42</v>
      </c>
      <c r="D196" s="323">
        <v>55</v>
      </c>
      <c r="E196" s="74"/>
      <c r="F196" s="77">
        <f t="shared" si="14"/>
        <v>0</v>
      </c>
    </row>
    <row r="197" spans="1:13" ht="20.100000000000001" customHeight="1" x14ac:dyDescent="0.2">
      <c r="A197" s="76"/>
      <c r="B197" s="85" t="s">
        <v>94</v>
      </c>
      <c r="C197" s="76" t="str">
        <f t="shared" ref="C197" si="22">C196</f>
        <v>No</v>
      </c>
      <c r="D197" s="323">
        <f>D196</f>
        <v>55</v>
      </c>
      <c r="E197" s="74"/>
      <c r="F197" s="77">
        <f t="shared" si="14"/>
        <v>0</v>
      </c>
    </row>
    <row r="198" spans="1:13" ht="15" customHeight="1" x14ac:dyDescent="0.2">
      <c r="A198" s="286">
        <v>9.6</v>
      </c>
      <c r="B198" s="287" t="s">
        <v>1022</v>
      </c>
      <c r="C198" s="288"/>
      <c r="D198" s="288"/>
      <c r="E198" s="289"/>
      <c r="F198" s="290">
        <f t="shared" ref="F198:F216" si="23">$D198*E198</f>
        <v>0</v>
      </c>
    </row>
    <row r="199" spans="1:13" ht="53.25" customHeight="1" x14ac:dyDescent="0.2">
      <c r="A199" s="17"/>
      <c r="B199" s="32" t="s">
        <v>223</v>
      </c>
      <c r="C199" s="79"/>
      <c r="D199" s="147"/>
      <c r="E199" s="148"/>
      <c r="F199" s="77">
        <f t="shared" si="23"/>
        <v>0</v>
      </c>
      <c r="M199" s="24"/>
    </row>
    <row r="200" spans="1:13" ht="30" customHeight="1" x14ac:dyDescent="0.2">
      <c r="A200" s="17"/>
      <c r="B200" s="208" t="s">
        <v>1071</v>
      </c>
      <c r="C200" s="79"/>
      <c r="D200" s="147"/>
      <c r="E200" s="148"/>
      <c r="F200" s="77">
        <f t="shared" si="23"/>
        <v>0</v>
      </c>
      <c r="M200" s="24"/>
    </row>
    <row r="201" spans="1:13" ht="18" customHeight="1" x14ac:dyDescent="0.2">
      <c r="A201" s="84" t="s">
        <v>1137</v>
      </c>
      <c r="B201" s="324" t="s">
        <v>225</v>
      </c>
      <c r="C201" s="76" t="s">
        <v>332</v>
      </c>
      <c r="D201" s="76">
        <v>100</v>
      </c>
      <c r="E201" s="74"/>
      <c r="F201" s="77">
        <f t="shared" si="23"/>
        <v>0</v>
      </c>
      <c r="M201" s="24"/>
    </row>
    <row r="202" spans="1:13" ht="18" customHeight="1" x14ac:dyDescent="0.2">
      <c r="A202" s="84" t="s">
        <v>1138</v>
      </c>
      <c r="B202" s="324" t="s">
        <v>1072</v>
      </c>
      <c r="C202" s="76" t="s">
        <v>332</v>
      </c>
      <c r="D202" s="76">
        <v>20</v>
      </c>
      <c r="E202" s="74"/>
      <c r="F202" s="77">
        <f t="shared" si="23"/>
        <v>0</v>
      </c>
      <c r="M202" s="24"/>
    </row>
    <row r="203" spans="1:13" ht="20.100000000000001" customHeight="1" x14ac:dyDescent="0.2">
      <c r="A203" s="84" t="s">
        <v>1139</v>
      </c>
      <c r="B203" s="324" t="s">
        <v>226</v>
      </c>
      <c r="C203" s="76" t="s">
        <v>804</v>
      </c>
      <c r="D203" s="76">
        <v>5</v>
      </c>
      <c r="E203" s="74"/>
      <c r="F203" s="77">
        <f t="shared" si="23"/>
        <v>0</v>
      </c>
      <c r="M203" s="24"/>
    </row>
    <row r="204" spans="1:13" ht="27.75" customHeight="1" x14ac:dyDescent="0.2">
      <c r="A204" s="17"/>
      <c r="B204" s="32" t="s">
        <v>227</v>
      </c>
      <c r="C204" s="79"/>
      <c r="D204" s="76"/>
      <c r="E204" s="145"/>
      <c r="F204" s="77">
        <f t="shared" si="23"/>
        <v>0</v>
      </c>
      <c r="M204" s="24"/>
    </row>
    <row r="205" spans="1:13" ht="15" customHeight="1" x14ac:dyDescent="0.2">
      <c r="A205" s="84" t="s">
        <v>1140</v>
      </c>
      <c r="B205" s="78" t="s">
        <v>228</v>
      </c>
      <c r="C205" s="76"/>
      <c r="D205" s="76"/>
      <c r="E205" s="74"/>
      <c r="F205" s="77">
        <f t="shared" si="23"/>
        <v>0</v>
      </c>
      <c r="M205" s="24"/>
    </row>
    <row r="206" spans="1:13" s="159" customFormat="1" ht="15" customHeight="1" x14ac:dyDescent="0.2">
      <c r="A206" s="87"/>
      <c r="B206" s="325" t="s">
        <v>107</v>
      </c>
      <c r="C206" s="212" t="s">
        <v>332</v>
      </c>
      <c r="D206" s="76">
        <f>D201</f>
        <v>100</v>
      </c>
      <c r="E206" s="302"/>
      <c r="F206" s="77">
        <f t="shared" si="23"/>
        <v>0</v>
      </c>
    </row>
    <row r="207" spans="1:13" s="159" customFormat="1" ht="20.100000000000001" customHeight="1" x14ac:dyDescent="0.2">
      <c r="A207" s="87"/>
      <c r="B207" s="325" t="s">
        <v>94</v>
      </c>
      <c r="C207" s="212" t="str">
        <f>C206</f>
        <v>M</v>
      </c>
      <c r="D207" s="212">
        <f>D206</f>
        <v>100</v>
      </c>
      <c r="E207" s="302"/>
      <c r="F207" s="77">
        <f t="shared" si="23"/>
        <v>0</v>
      </c>
    </row>
    <row r="208" spans="1:13" s="159" customFormat="1" ht="30" customHeight="1" x14ac:dyDescent="0.2">
      <c r="A208" s="87"/>
      <c r="B208" s="326" t="s">
        <v>1073</v>
      </c>
      <c r="C208" s="327"/>
      <c r="D208" s="212"/>
      <c r="E208" s="302"/>
      <c r="F208" s="77">
        <f t="shared" si="23"/>
        <v>0</v>
      </c>
    </row>
    <row r="209" spans="1:6" s="159" customFormat="1" ht="15" customHeight="1" x14ac:dyDescent="0.2">
      <c r="A209" s="84" t="s">
        <v>1141</v>
      </c>
      <c r="B209" s="328" t="s">
        <v>1074</v>
      </c>
      <c r="C209" s="212"/>
      <c r="D209" s="212"/>
      <c r="E209" s="302"/>
      <c r="F209" s="77">
        <f t="shared" si="23"/>
        <v>0</v>
      </c>
    </row>
    <row r="210" spans="1:6" s="159" customFormat="1" ht="15" customHeight="1" x14ac:dyDescent="0.2">
      <c r="A210" s="87"/>
      <c r="B210" s="325" t="s">
        <v>107</v>
      </c>
      <c r="C210" s="212" t="s">
        <v>42</v>
      </c>
      <c r="D210" s="212">
        <v>6</v>
      </c>
      <c r="E210" s="302"/>
      <c r="F210" s="77">
        <f t="shared" si="23"/>
        <v>0</v>
      </c>
    </row>
    <row r="211" spans="1:6" s="159" customFormat="1" ht="18" customHeight="1" x14ac:dyDescent="0.2">
      <c r="A211" s="87"/>
      <c r="B211" s="325" t="s">
        <v>94</v>
      </c>
      <c r="C211" s="212" t="str">
        <f>C210</f>
        <v>No</v>
      </c>
      <c r="D211" s="212">
        <f>D210</f>
        <v>6</v>
      </c>
      <c r="E211" s="302"/>
      <c r="F211" s="77">
        <f t="shared" si="23"/>
        <v>0</v>
      </c>
    </row>
    <row r="212" spans="1:6" s="159" customFormat="1" ht="15" customHeight="1" x14ac:dyDescent="0.2">
      <c r="A212" s="329">
        <v>9.6999999999999993</v>
      </c>
      <c r="B212" s="330" t="s">
        <v>1075</v>
      </c>
      <c r="C212" s="331"/>
      <c r="D212" s="331"/>
      <c r="E212" s="302"/>
      <c r="F212" s="77">
        <f t="shared" si="23"/>
        <v>0</v>
      </c>
    </row>
    <row r="213" spans="1:6" ht="30" customHeight="1" x14ac:dyDescent="0.2">
      <c r="A213" s="332"/>
      <c r="B213" s="155" t="s">
        <v>575</v>
      </c>
      <c r="C213" s="65"/>
      <c r="D213" s="65"/>
      <c r="E213" s="333"/>
      <c r="F213" s="77">
        <f t="shared" si="23"/>
        <v>0</v>
      </c>
    </row>
    <row r="214" spans="1:6" ht="15" customHeight="1" x14ac:dyDescent="0.2">
      <c r="A214" s="332" t="s">
        <v>1142</v>
      </c>
      <c r="B214" s="334" t="s">
        <v>1076</v>
      </c>
      <c r="C214" s="65"/>
      <c r="D214" s="65"/>
      <c r="E214" s="333"/>
      <c r="F214" s="77">
        <f t="shared" si="23"/>
        <v>0</v>
      </c>
    </row>
    <row r="215" spans="1:6" ht="15" customHeight="1" x14ac:dyDescent="0.2">
      <c r="A215" s="332" t="s">
        <v>1041</v>
      </c>
      <c r="B215" s="155" t="s">
        <v>576</v>
      </c>
      <c r="C215" s="65"/>
      <c r="D215" s="65"/>
      <c r="E215" s="333"/>
      <c r="F215" s="77">
        <f t="shared" si="23"/>
        <v>0</v>
      </c>
    </row>
    <row r="216" spans="1:6" ht="15" customHeight="1" x14ac:dyDescent="0.2">
      <c r="A216" s="332"/>
      <c r="B216" s="335"/>
      <c r="C216" s="65"/>
      <c r="D216" s="65"/>
      <c r="E216" s="333"/>
      <c r="F216" s="77">
        <f t="shared" si="23"/>
        <v>0</v>
      </c>
    </row>
    <row r="217" spans="1:6" ht="15" customHeight="1" x14ac:dyDescent="0.2">
      <c r="A217" s="332" t="s">
        <v>1044</v>
      </c>
      <c r="B217" s="155" t="s">
        <v>577</v>
      </c>
      <c r="C217" s="65"/>
      <c r="D217" s="65"/>
      <c r="E217" s="333"/>
      <c r="F217" s="77">
        <f t="shared" ref="F217:F223" si="24">E217*D217</f>
        <v>0</v>
      </c>
    </row>
    <row r="218" spans="1:6" ht="15" customHeight="1" x14ac:dyDescent="0.2">
      <c r="A218" s="332"/>
      <c r="B218" s="335"/>
      <c r="C218" s="65"/>
      <c r="D218" s="65"/>
      <c r="E218" s="333"/>
      <c r="F218" s="77">
        <f t="shared" si="24"/>
        <v>0</v>
      </c>
    </row>
    <row r="219" spans="1:6" ht="15" customHeight="1" x14ac:dyDescent="0.2">
      <c r="A219" s="332"/>
      <c r="B219" s="336"/>
      <c r="C219" s="65"/>
      <c r="D219" s="65"/>
      <c r="E219" s="333"/>
      <c r="F219" s="77">
        <f t="shared" si="24"/>
        <v>0</v>
      </c>
    </row>
    <row r="220" spans="1:6" s="159" customFormat="1" ht="15" customHeight="1" x14ac:dyDescent="0.2">
      <c r="A220" s="332" t="s">
        <v>1143</v>
      </c>
      <c r="B220" s="334" t="s">
        <v>1077</v>
      </c>
      <c r="C220" s="337"/>
      <c r="D220" s="337"/>
      <c r="E220" s="302"/>
      <c r="F220" s="88">
        <f t="shared" si="24"/>
        <v>0</v>
      </c>
    </row>
    <row r="221" spans="1:6" s="159" customFormat="1" ht="15" customHeight="1" x14ac:dyDescent="0.2">
      <c r="A221" s="332" t="s">
        <v>1041</v>
      </c>
      <c r="B221" s="66" t="s">
        <v>576</v>
      </c>
      <c r="C221" s="337"/>
      <c r="D221" s="337"/>
      <c r="E221" s="302"/>
      <c r="F221" s="88">
        <f t="shared" si="24"/>
        <v>0</v>
      </c>
    </row>
    <row r="222" spans="1:6" s="159" customFormat="1" ht="15" customHeight="1" x14ac:dyDescent="0.2">
      <c r="A222" s="332"/>
      <c r="B222" s="338"/>
      <c r="C222" s="337"/>
      <c r="D222" s="337"/>
      <c r="E222" s="302"/>
      <c r="F222" s="88">
        <f t="shared" si="24"/>
        <v>0</v>
      </c>
    </row>
    <row r="223" spans="1:6" s="159" customFormat="1" ht="15" customHeight="1" x14ac:dyDescent="0.2">
      <c r="A223" s="332" t="s">
        <v>1044</v>
      </c>
      <c r="B223" s="66" t="s">
        <v>577</v>
      </c>
      <c r="C223" s="337"/>
      <c r="D223" s="337"/>
      <c r="E223" s="302"/>
      <c r="F223" s="88">
        <f t="shared" si="24"/>
        <v>0</v>
      </c>
    </row>
    <row r="224" spans="1:6" ht="15" customHeight="1" x14ac:dyDescent="0.2">
      <c r="A224" s="17"/>
      <c r="B224" s="34"/>
      <c r="C224" s="79"/>
      <c r="D224" s="147"/>
      <c r="E224" s="148"/>
      <c r="F224" s="77">
        <f t="shared" ref="F224" si="25">E224*$D224</f>
        <v>0</v>
      </c>
    </row>
    <row r="225" spans="1:6" ht="24.95" customHeight="1" x14ac:dyDescent="0.2">
      <c r="A225" s="40" t="s">
        <v>1144</v>
      </c>
      <c r="B225" s="41"/>
      <c r="C225" s="41"/>
      <c r="D225" s="41"/>
      <c r="E225" s="349">
        <f>SUM(F192:F224)+E191</f>
        <v>0</v>
      </c>
      <c r="F225" s="350"/>
    </row>
  </sheetData>
  <sheetProtection selectLockedCells="1"/>
  <protectedRanges>
    <protectedRange sqref="E38 E76 E112" name="Range1_2_2_2_1"/>
    <protectedRange sqref="E150 E190" name="Range1_2_2_2_1_1"/>
  </protectedRanges>
  <mergeCells count="12">
    <mergeCell ref="E225:F225"/>
    <mergeCell ref="A1:B1"/>
    <mergeCell ref="E37:F37"/>
    <mergeCell ref="E39:F39"/>
    <mergeCell ref="E149:F149"/>
    <mergeCell ref="E151:F151"/>
    <mergeCell ref="E75:F75"/>
    <mergeCell ref="E77:F77"/>
    <mergeCell ref="E111:F111"/>
    <mergeCell ref="E113:F113"/>
    <mergeCell ref="E189:F189"/>
    <mergeCell ref="E191:F191"/>
  </mergeCells>
  <phoneticPr fontId="35" type="noConversion"/>
  <printOptions horizontalCentered="1"/>
  <pageMargins left="0.5118110236220472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5" manualBreakCount="5">
    <brk id="37" max="5" man="1"/>
    <brk id="75" max="5" man="1"/>
    <brk id="111" max="5" man="1"/>
    <brk id="149" max="5" man="1"/>
    <brk id="189" max="5"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A53AC-699D-4150-8F54-84A1BF8DDA01}">
  <sheetPr>
    <tabColor rgb="FFC00000"/>
  </sheetPr>
  <dimension ref="A1:G38"/>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292" customFormat="1" ht="24.75" customHeight="1" x14ac:dyDescent="0.25">
      <c r="A1" s="344" t="s">
        <v>0</v>
      </c>
      <c r="B1" s="344"/>
      <c r="C1" s="291"/>
    </row>
    <row r="2" spans="1:6" s="292" customFormat="1" ht="15" x14ac:dyDescent="0.2">
      <c r="A2" s="241" t="s">
        <v>1</v>
      </c>
      <c r="B2" s="241"/>
      <c r="C2" s="291"/>
      <c r="D2" s="291"/>
      <c r="E2" s="291"/>
      <c r="F2" s="293"/>
    </row>
    <row r="3" spans="1:6" s="292" customFormat="1" ht="15" x14ac:dyDescent="0.2">
      <c r="A3" s="241" t="s">
        <v>16</v>
      </c>
      <c r="B3" s="241"/>
      <c r="C3" s="291"/>
      <c r="D3" s="291"/>
      <c r="E3" s="291"/>
      <c r="F3" s="293"/>
    </row>
    <row r="4" spans="1:6" s="292" customFormat="1" ht="5.25" customHeight="1" x14ac:dyDescent="0.2">
      <c r="A4" s="291"/>
      <c r="B4" s="291"/>
      <c r="C4" s="291"/>
      <c r="D4" s="291"/>
      <c r="E4" s="291"/>
      <c r="F4" s="293"/>
    </row>
    <row r="5" spans="1:6" s="292" customFormat="1" ht="15" x14ac:dyDescent="0.2">
      <c r="A5" s="243"/>
      <c r="B5" s="294"/>
      <c r="C5" s="291"/>
      <c r="D5" s="291"/>
      <c r="E5" s="291"/>
      <c r="F5" s="293"/>
    </row>
    <row r="6" spans="1:6" s="292" customFormat="1" ht="15" x14ac:dyDescent="0.2">
      <c r="A6" s="243" t="s">
        <v>1145</v>
      </c>
      <c r="B6" s="295"/>
      <c r="C6" s="291"/>
      <c r="D6" s="291"/>
      <c r="E6" s="291"/>
      <c r="F6" s="293"/>
    </row>
    <row r="7" spans="1:6" ht="12.2" customHeight="1" x14ac:dyDescent="0.2">
      <c r="A7" s="114"/>
      <c r="B7" s="115"/>
      <c r="C7" s="115"/>
      <c r="D7" s="115"/>
      <c r="E7" s="116"/>
      <c r="F7" s="115"/>
    </row>
    <row r="8" spans="1:6" ht="24.95" customHeight="1" x14ac:dyDescent="0.2">
      <c r="A8" s="296" t="s">
        <v>3</v>
      </c>
      <c r="B8" s="297" t="s">
        <v>4</v>
      </c>
      <c r="C8" s="297" t="s">
        <v>18</v>
      </c>
      <c r="D8" s="297" t="s">
        <v>19</v>
      </c>
      <c r="E8" s="298" t="s">
        <v>20</v>
      </c>
      <c r="F8" s="297" t="s">
        <v>5</v>
      </c>
    </row>
    <row r="9" spans="1:6" ht="15" customHeight="1" x14ac:dyDescent="0.2">
      <c r="A9" s="84"/>
      <c r="B9" s="25"/>
      <c r="C9" s="84"/>
      <c r="D9" s="82"/>
      <c r="E9" s="145"/>
      <c r="F9" s="146"/>
    </row>
    <row r="10" spans="1:6" ht="18" customHeight="1" x14ac:dyDescent="0.2">
      <c r="A10" s="17">
        <v>10.1</v>
      </c>
      <c r="B10" s="34" t="s">
        <v>39</v>
      </c>
      <c r="C10" s="79"/>
      <c r="D10" s="147"/>
      <c r="E10" s="148"/>
      <c r="F10" s="77">
        <f t="shared" ref="F10:F11" si="0">E10*$D10</f>
        <v>0</v>
      </c>
    </row>
    <row r="11" spans="1:6" ht="51.95" customHeight="1" x14ac:dyDescent="0.2">
      <c r="A11" s="17"/>
      <c r="B11" s="32" t="s">
        <v>1037</v>
      </c>
      <c r="C11" s="79"/>
      <c r="D11" s="147"/>
      <c r="E11" s="148"/>
      <c r="F11" s="77">
        <f t="shared" si="0"/>
        <v>0</v>
      </c>
    </row>
    <row r="12" spans="1:6" ht="15" customHeight="1" x14ac:dyDescent="0.2">
      <c r="A12" s="17"/>
      <c r="B12" s="131" t="s">
        <v>46</v>
      </c>
      <c r="C12" s="79"/>
      <c r="D12" s="147"/>
      <c r="E12" s="148"/>
      <c r="F12" s="77"/>
    </row>
    <row r="13" spans="1:6" ht="15" customHeight="1" x14ac:dyDescent="0.2">
      <c r="A13" s="17"/>
      <c r="B13" s="131" t="s">
        <v>989</v>
      </c>
      <c r="C13" s="79"/>
      <c r="D13" s="147"/>
      <c r="E13" s="148"/>
      <c r="F13" s="77"/>
    </row>
    <row r="14" spans="1:6" ht="18" customHeight="1" x14ac:dyDescent="0.2">
      <c r="A14" s="17"/>
      <c r="B14" s="131" t="s">
        <v>48</v>
      </c>
      <c r="C14" s="79"/>
      <c r="D14" s="147"/>
      <c r="E14" s="148"/>
      <c r="F14" s="77"/>
    </row>
    <row r="15" spans="1:6" ht="18" customHeight="1" x14ac:dyDescent="0.2">
      <c r="A15" s="17"/>
      <c r="B15" s="118"/>
      <c r="C15" s="76"/>
      <c r="D15" s="119"/>
      <c r="E15" s="75"/>
      <c r="F15" s="74">
        <f t="shared" ref="F15:F16" si="1">$D15*E15</f>
        <v>0</v>
      </c>
    </row>
    <row r="16" spans="1:6" ht="57" customHeight="1" x14ac:dyDescent="0.2">
      <c r="A16" s="83"/>
      <c r="B16" s="32"/>
      <c r="C16" s="76"/>
      <c r="D16" s="81"/>
      <c r="E16" s="75"/>
      <c r="F16" s="74">
        <f t="shared" si="1"/>
        <v>0</v>
      </c>
    </row>
    <row r="17" spans="1:7" s="202" customFormat="1" ht="15" customHeight="1" x14ac:dyDescent="0.2">
      <c r="A17" s="17"/>
      <c r="B17" s="34"/>
      <c r="C17" s="79"/>
      <c r="D17" s="204"/>
      <c r="E17" s="299"/>
      <c r="F17" s="77"/>
    </row>
    <row r="18" spans="1:7" ht="42.75" customHeight="1" x14ac:dyDescent="0.2">
      <c r="A18" s="84"/>
      <c r="B18" s="205"/>
      <c r="C18" s="79"/>
      <c r="D18" s="204"/>
      <c r="E18" s="80"/>
      <c r="F18" s="77"/>
    </row>
    <row r="19" spans="1:7" ht="57" customHeight="1" x14ac:dyDescent="0.2">
      <c r="A19" s="84"/>
      <c r="B19" s="205"/>
      <c r="C19" s="79"/>
      <c r="D19" s="204"/>
      <c r="E19" s="80"/>
      <c r="F19" s="77"/>
    </row>
    <row r="20" spans="1:7" ht="42.75" customHeight="1" x14ac:dyDescent="0.2">
      <c r="A20" s="17"/>
      <c r="B20" s="32"/>
      <c r="C20" s="79"/>
      <c r="D20" s="204"/>
      <c r="E20" s="273"/>
      <c r="F20" s="77"/>
    </row>
    <row r="21" spans="1:7" s="269" customFormat="1" ht="15" customHeight="1" x14ac:dyDescent="0.2">
      <c r="A21" s="87"/>
      <c r="B21" s="339"/>
      <c r="C21" s="301"/>
      <c r="D21" s="301"/>
      <c r="E21" s="302"/>
      <c r="F21" s="88">
        <f>E21*D21</f>
        <v>0</v>
      </c>
    </row>
    <row r="22" spans="1:7" s="269" customFormat="1" ht="15" customHeight="1" x14ac:dyDescent="0.2">
      <c r="A22" s="87"/>
      <c r="B22" s="303"/>
      <c r="C22" s="212"/>
      <c r="D22" s="212"/>
      <c r="E22" s="302"/>
      <c r="F22" s="88">
        <f>E22*D22</f>
        <v>0</v>
      </c>
    </row>
    <row r="23" spans="1:7" s="202" customFormat="1" ht="29.25" customHeight="1" x14ac:dyDescent="0.2">
      <c r="A23" s="87"/>
      <c r="B23" s="304"/>
      <c r="C23" s="76"/>
      <c r="D23" s="212"/>
      <c r="E23" s="302"/>
      <c r="F23" s="77">
        <f>$D23*E23</f>
        <v>0</v>
      </c>
      <c r="G23" s="269"/>
    </row>
    <row r="24" spans="1:7" s="202" customFormat="1" ht="15" customHeight="1" x14ac:dyDescent="0.2">
      <c r="A24" s="87"/>
      <c r="B24" s="340"/>
      <c r="C24" s="76"/>
      <c r="D24" s="212"/>
      <c r="E24" s="302"/>
      <c r="F24" s="77"/>
      <c r="G24" s="269"/>
    </row>
    <row r="25" spans="1:7" s="202" customFormat="1" ht="15" customHeight="1" x14ac:dyDescent="0.2">
      <c r="A25" s="87"/>
      <c r="B25" s="340"/>
      <c r="C25" s="76"/>
      <c r="D25" s="212"/>
      <c r="E25" s="302"/>
      <c r="F25" s="77"/>
      <c r="G25" s="269"/>
    </row>
    <row r="26" spans="1:7" s="202" customFormat="1" ht="15" customHeight="1" x14ac:dyDescent="0.2">
      <c r="A26" s="87"/>
      <c r="B26" s="340"/>
      <c r="C26" s="76"/>
      <c r="D26" s="212"/>
      <c r="E26" s="302"/>
      <c r="F26" s="77"/>
      <c r="G26" s="269"/>
    </row>
    <row r="27" spans="1:7" s="202" customFormat="1" ht="15" customHeight="1" x14ac:dyDescent="0.2">
      <c r="A27" s="87"/>
      <c r="B27" s="340"/>
      <c r="C27" s="76"/>
      <c r="D27" s="212"/>
      <c r="E27" s="302"/>
      <c r="F27" s="77"/>
      <c r="G27" s="269"/>
    </row>
    <row r="28" spans="1:7" s="202" customFormat="1" ht="15" customHeight="1" x14ac:dyDescent="0.2">
      <c r="A28" s="87"/>
      <c r="B28" s="340"/>
      <c r="C28" s="76"/>
      <c r="D28" s="212"/>
      <c r="E28" s="302"/>
      <c r="F28" s="77"/>
      <c r="G28" s="269"/>
    </row>
    <row r="29" spans="1:7" s="202" customFormat="1" ht="15" customHeight="1" x14ac:dyDescent="0.2">
      <c r="A29" s="87"/>
      <c r="B29" s="340"/>
      <c r="C29" s="76"/>
      <c r="D29" s="212"/>
      <c r="E29" s="302"/>
      <c r="F29" s="77"/>
      <c r="G29" s="269"/>
    </row>
    <row r="30" spans="1:7" s="202" customFormat="1" ht="15" customHeight="1" x14ac:dyDescent="0.2">
      <c r="A30" s="87"/>
      <c r="B30" s="340"/>
      <c r="C30" s="76"/>
      <c r="D30" s="212"/>
      <c r="E30" s="302"/>
      <c r="F30" s="77"/>
      <c r="G30" s="269"/>
    </row>
    <row r="31" spans="1:7" s="202" customFormat="1" ht="15" customHeight="1" x14ac:dyDescent="0.2">
      <c r="A31" s="87"/>
      <c r="B31" s="340"/>
      <c r="C31" s="76"/>
      <c r="D31" s="212"/>
      <c r="E31" s="302"/>
      <c r="F31" s="77"/>
      <c r="G31" s="269"/>
    </row>
    <row r="32" spans="1:7" s="202" customFormat="1" ht="15" customHeight="1" x14ac:dyDescent="0.2">
      <c r="A32" s="87"/>
      <c r="B32" s="340"/>
      <c r="C32" s="76"/>
      <c r="D32" s="212"/>
      <c r="E32" s="302"/>
      <c r="F32" s="77"/>
      <c r="G32" s="269"/>
    </row>
    <row r="33" spans="1:6" s="159" customFormat="1" ht="15" customHeight="1" x14ac:dyDescent="0.2">
      <c r="A33" s="84"/>
      <c r="B33" s="307"/>
      <c r="C33" s="76"/>
      <c r="D33" s="65"/>
      <c r="E33" s="302"/>
      <c r="F33" s="77"/>
    </row>
    <row r="34" spans="1:6" s="202" customFormat="1" ht="39.950000000000003" customHeight="1" x14ac:dyDescent="0.2">
      <c r="A34" s="87"/>
      <c r="B34" s="308"/>
      <c r="C34" s="76"/>
      <c r="D34" s="212"/>
      <c r="E34" s="302"/>
      <c r="F34" s="77"/>
    </row>
    <row r="35" spans="1:6" s="269" customFormat="1" ht="15" customHeight="1" x14ac:dyDescent="0.2">
      <c r="A35" s="87"/>
      <c r="B35" s="309"/>
      <c r="C35" s="76"/>
      <c r="D35" s="212"/>
      <c r="E35" s="302"/>
      <c r="F35" s="77"/>
    </row>
    <row r="36" spans="1:6" s="202" customFormat="1" ht="15" customHeight="1" x14ac:dyDescent="0.2">
      <c r="A36" s="87"/>
      <c r="B36" s="310"/>
      <c r="C36" s="76"/>
      <c r="D36" s="212"/>
      <c r="E36" s="302"/>
      <c r="F36" s="77"/>
    </row>
    <row r="37" spans="1:6" s="202" customFormat="1" ht="15" customHeight="1" x14ac:dyDescent="0.2">
      <c r="A37" s="163"/>
      <c r="B37" s="341"/>
      <c r="C37" s="265"/>
      <c r="D37" s="163"/>
      <c r="E37" s="342"/>
      <c r="F37" s="267"/>
    </row>
    <row r="38" spans="1:6" s="43" customFormat="1" ht="24.95" customHeight="1" x14ac:dyDescent="0.2">
      <c r="A38" s="311"/>
      <c r="B38" s="312"/>
      <c r="C38" s="313"/>
      <c r="D38" s="313"/>
      <c r="E38" s="349">
        <f>SUM(F9:F37)</f>
        <v>0</v>
      </c>
      <c r="F38" s="350"/>
    </row>
  </sheetData>
  <sheetProtection selectLockedCells="1"/>
  <mergeCells count="2">
    <mergeCell ref="A1:B1"/>
    <mergeCell ref="E38:F38"/>
  </mergeCells>
  <printOptions horizontalCentered="1"/>
  <pageMargins left="0.5118110236220472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6CB62-BC2E-4B66-A803-E801F91BB4C6}">
  <sheetPr>
    <tabColor rgb="FF0070C0"/>
  </sheetPr>
  <dimension ref="A1:C18"/>
  <sheetViews>
    <sheetView showZeros="0" zoomScaleNormal="100" zoomScaleSheetLayoutView="100" workbookViewId="0">
      <selection activeCell="D8" sqref="D8"/>
    </sheetView>
  </sheetViews>
  <sheetFormatPr defaultColWidth="9.140625" defaultRowHeight="12.75" x14ac:dyDescent="0.2"/>
  <cols>
    <col min="1" max="1" width="7.42578125" style="24" customWidth="1"/>
    <col min="2" max="2" width="58.85546875" style="1" customWidth="1"/>
    <col min="3" max="3" width="20.7109375" style="1" customWidth="1"/>
    <col min="4" max="16384" width="9.140625" style="1"/>
  </cols>
  <sheetData>
    <row r="1" spans="1:3" s="105" customFormat="1" ht="24.75" customHeight="1" x14ac:dyDescent="0.25">
      <c r="A1" s="344" t="s">
        <v>0</v>
      </c>
      <c r="B1" s="344"/>
      <c r="C1" s="106"/>
    </row>
    <row r="2" spans="1:3" s="105" customFormat="1" ht="15" x14ac:dyDescent="0.2">
      <c r="A2" s="108" t="s">
        <v>1</v>
      </c>
      <c r="B2" s="108"/>
      <c r="C2" s="106"/>
    </row>
    <row r="3" spans="1:3" s="105" customFormat="1" ht="15" x14ac:dyDescent="0.2">
      <c r="A3" s="109" t="s">
        <v>2</v>
      </c>
      <c r="B3" s="108"/>
      <c r="C3" s="106"/>
    </row>
    <row r="4" spans="1:3" s="105" customFormat="1" ht="5.25" customHeight="1" x14ac:dyDescent="0.2">
      <c r="A4" s="106"/>
      <c r="B4" s="106"/>
      <c r="C4" s="106"/>
    </row>
    <row r="5" spans="1:3" s="105" customFormat="1" ht="15" x14ac:dyDescent="0.2">
      <c r="A5" s="110"/>
      <c r="B5" s="111"/>
      <c r="C5" s="106"/>
    </row>
    <row r="6" spans="1:3" s="105" customFormat="1" ht="15" x14ac:dyDescent="0.2">
      <c r="A6" s="173" t="s">
        <v>548</v>
      </c>
      <c r="B6" s="113"/>
      <c r="C6" s="106"/>
    </row>
    <row r="7" spans="1:3" ht="12.2" customHeight="1" x14ac:dyDescent="0.2">
      <c r="A7" s="114"/>
      <c r="B7" s="115"/>
      <c r="C7" s="115"/>
    </row>
    <row r="8" spans="1:3" ht="25.15" customHeight="1" x14ac:dyDescent="0.2">
      <c r="A8" s="99" t="s">
        <v>3</v>
      </c>
      <c r="B8" s="100" t="s">
        <v>4</v>
      </c>
      <c r="C8" s="101" t="s">
        <v>5</v>
      </c>
    </row>
    <row r="9" spans="1:3" ht="25.15" customHeight="1" x14ac:dyDescent="0.2">
      <c r="A9" s="101">
        <v>1</v>
      </c>
      <c r="B9" s="102" t="s">
        <v>13</v>
      </c>
      <c r="C9" s="103">
        <f>'12801-BOQE1(UPS)'!E34</f>
        <v>0</v>
      </c>
    </row>
    <row r="10" spans="1:3" ht="25.15" customHeight="1" x14ac:dyDescent="0.2">
      <c r="A10" s="101">
        <v>2</v>
      </c>
      <c r="B10" s="102" t="s">
        <v>14</v>
      </c>
      <c r="C10" s="104">
        <f>'12801-BOQE2(CCTV)'!E148</f>
        <v>0</v>
      </c>
    </row>
    <row r="11" spans="1:3" ht="25.15" customHeight="1" x14ac:dyDescent="0.2">
      <c r="A11" s="101">
        <v>3</v>
      </c>
      <c r="B11" s="102" t="s">
        <v>15</v>
      </c>
      <c r="C11" s="103">
        <f>'12801-BOQE3(AC)'!E116</f>
        <v>0</v>
      </c>
    </row>
    <row r="12" spans="1:3" ht="25.15" customHeight="1" x14ac:dyDescent="0.2">
      <c r="A12" s="101">
        <v>4.0999999999999996</v>
      </c>
      <c r="B12" s="102" t="s">
        <v>990</v>
      </c>
      <c r="C12" s="104">
        <f>'12801-BOQE4(FD)'!E101</f>
        <v>0</v>
      </c>
    </row>
    <row r="13" spans="1:3" ht="25.15" customHeight="1" x14ac:dyDescent="0.2">
      <c r="A13" s="101">
        <v>4.2</v>
      </c>
      <c r="B13" s="102" t="s">
        <v>991</v>
      </c>
      <c r="C13" s="104">
        <f>'12801-BOQE4(FD)'!E171</f>
        <v>0</v>
      </c>
    </row>
    <row r="14" spans="1:3" ht="25.15" customHeight="1" x14ac:dyDescent="0.2">
      <c r="A14" s="101">
        <v>4.3</v>
      </c>
      <c r="B14" s="102" t="s">
        <v>992</v>
      </c>
      <c r="C14" s="104">
        <f>'12801-BOQE4(FD)'!E239</f>
        <v>0</v>
      </c>
    </row>
    <row r="15" spans="1:3" ht="25.15" customHeight="1" thickBot="1" x14ac:dyDescent="0.25">
      <c r="A15" s="101">
        <v>4.4000000000000004</v>
      </c>
      <c r="B15" s="102" t="s">
        <v>546</v>
      </c>
      <c r="C15" s="104">
        <f>'12801-BOQE4(FD)'!E273</f>
        <v>0</v>
      </c>
    </row>
    <row r="16" spans="1:3" ht="25.15" customHeight="1" x14ac:dyDescent="0.2">
      <c r="A16" s="192">
        <v>5</v>
      </c>
      <c r="B16" s="193" t="s">
        <v>993</v>
      </c>
      <c r="C16" s="194">
        <f>SUM(C9:C15)</f>
        <v>0</v>
      </c>
    </row>
    <row r="17" spans="1:3" ht="25.15" customHeight="1" thickBot="1" x14ac:dyDescent="0.25">
      <c r="A17" s="158">
        <v>6</v>
      </c>
      <c r="B17" s="191" t="s">
        <v>547</v>
      </c>
      <c r="C17" s="152">
        <f>C16*0.15</f>
        <v>0</v>
      </c>
    </row>
    <row r="18" spans="1:3" ht="25.15" customHeight="1" thickBot="1" x14ac:dyDescent="0.25">
      <c r="A18" s="156">
        <v>7</v>
      </c>
      <c r="B18" s="149" t="s">
        <v>931</v>
      </c>
      <c r="C18" s="150">
        <f>SUM(C16:C17)</f>
        <v>0</v>
      </c>
    </row>
  </sheetData>
  <sheetProtection selectLockedCells="1"/>
  <mergeCells count="1">
    <mergeCell ref="A1:B1"/>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ignoredErrors>
    <ignoredError sqref="C17"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1D44B-A2A2-43DD-B09F-B05EB99B5CC8}">
  <sheetPr>
    <tabColor rgb="FF0070C0"/>
  </sheetPr>
  <dimension ref="A1:M34"/>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9" width="9.140625" style="1"/>
    <col min="10" max="10" width="10" style="1" bestFit="1" customWidth="1"/>
    <col min="11" max="16384" width="9.140625" style="1"/>
  </cols>
  <sheetData>
    <row r="1" spans="1:11" s="105" customFormat="1" ht="24.75" customHeight="1" x14ac:dyDescent="0.25">
      <c r="A1" s="344" t="s">
        <v>0</v>
      </c>
      <c r="B1" s="344"/>
      <c r="C1" s="106"/>
      <c r="D1" s="106"/>
      <c r="E1" s="106"/>
      <c r="F1" s="107"/>
    </row>
    <row r="2" spans="1:11" s="105" customFormat="1" ht="15" x14ac:dyDescent="0.2">
      <c r="A2" s="108" t="s">
        <v>1</v>
      </c>
      <c r="B2" s="108"/>
      <c r="C2" s="106"/>
      <c r="D2" s="106"/>
      <c r="E2" s="106"/>
      <c r="F2" s="107"/>
      <c r="I2" s="42"/>
    </row>
    <row r="3" spans="1:11" s="105" customFormat="1" ht="15" x14ac:dyDescent="0.2">
      <c r="A3" s="109" t="s">
        <v>336</v>
      </c>
      <c r="B3" s="108"/>
      <c r="C3" s="106"/>
      <c r="D3" s="106"/>
      <c r="E3" s="106"/>
      <c r="F3" s="107"/>
    </row>
    <row r="4" spans="1:11" s="105" customFormat="1" ht="5.25" customHeight="1" x14ac:dyDescent="0.2">
      <c r="A4" s="106"/>
      <c r="B4" s="106"/>
      <c r="C4" s="106"/>
      <c r="D4" s="106"/>
      <c r="E4" s="106"/>
      <c r="F4" s="107"/>
      <c r="I4" s="42"/>
    </row>
    <row r="5" spans="1:11" s="105" customFormat="1" ht="15" x14ac:dyDescent="0.2">
      <c r="A5" s="110"/>
      <c r="B5" s="111"/>
      <c r="C5" s="106"/>
      <c r="D5" s="106"/>
      <c r="E5" s="106"/>
      <c r="F5" s="107"/>
      <c r="I5" s="42"/>
    </row>
    <row r="6" spans="1:11" s="105" customFormat="1" ht="15" x14ac:dyDescent="0.2">
      <c r="A6" s="173" t="s">
        <v>486</v>
      </c>
      <c r="B6" s="113"/>
      <c r="C6" s="106"/>
      <c r="D6" s="106"/>
      <c r="E6" s="106"/>
      <c r="F6" s="107"/>
      <c r="I6" s="42"/>
    </row>
    <row r="7" spans="1:11" ht="12.2" customHeight="1" x14ac:dyDescent="0.2">
      <c r="A7" s="114"/>
      <c r="B7" s="115"/>
      <c r="C7" s="115"/>
      <c r="D7" s="115"/>
      <c r="E7" s="116"/>
      <c r="F7" s="115"/>
      <c r="I7" s="42"/>
    </row>
    <row r="8" spans="1:11" ht="24.95" customHeight="1" x14ac:dyDescent="0.2">
      <c r="A8" s="160" t="s">
        <v>3</v>
      </c>
      <c r="B8" s="161" t="s">
        <v>4</v>
      </c>
      <c r="C8" s="161" t="s">
        <v>18</v>
      </c>
      <c r="D8" s="161" t="s">
        <v>19</v>
      </c>
      <c r="E8" s="162" t="s">
        <v>20</v>
      </c>
      <c r="F8" s="161" t="s">
        <v>5</v>
      </c>
    </row>
    <row r="9" spans="1:11" ht="12.75" customHeight="1" x14ac:dyDescent="0.2">
      <c r="A9" s="18"/>
      <c r="B9" s="25"/>
      <c r="C9" s="18"/>
      <c r="D9" s="26"/>
      <c r="E9" s="2"/>
      <c r="F9" s="74">
        <f t="shared" ref="F9:F19" si="0">$D9*E9</f>
        <v>0</v>
      </c>
      <c r="I9" s="42"/>
    </row>
    <row r="10" spans="1:11" ht="18" customHeight="1" x14ac:dyDescent="0.2">
      <c r="A10" s="17">
        <v>1.1000000000000001</v>
      </c>
      <c r="B10" s="34" t="s">
        <v>39</v>
      </c>
      <c r="C10" s="19"/>
      <c r="D10" s="35"/>
      <c r="E10" s="3"/>
      <c r="F10" s="23">
        <f t="shared" ref="F10:F11" si="1">E10*$D10</f>
        <v>0</v>
      </c>
      <c r="K10" s="170"/>
    </row>
    <row r="11" spans="1:11" ht="51" x14ac:dyDescent="0.2">
      <c r="A11" s="17"/>
      <c r="B11" s="32" t="s">
        <v>994</v>
      </c>
      <c r="C11" s="79"/>
      <c r="D11" s="147"/>
      <c r="E11" s="148"/>
      <c r="F11" s="77">
        <f t="shared" si="1"/>
        <v>0</v>
      </c>
    </row>
    <row r="12" spans="1:11" ht="15" customHeight="1" x14ac:dyDescent="0.2">
      <c r="A12" s="17"/>
      <c r="B12" s="131" t="s">
        <v>46</v>
      </c>
      <c r="C12" s="79"/>
      <c r="D12" s="147"/>
      <c r="E12" s="148"/>
      <c r="F12" s="77"/>
      <c r="I12" s="24"/>
    </row>
    <row r="13" spans="1:11" ht="15" customHeight="1" x14ac:dyDescent="0.2">
      <c r="A13" s="17"/>
      <c r="B13" s="131" t="s">
        <v>989</v>
      </c>
      <c r="C13" s="79"/>
      <c r="D13" s="147"/>
      <c r="E13" s="148"/>
      <c r="F13" s="77"/>
      <c r="I13" s="24"/>
    </row>
    <row r="14" spans="1:11" ht="18" customHeight="1" x14ac:dyDescent="0.2">
      <c r="A14" s="17"/>
      <c r="B14" s="131" t="s">
        <v>48</v>
      </c>
      <c r="C14" s="79"/>
      <c r="D14" s="147"/>
      <c r="E14" s="148"/>
      <c r="F14" s="77"/>
      <c r="I14" s="24"/>
    </row>
    <row r="15" spans="1:11" ht="18" customHeight="1" x14ac:dyDescent="0.2">
      <c r="A15" s="17">
        <v>1.2</v>
      </c>
      <c r="B15" s="118" t="s">
        <v>337</v>
      </c>
      <c r="C15" s="76"/>
      <c r="D15" s="119"/>
      <c r="E15" s="75"/>
      <c r="F15" s="74">
        <f t="shared" si="0"/>
        <v>0</v>
      </c>
      <c r="I15" s="42"/>
    </row>
    <row r="16" spans="1:11" ht="42.75" customHeight="1" x14ac:dyDescent="0.2">
      <c r="A16" s="83"/>
      <c r="B16" s="66" t="s">
        <v>571</v>
      </c>
      <c r="C16" s="76"/>
      <c r="D16" s="81"/>
      <c r="E16" s="75"/>
      <c r="F16" s="74">
        <f t="shared" si="0"/>
        <v>0</v>
      </c>
      <c r="I16" s="42"/>
    </row>
    <row r="17" spans="1:13" ht="45" customHeight="1" x14ac:dyDescent="0.2">
      <c r="A17" s="83"/>
      <c r="B17" s="66" t="s">
        <v>946</v>
      </c>
      <c r="C17" s="76"/>
      <c r="D17" s="81"/>
      <c r="E17" s="75"/>
      <c r="F17" s="74"/>
      <c r="I17" s="42"/>
    </row>
    <row r="18" spans="1:13" s="117" customFormat="1" ht="15" customHeight="1" x14ac:dyDescent="0.25">
      <c r="A18" s="125" t="s">
        <v>28</v>
      </c>
      <c r="B18" s="126" t="s">
        <v>572</v>
      </c>
      <c r="C18" s="127"/>
      <c r="D18" s="127"/>
      <c r="E18" s="128"/>
      <c r="F18" s="74">
        <f t="shared" si="0"/>
        <v>0</v>
      </c>
      <c r="H18" s="1"/>
      <c r="I18" s="42"/>
      <c r="J18" s="1"/>
    </row>
    <row r="19" spans="1:13" s="117" customFormat="1" ht="15" customHeight="1" x14ac:dyDescent="0.25">
      <c r="A19" s="125"/>
      <c r="B19" s="126" t="s">
        <v>107</v>
      </c>
      <c r="C19" s="127" t="s">
        <v>42</v>
      </c>
      <c r="D19" s="127">
        <v>1</v>
      </c>
      <c r="E19" s="75"/>
      <c r="F19" s="74">
        <f t="shared" si="0"/>
        <v>0</v>
      </c>
      <c r="H19" s="1"/>
      <c r="I19" s="42"/>
      <c r="J19" s="1"/>
    </row>
    <row r="20" spans="1:13" s="117" customFormat="1" ht="15" customHeight="1" x14ac:dyDescent="0.25">
      <c r="A20" s="125"/>
      <c r="B20" s="126" t="s">
        <v>94</v>
      </c>
      <c r="C20" s="127" t="str">
        <f>C19</f>
        <v>No</v>
      </c>
      <c r="D20" s="127">
        <v>1</v>
      </c>
      <c r="E20" s="75"/>
      <c r="F20" s="74">
        <f t="shared" ref="F20:F22" si="2">$D20*E20</f>
        <v>0</v>
      </c>
      <c r="H20" s="1"/>
      <c r="I20" s="42"/>
      <c r="J20" s="1"/>
    </row>
    <row r="21" spans="1:13" s="117" customFormat="1" ht="51" x14ac:dyDescent="0.25">
      <c r="A21" s="129"/>
      <c r="B21" s="203" t="s">
        <v>606</v>
      </c>
      <c r="C21" s="130"/>
      <c r="D21" s="127"/>
      <c r="E21" s="74"/>
      <c r="F21" s="74"/>
      <c r="H21" s="1"/>
      <c r="I21" s="42"/>
      <c r="J21" s="1"/>
    </row>
    <row r="22" spans="1:13" ht="27.75" customHeight="1" x14ac:dyDescent="0.25">
      <c r="A22" s="183">
        <v>1.3</v>
      </c>
      <c r="B22" s="184" t="s">
        <v>477</v>
      </c>
      <c r="C22" s="19"/>
      <c r="D22" s="35"/>
      <c r="E22" s="2"/>
      <c r="F22" s="74">
        <f t="shared" si="2"/>
        <v>0</v>
      </c>
      <c r="K22" s="117"/>
      <c r="L22" s="117"/>
      <c r="M22" s="117"/>
    </row>
    <row r="23" spans="1:13" ht="15.95" customHeight="1" x14ac:dyDescent="0.25">
      <c r="A23" s="17"/>
      <c r="B23" s="118" t="s">
        <v>465</v>
      </c>
      <c r="C23" s="76"/>
      <c r="D23" s="81"/>
      <c r="E23" s="74"/>
      <c r="F23" s="74">
        <f t="shared" ref="F23" si="3">$D23*E23</f>
        <v>0</v>
      </c>
      <c r="K23" s="117"/>
      <c r="L23" s="117"/>
      <c r="M23" s="117"/>
    </row>
    <row r="24" spans="1:13" ht="55.5" customHeight="1" x14ac:dyDescent="0.25">
      <c r="A24" s="84" t="s">
        <v>33</v>
      </c>
      <c r="B24" s="66" t="s">
        <v>473</v>
      </c>
      <c r="C24" s="127" t="s">
        <v>333</v>
      </c>
      <c r="D24" s="81">
        <v>1</v>
      </c>
      <c r="E24" s="75"/>
      <c r="F24" s="74">
        <f t="shared" ref="F24:F33" si="4">$D24*E24</f>
        <v>0</v>
      </c>
      <c r="I24" s="42"/>
      <c r="K24" s="117"/>
      <c r="L24" s="117"/>
      <c r="M24" s="117"/>
    </row>
    <row r="25" spans="1:13" ht="15.95" customHeight="1" x14ac:dyDescent="0.25">
      <c r="A25" s="17"/>
      <c r="B25" s="118" t="s">
        <v>466</v>
      </c>
      <c r="C25" s="76"/>
      <c r="D25" s="81"/>
      <c r="E25" s="74"/>
      <c r="F25" s="74">
        <f t="shared" si="4"/>
        <v>0</v>
      </c>
      <c r="K25" s="117"/>
      <c r="L25" s="117"/>
      <c r="M25" s="117"/>
    </row>
    <row r="26" spans="1:13" s="117" customFormat="1" ht="45" customHeight="1" x14ac:dyDescent="0.25">
      <c r="A26" s="84" t="s">
        <v>35</v>
      </c>
      <c r="B26" s="174" t="s">
        <v>469</v>
      </c>
      <c r="C26" s="127" t="s">
        <v>333</v>
      </c>
      <c r="D26" s="127">
        <v>1</v>
      </c>
      <c r="E26" s="74"/>
      <c r="F26" s="74">
        <f t="shared" si="4"/>
        <v>0</v>
      </c>
      <c r="J26" s="1"/>
    </row>
    <row r="27" spans="1:13" ht="15.95" customHeight="1" x14ac:dyDescent="0.25">
      <c r="A27" s="17"/>
      <c r="B27" s="118" t="s">
        <v>467</v>
      </c>
      <c r="C27" s="76"/>
      <c r="D27" s="81"/>
      <c r="E27" s="74"/>
      <c r="F27" s="74">
        <f t="shared" ref="F27" si="5">$D27*E27</f>
        <v>0</v>
      </c>
      <c r="K27" s="117"/>
      <c r="L27" s="117"/>
      <c r="M27" s="117"/>
    </row>
    <row r="28" spans="1:13" s="117" customFormat="1" ht="45" customHeight="1" x14ac:dyDescent="0.25">
      <c r="A28" s="84" t="s">
        <v>487</v>
      </c>
      <c r="B28" s="126" t="s">
        <v>471</v>
      </c>
      <c r="C28" s="127" t="s">
        <v>333</v>
      </c>
      <c r="D28" s="81">
        <v>1</v>
      </c>
      <c r="E28" s="75"/>
      <c r="F28" s="74">
        <f t="shared" si="4"/>
        <v>0</v>
      </c>
      <c r="H28" s="1"/>
      <c r="I28" s="42"/>
      <c r="J28" s="1"/>
    </row>
    <row r="29" spans="1:13" ht="15.95" customHeight="1" x14ac:dyDescent="0.25">
      <c r="A29" s="17"/>
      <c r="B29" s="118" t="s">
        <v>468</v>
      </c>
      <c r="C29" s="76"/>
      <c r="D29" s="81"/>
      <c r="E29" s="74"/>
      <c r="F29" s="74">
        <f t="shared" si="4"/>
        <v>0</v>
      </c>
      <c r="K29" s="117"/>
      <c r="L29" s="117"/>
      <c r="M29" s="117"/>
    </row>
    <row r="30" spans="1:13" s="117" customFormat="1" ht="45" customHeight="1" x14ac:dyDescent="0.25">
      <c r="A30" s="84" t="s">
        <v>488</v>
      </c>
      <c r="B30" s="126" t="s">
        <v>480</v>
      </c>
      <c r="C30" s="127" t="s">
        <v>333</v>
      </c>
      <c r="D30" s="81">
        <v>1</v>
      </c>
      <c r="E30" s="74"/>
      <c r="F30" s="74">
        <f t="shared" si="4"/>
        <v>0</v>
      </c>
      <c r="J30" s="1"/>
    </row>
    <row r="31" spans="1:13" ht="15.95" customHeight="1" x14ac:dyDescent="0.25">
      <c r="A31" s="17"/>
      <c r="B31" s="118" t="s">
        <v>478</v>
      </c>
      <c r="C31" s="76"/>
      <c r="D31" s="81"/>
      <c r="E31" s="74"/>
      <c r="F31" s="74">
        <f t="shared" si="4"/>
        <v>0</v>
      </c>
      <c r="K31" s="117"/>
      <c r="L31" s="117"/>
      <c r="M31" s="117"/>
    </row>
    <row r="32" spans="1:13" ht="20.100000000000001" customHeight="1" x14ac:dyDescent="0.25">
      <c r="A32" s="84" t="s">
        <v>489</v>
      </c>
      <c r="B32" s="66" t="s">
        <v>327</v>
      </c>
      <c r="C32" s="127" t="s">
        <v>333</v>
      </c>
      <c r="D32" s="81">
        <v>1</v>
      </c>
      <c r="E32" s="75"/>
      <c r="F32" s="74">
        <f t="shared" si="4"/>
        <v>0</v>
      </c>
      <c r="I32" s="42"/>
      <c r="K32" s="117"/>
      <c r="L32" s="117"/>
      <c r="M32" s="117"/>
    </row>
    <row r="33" spans="1:13" ht="20.100000000000001" customHeight="1" x14ac:dyDescent="0.25">
      <c r="A33" s="84" t="s">
        <v>490</v>
      </c>
      <c r="B33" s="66" t="s">
        <v>329</v>
      </c>
      <c r="C33" s="127" t="s">
        <v>333</v>
      </c>
      <c r="D33" s="81">
        <v>1</v>
      </c>
      <c r="E33" s="75"/>
      <c r="F33" s="74">
        <f t="shared" si="4"/>
        <v>0</v>
      </c>
      <c r="I33" s="42"/>
      <c r="K33" s="117"/>
      <c r="L33" s="117"/>
      <c r="M33" s="117"/>
    </row>
    <row r="34" spans="1:13" s="42" customFormat="1" ht="24.95" customHeight="1" x14ac:dyDescent="0.2">
      <c r="A34" s="40" t="s">
        <v>543</v>
      </c>
      <c r="B34" s="41"/>
      <c r="C34" s="41"/>
      <c r="D34" s="41"/>
      <c r="E34" s="347">
        <f>SUM(F9:F33)</f>
        <v>0</v>
      </c>
      <c r="F34" s="348"/>
      <c r="H34" s="1"/>
      <c r="J34" s="1"/>
    </row>
  </sheetData>
  <sheetProtection selectLockedCells="1"/>
  <mergeCells count="2">
    <mergeCell ref="A1:B1"/>
    <mergeCell ref="E34:F34"/>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4B54C-9EE2-4100-86BA-736289961C84}">
  <sheetPr>
    <tabColor rgb="FF0070C0"/>
  </sheetPr>
  <dimension ref="A1:F148"/>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54" t="s">
        <v>0</v>
      </c>
      <c r="B1" s="354"/>
      <c r="C1" s="239"/>
      <c r="D1" s="239"/>
      <c r="E1" s="239"/>
      <c r="F1" s="240"/>
    </row>
    <row r="2" spans="1:6" s="105" customFormat="1" ht="15" x14ac:dyDescent="0.2">
      <c r="A2" s="241" t="s">
        <v>1</v>
      </c>
      <c r="B2" s="241"/>
      <c r="C2" s="239"/>
      <c r="D2" s="239"/>
      <c r="E2" s="239"/>
      <c r="F2" s="240"/>
    </row>
    <row r="3" spans="1:6" s="105" customFormat="1" ht="15" x14ac:dyDescent="0.2">
      <c r="A3" s="242" t="s">
        <v>336</v>
      </c>
      <c r="B3" s="241"/>
      <c r="C3" s="239"/>
      <c r="D3" s="239"/>
      <c r="E3" s="239"/>
      <c r="F3" s="240"/>
    </row>
    <row r="4" spans="1:6" s="105" customFormat="1" ht="5.25" customHeight="1" x14ac:dyDescent="0.2">
      <c r="A4" s="239"/>
      <c r="B4" s="239"/>
      <c r="C4" s="239"/>
      <c r="D4" s="239"/>
      <c r="E4" s="239"/>
      <c r="F4" s="240"/>
    </row>
    <row r="5" spans="1:6" s="105" customFormat="1" ht="15" x14ac:dyDescent="0.2">
      <c r="A5" s="243"/>
      <c r="B5" s="244"/>
      <c r="C5" s="239"/>
      <c r="D5" s="239"/>
      <c r="E5" s="239"/>
      <c r="F5" s="240"/>
    </row>
    <row r="6" spans="1:6" s="105" customFormat="1" ht="15" x14ac:dyDescent="0.2">
      <c r="A6" s="245" t="s">
        <v>491</v>
      </c>
      <c r="B6" s="246"/>
      <c r="C6" s="239"/>
      <c r="D6" s="239"/>
      <c r="E6" s="239"/>
      <c r="F6" s="240"/>
    </row>
    <row r="7" spans="1:6" ht="12.2" customHeight="1" x14ac:dyDescent="0.2">
      <c r="A7" s="114"/>
      <c r="B7" s="115"/>
      <c r="C7" s="115"/>
      <c r="D7" s="115"/>
      <c r="E7" s="116"/>
      <c r="F7" s="115"/>
    </row>
    <row r="8" spans="1:6" ht="24.95" customHeight="1" x14ac:dyDescent="0.2">
      <c r="A8" s="247" t="s">
        <v>3</v>
      </c>
      <c r="B8" s="248" t="s">
        <v>4</v>
      </c>
      <c r="C8" s="248" t="s">
        <v>18</v>
      </c>
      <c r="D8" s="248" t="s">
        <v>19</v>
      </c>
      <c r="E8" s="249" t="s">
        <v>20</v>
      </c>
      <c r="F8" s="248" t="s">
        <v>5</v>
      </c>
    </row>
    <row r="9" spans="1:6" ht="12.75" customHeight="1" x14ac:dyDescent="0.2">
      <c r="A9" s="84"/>
      <c r="B9" s="25"/>
      <c r="C9" s="84"/>
      <c r="D9" s="82"/>
      <c r="E9" s="145"/>
      <c r="F9" s="74">
        <f t="shared" ref="F9:F127" si="0">$D9*E9</f>
        <v>0</v>
      </c>
    </row>
    <row r="10" spans="1:6" ht="18" customHeight="1" x14ac:dyDescent="0.2">
      <c r="A10" s="17">
        <v>2.1</v>
      </c>
      <c r="B10" s="34" t="s">
        <v>39</v>
      </c>
      <c r="C10" s="79"/>
      <c r="D10" s="147"/>
      <c r="E10" s="148"/>
      <c r="F10" s="77">
        <f t="shared" ref="F10:F11" si="1">E10*$D10</f>
        <v>0</v>
      </c>
    </row>
    <row r="11" spans="1:6" ht="51" x14ac:dyDescent="0.2">
      <c r="A11" s="17"/>
      <c r="B11" s="32" t="s">
        <v>995</v>
      </c>
      <c r="C11" s="79"/>
      <c r="D11" s="147"/>
      <c r="E11" s="148"/>
      <c r="F11" s="77">
        <f t="shared" si="1"/>
        <v>0</v>
      </c>
    </row>
    <row r="12" spans="1:6" ht="15" customHeight="1" x14ac:dyDescent="0.2">
      <c r="A12" s="17"/>
      <c r="B12" s="131" t="s">
        <v>46</v>
      </c>
      <c r="C12" s="79"/>
      <c r="D12" s="147"/>
      <c r="E12" s="148"/>
      <c r="F12" s="77"/>
    </row>
    <row r="13" spans="1:6" ht="15" customHeight="1" x14ac:dyDescent="0.2">
      <c r="A13" s="17"/>
      <c r="B13" s="131" t="s">
        <v>989</v>
      </c>
      <c r="C13" s="79"/>
      <c r="D13" s="147"/>
      <c r="E13" s="148"/>
      <c r="F13" s="77"/>
    </row>
    <row r="14" spans="1:6" ht="18" customHeight="1" x14ac:dyDescent="0.2">
      <c r="A14" s="17"/>
      <c r="B14" s="131" t="s">
        <v>48</v>
      </c>
      <c r="C14" s="79"/>
      <c r="D14" s="147"/>
      <c r="E14" s="148"/>
      <c r="F14" s="77"/>
    </row>
    <row r="15" spans="1:6" ht="18" customHeight="1" x14ac:dyDescent="0.2">
      <c r="A15" s="17">
        <v>2.2000000000000002</v>
      </c>
      <c r="B15" s="118" t="s">
        <v>341</v>
      </c>
      <c r="C15" s="76"/>
      <c r="D15" s="119"/>
      <c r="E15" s="75"/>
      <c r="F15" s="74">
        <f t="shared" si="0"/>
        <v>0</v>
      </c>
    </row>
    <row r="16" spans="1:6" ht="41.25" customHeight="1" x14ac:dyDescent="0.2">
      <c r="A16" s="83"/>
      <c r="B16" s="66" t="s">
        <v>344</v>
      </c>
      <c r="C16" s="76"/>
      <c r="D16" s="81"/>
      <c r="E16" s="75"/>
      <c r="F16" s="74">
        <f t="shared" si="0"/>
        <v>0</v>
      </c>
    </row>
    <row r="17" spans="1:6" ht="42" customHeight="1" x14ac:dyDescent="0.2">
      <c r="A17" s="83"/>
      <c r="B17" s="66" t="s">
        <v>385</v>
      </c>
      <c r="C17" s="76"/>
      <c r="D17" s="81"/>
      <c r="E17" s="75"/>
      <c r="F17" s="74"/>
    </row>
    <row r="18" spans="1:6" ht="18" customHeight="1" x14ac:dyDescent="0.2">
      <c r="A18" s="17"/>
      <c r="B18" s="118" t="s">
        <v>342</v>
      </c>
      <c r="C18" s="76"/>
      <c r="D18" s="81"/>
      <c r="E18" s="75"/>
      <c r="F18" s="74">
        <f t="shared" si="0"/>
        <v>0</v>
      </c>
    </row>
    <row r="19" spans="1:6" s="253" customFormat="1" ht="39.950000000000003" customHeight="1" x14ac:dyDescent="0.25">
      <c r="A19" s="250" t="s">
        <v>338</v>
      </c>
      <c r="B19" s="251" t="s">
        <v>348</v>
      </c>
      <c r="C19" s="250"/>
      <c r="D19" s="250"/>
      <c r="E19" s="252"/>
      <c r="F19" s="74">
        <f t="shared" si="0"/>
        <v>0</v>
      </c>
    </row>
    <row r="20" spans="1:6" s="253" customFormat="1" ht="15" customHeight="1" x14ac:dyDescent="0.25">
      <c r="A20" s="250"/>
      <c r="B20" s="251" t="s">
        <v>107</v>
      </c>
      <c r="C20" s="250" t="s">
        <v>42</v>
      </c>
      <c r="D20" s="250">
        <v>23</v>
      </c>
      <c r="E20" s="75"/>
      <c r="F20" s="74">
        <f t="shared" si="0"/>
        <v>0</v>
      </c>
    </row>
    <row r="21" spans="1:6" s="253" customFormat="1" ht="15" customHeight="1" x14ac:dyDescent="0.25">
      <c r="A21" s="250"/>
      <c r="B21" s="251" t="s">
        <v>94</v>
      </c>
      <c r="C21" s="250" t="str">
        <f>C20</f>
        <v>No</v>
      </c>
      <c r="D21" s="250">
        <v>23</v>
      </c>
      <c r="E21" s="75"/>
      <c r="F21" s="74">
        <f t="shared" si="0"/>
        <v>0</v>
      </c>
    </row>
    <row r="22" spans="1:6" s="253" customFormat="1" ht="25.5" x14ac:dyDescent="0.25">
      <c r="A22" s="250" t="s">
        <v>492</v>
      </c>
      <c r="B22" s="251" t="s">
        <v>976</v>
      </c>
      <c r="C22" s="250"/>
      <c r="D22" s="250"/>
      <c r="E22" s="252"/>
      <c r="F22" s="74">
        <f t="shared" si="0"/>
        <v>0</v>
      </c>
    </row>
    <row r="23" spans="1:6" s="253" customFormat="1" ht="15" customHeight="1" x14ac:dyDescent="0.25">
      <c r="A23" s="250"/>
      <c r="B23" s="251" t="s">
        <v>107</v>
      </c>
      <c r="C23" s="250" t="s">
        <v>42</v>
      </c>
      <c r="D23" s="250">
        <v>54</v>
      </c>
      <c r="E23" s="75"/>
      <c r="F23" s="74">
        <f t="shared" si="0"/>
        <v>0</v>
      </c>
    </row>
    <row r="24" spans="1:6" s="253" customFormat="1" ht="15" customHeight="1" x14ac:dyDescent="0.25">
      <c r="A24" s="250"/>
      <c r="B24" s="251" t="s">
        <v>94</v>
      </c>
      <c r="C24" s="250" t="str">
        <f>C23</f>
        <v>No</v>
      </c>
      <c r="D24" s="250">
        <v>54</v>
      </c>
      <c r="E24" s="75"/>
      <c r="F24" s="74">
        <f t="shared" si="0"/>
        <v>0</v>
      </c>
    </row>
    <row r="25" spans="1:6" ht="18" customHeight="1" x14ac:dyDescent="0.2">
      <c r="A25" s="250"/>
      <c r="B25" s="118" t="s">
        <v>343</v>
      </c>
      <c r="C25" s="76"/>
      <c r="D25" s="81"/>
      <c r="E25" s="75"/>
      <c r="F25" s="74">
        <f t="shared" si="0"/>
        <v>0</v>
      </c>
    </row>
    <row r="26" spans="1:6" s="253" customFormat="1" ht="54" customHeight="1" x14ac:dyDescent="0.25">
      <c r="A26" s="250" t="s">
        <v>493</v>
      </c>
      <c r="B26" s="251" t="s">
        <v>349</v>
      </c>
      <c r="C26" s="250"/>
      <c r="D26" s="250"/>
      <c r="E26" s="254"/>
      <c r="F26" s="74"/>
    </row>
    <row r="27" spans="1:6" s="253" customFormat="1" ht="15" customHeight="1" x14ac:dyDescent="0.25">
      <c r="A27" s="250"/>
      <c r="B27" s="251" t="s">
        <v>107</v>
      </c>
      <c r="C27" s="250" t="s">
        <v>42</v>
      </c>
      <c r="D27" s="250">
        <v>2</v>
      </c>
      <c r="E27" s="75"/>
      <c r="F27" s="74">
        <f t="shared" si="0"/>
        <v>0</v>
      </c>
    </row>
    <row r="28" spans="1:6" s="253" customFormat="1" ht="15" customHeight="1" x14ac:dyDescent="0.25">
      <c r="A28" s="250"/>
      <c r="B28" s="251" t="s">
        <v>94</v>
      </c>
      <c r="C28" s="250" t="str">
        <f>C27</f>
        <v>No</v>
      </c>
      <c r="D28" s="250">
        <v>2</v>
      </c>
      <c r="E28" s="75"/>
      <c r="F28" s="74">
        <f t="shared" si="0"/>
        <v>0</v>
      </c>
    </row>
    <row r="29" spans="1:6" ht="18" customHeight="1" x14ac:dyDescent="0.2">
      <c r="A29" s="17"/>
      <c r="B29" s="118" t="s">
        <v>347</v>
      </c>
      <c r="C29" s="76"/>
      <c r="D29" s="81"/>
      <c r="E29" s="75"/>
      <c r="F29" s="74">
        <f t="shared" si="0"/>
        <v>0</v>
      </c>
    </row>
    <row r="30" spans="1:6" s="253" customFormat="1" ht="25.5" x14ac:dyDescent="0.25">
      <c r="A30" s="250" t="s">
        <v>494</v>
      </c>
      <c r="B30" s="251" t="s">
        <v>350</v>
      </c>
      <c r="C30" s="250"/>
      <c r="D30" s="250"/>
      <c r="E30" s="254"/>
      <c r="F30" s="74"/>
    </row>
    <row r="31" spans="1:6" s="253" customFormat="1" ht="15" customHeight="1" x14ac:dyDescent="0.25">
      <c r="A31" s="250"/>
      <c r="B31" s="251" t="s">
        <v>107</v>
      </c>
      <c r="C31" s="250" t="s">
        <v>42</v>
      </c>
      <c r="D31" s="250">
        <v>5</v>
      </c>
      <c r="E31" s="75"/>
      <c r="F31" s="74">
        <f t="shared" ref="F31:F32" si="2">$D31*E31</f>
        <v>0</v>
      </c>
    </row>
    <row r="32" spans="1:6" s="253" customFormat="1" ht="15" customHeight="1" x14ac:dyDescent="0.25">
      <c r="A32" s="250"/>
      <c r="B32" s="251" t="s">
        <v>94</v>
      </c>
      <c r="C32" s="250" t="str">
        <f>C31</f>
        <v>No</v>
      </c>
      <c r="D32" s="250">
        <v>5</v>
      </c>
      <c r="E32" s="75"/>
      <c r="F32" s="74">
        <f t="shared" si="2"/>
        <v>0</v>
      </c>
    </row>
    <row r="33" spans="1:6" ht="18" customHeight="1" x14ac:dyDescent="0.2">
      <c r="A33" s="17"/>
      <c r="B33" s="118" t="s">
        <v>354</v>
      </c>
      <c r="C33" s="76"/>
      <c r="D33" s="81"/>
      <c r="E33" s="75"/>
      <c r="F33" s="74">
        <f>$D33*E33</f>
        <v>0</v>
      </c>
    </row>
    <row r="34" spans="1:6" s="253" customFormat="1" ht="15" x14ac:dyDescent="0.25">
      <c r="A34" s="250" t="s">
        <v>495</v>
      </c>
      <c r="B34" s="251" t="s">
        <v>355</v>
      </c>
      <c r="C34" s="250"/>
      <c r="D34" s="250"/>
      <c r="E34" s="254"/>
      <c r="F34" s="74"/>
    </row>
    <row r="35" spans="1:6" s="253" customFormat="1" ht="15" customHeight="1" x14ac:dyDescent="0.25">
      <c r="A35" s="250"/>
      <c r="B35" s="251" t="s">
        <v>107</v>
      </c>
      <c r="C35" s="250" t="s">
        <v>42</v>
      </c>
      <c r="D35" s="250">
        <v>4</v>
      </c>
      <c r="E35" s="75"/>
      <c r="F35" s="74">
        <f>$D35*E35</f>
        <v>0</v>
      </c>
    </row>
    <row r="36" spans="1:6" s="253" customFormat="1" ht="21.75" customHeight="1" x14ac:dyDescent="0.25">
      <c r="A36" s="250"/>
      <c r="B36" s="251" t="s">
        <v>94</v>
      </c>
      <c r="C36" s="250" t="str">
        <f>C35</f>
        <v>No</v>
      </c>
      <c r="D36" s="250">
        <v>4</v>
      </c>
      <c r="E36" s="75"/>
      <c r="F36" s="74">
        <f>$D36*E36</f>
        <v>0</v>
      </c>
    </row>
    <row r="37" spans="1:6" s="253" customFormat="1" ht="15" x14ac:dyDescent="0.25">
      <c r="A37" s="250"/>
      <c r="B37" s="251"/>
      <c r="C37" s="250"/>
      <c r="D37" s="250"/>
      <c r="E37" s="254"/>
      <c r="F37" s="74"/>
    </row>
    <row r="38" spans="1:6" s="253" customFormat="1" ht="15" customHeight="1" x14ac:dyDescent="0.25">
      <c r="A38" s="250"/>
      <c r="B38" s="251"/>
      <c r="C38" s="250"/>
      <c r="D38" s="250"/>
      <c r="E38" s="75"/>
      <c r="F38" s="74">
        <f t="shared" ref="F38:F39" si="3">$D38*E38</f>
        <v>0</v>
      </c>
    </row>
    <row r="39" spans="1:6" s="253" customFormat="1" ht="15" customHeight="1" x14ac:dyDescent="0.25">
      <c r="A39" s="250"/>
      <c r="B39" s="251"/>
      <c r="C39" s="250"/>
      <c r="D39" s="250"/>
      <c r="E39" s="75"/>
      <c r="F39" s="74">
        <f t="shared" si="3"/>
        <v>0</v>
      </c>
    </row>
    <row r="40" spans="1:6" s="43" customFormat="1" ht="24.95" customHeight="1" x14ac:dyDescent="0.2">
      <c r="A40" s="255"/>
      <c r="B40" s="256" t="s">
        <v>54</v>
      </c>
      <c r="C40" s="257"/>
      <c r="D40" s="257"/>
      <c r="E40" s="352">
        <f>SUM(F9:F39)</f>
        <v>0</v>
      </c>
      <c r="F40" s="353"/>
    </row>
    <row r="41" spans="1:6" s="43" customFormat="1" ht="24.95" customHeight="1" x14ac:dyDescent="0.2">
      <c r="A41" s="93" t="s">
        <v>3</v>
      </c>
      <c r="B41" s="93" t="s">
        <v>4</v>
      </c>
      <c r="C41" s="93" t="s">
        <v>18</v>
      </c>
      <c r="D41" s="93" t="s">
        <v>19</v>
      </c>
      <c r="E41" s="94" t="s">
        <v>20</v>
      </c>
      <c r="F41" s="93" t="s">
        <v>5</v>
      </c>
    </row>
    <row r="42" spans="1:6" s="43" customFormat="1" ht="24.95" customHeight="1" x14ac:dyDescent="0.2">
      <c r="A42" s="255"/>
      <c r="B42" s="256" t="s">
        <v>55</v>
      </c>
      <c r="C42" s="258"/>
      <c r="D42" s="258"/>
      <c r="E42" s="352">
        <f>E40</f>
        <v>0</v>
      </c>
      <c r="F42" s="353"/>
    </row>
    <row r="43" spans="1:6" s="43" customFormat="1" ht="15" customHeight="1" x14ac:dyDescent="0.2">
      <c r="A43" s="84"/>
      <c r="B43" s="85"/>
      <c r="C43" s="259"/>
      <c r="D43" s="260"/>
      <c r="E43" s="98"/>
      <c r="F43" s="88"/>
    </row>
    <row r="44" spans="1:6" ht="18" customHeight="1" x14ac:dyDescent="0.2">
      <c r="A44" s="17"/>
      <c r="B44" s="118" t="s">
        <v>352</v>
      </c>
      <c r="C44" s="76"/>
      <c r="D44" s="81"/>
      <c r="E44" s="75"/>
      <c r="F44" s="74">
        <f t="shared" ref="F44" si="4">$D44*E44</f>
        <v>0</v>
      </c>
    </row>
    <row r="45" spans="1:6" s="253" customFormat="1" ht="15" x14ac:dyDescent="0.25">
      <c r="A45" s="250" t="s">
        <v>496</v>
      </c>
      <c r="B45" s="251" t="s">
        <v>353</v>
      </c>
      <c r="C45" s="250"/>
      <c r="D45" s="250"/>
      <c r="E45" s="254"/>
      <c r="F45" s="74"/>
    </row>
    <row r="46" spans="1:6" s="253" customFormat="1" ht="15" customHeight="1" x14ac:dyDescent="0.25">
      <c r="A46" s="250"/>
      <c r="B46" s="251" t="s">
        <v>107</v>
      </c>
      <c r="C46" s="250" t="s">
        <v>42</v>
      </c>
      <c r="D46" s="250">
        <v>3</v>
      </c>
      <c r="E46" s="75"/>
      <c r="F46" s="74">
        <f t="shared" ref="F46:F47" si="5">$D46*E46</f>
        <v>0</v>
      </c>
    </row>
    <row r="47" spans="1:6" s="253" customFormat="1" ht="15" customHeight="1" x14ac:dyDescent="0.25">
      <c r="A47" s="250"/>
      <c r="B47" s="251" t="s">
        <v>94</v>
      </c>
      <c r="C47" s="250" t="str">
        <f>C46</f>
        <v>No</v>
      </c>
      <c r="D47" s="250">
        <v>3</v>
      </c>
      <c r="E47" s="75"/>
      <c r="F47" s="74">
        <f t="shared" si="5"/>
        <v>0</v>
      </c>
    </row>
    <row r="48" spans="1:6" ht="18" customHeight="1" x14ac:dyDescent="0.2">
      <c r="A48" s="210"/>
      <c r="B48" s="29" t="s">
        <v>978</v>
      </c>
      <c r="C48" s="76"/>
      <c r="D48" s="154"/>
      <c r="E48" s="74"/>
      <c r="F48" s="74">
        <f>$D48*E48</f>
        <v>0</v>
      </c>
    </row>
    <row r="49" spans="1:6" s="117" customFormat="1" ht="15" x14ac:dyDescent="0.25">
      <c r="A49" s="127" t="s">
        <v>497</v>
      </c>
      <c r="B49" s="126" t="s">
        <v>408</v>
      </c>
      <c r="C49" s="127"/>
      <c r="D49" s="127"/>
      <c r="E49" s="128"/>
      <c r="F49" s="74"/>
    </row>
    <row r="50" spans="1:6" s="117" customFormat="1" ht="63.75" x14ac:dyDescent="0.25">
      <c r="A50" s="127"/>
      <c r="B50" s="126" t="s">
        <v>409</v>
      </c>
      <c r="C50" s="127"/>
      <c r="D50" s="127"/>
      <c r="E50" s="128"/>
      <c r="F50" s="74"/>
    </row>
    <row r="51" spans="1:6" s="117" customFormat="1" ht="15" customHeight="1" x14ac:dyDescent="0.25">
      <c r="A51" s="127"/>
      <c r="B51" s="126" t="s">
        <v>107</v>
      </c>
      <c r="C51" s="127" t="s">
        <v>42</v>
      </c>
      <c r="D51" s="127">
        <v>1</v>
      </c>
      <c r="E51" s="74"/>
      <c r="F51" s="74">
        <f>$D51*E51</f>
        <v>0</v>
      </c>
    </row>
    <row r="52" spans="1:6" s="117" customFormat="1" ht="18" customHeight="1" x14ac:dyDescent="0.25">
      <c r="A52" s="127"/>
      <c r="B52" s="126" t="s">
        <v>94</v>
      </c>
      <c r="C52" s="127" t="str">
        <f>C51</f>
        <v>No</v>
      </c>
      <c r="D52" s="127">
        <v>1</v>
      </c>
      <c r="E52" s="74"/>
      <c r="F52" s="74">
        <f>$D52*E52</f>
        <v>0</v>
      </c>
    </row>
    <row r="53" spans="1:6" ht="18" customHeight="1" x14ac:dyDescent="0.2">
      <c r="A53" s="17"/>
      <c r="B53" s="118" t="s">
        <v>359</v>
      </c>
      <c r="C53" s="76"/>
      <c r="D53" s="81"/>
      <c r="E53" s="75"/>
      <c r="F53" s="74">
        <f t="shared" ref="F53" si="6">$D53*E53</f>
        <v>0</v>
      </c>
    </row>
    <row r="54" spans="1:6" s="253" customFormat="1" ht="25.5" x14ac:dyDescent="0.25">
      <c r="A54" s="250" t="s">
        <v>498</v>
      </c>
      <c r="B54" s="251" t="s">
        <v>358</v>
      </c>
      <c r="C54" s="250"/>
      <c r="D54" s="250"/>
      <c r="E54" s="254"/>
      <c r="F54" s="74"/>
    </row>
    <row r="55" spans="1:6" s="253" customFormat="1" ht="15" customHeight="1" x14ac:dyDescent="0.25">
      <c r="A55" s="250"/>
      <c r="B55" s="251" t="s">
        <v>107</v>
      </c>
      <c r="C55" s="250" t="s">
        <v>42</v>
      </c>
      <c r="D55" s="250">
        <v>1</v>
      </c>
      <c r="E55" s="75"/>
      <c r="F55" s="74">
        <f t="shared" ref="F55:F56" si="7">$D55*E55</f>
        <v>0</v>
      </c>
    </row>
    <row r="56" spans="1:6" s="253" customFormat="1" ht="15" customHeight="1" x14ac:dyDescent="0.25">
      <c r="A56" s="250"/>
      <c r="B56" s="251" t="s">
        <v>94</v>
      </c>
      <c r="C56" s="250" t="str">
        <f>C55</f>
        <v>No</v>
      </c>
      <c r="D56" s="250">
        <v>1</v>
      </c>
      <c r="E56" s="75"/>
      <c r="F56" s="74">
        <f t="shared" si="7"/>
        <v>0</v>
      </c>
    </row>
    <row r="57" spans="1:6" s="117" customFormat="1" ht="25.5" x14ac:dyDescent="0.25">
      <c r="A57" s="250" t="s">
        <v>499</v>
      </c>
      <c r="B57" s="126" t="s">
        <v>979</v>
      </c>
      <c r="C57" s="127"/>
      <c r="D57" s="127"/>
      <c r="E57" s="274"/>
      <c r="F57" s="74"/>
    </row>
    <row r="58" spans="1:6" s="117" customFormat="1" ht="15" customHeight="1" x14ac:dyDescent="0.25">
      <c r="A58" s="127"/>
      <c r="B58" s="126" t="s">
        <v>107</v>
      </c>
      <c r="C58" s="127" t="s">
        <v>42</v>
      </c>
      <c r="D58" s="127">
        <v>1</v>
      </c>
      <c r="E58" s="75"/>
      <c r="F58" s="74">
        <f t="shared" ref="F58:F59" si="8">$D58*E58</f>
        <v>0</v>
      </c>
    </row>
    <row r="59" spans="1:6" s="117" customFormat="1" ht="15" customHeight="1" x14ac:dyDescent="0.25">
      <c r="A59" s="127"/>
      <c r="B59" s="126" t="s">
        <v>94</v>
      </c>
      <c r="C59" s="127" t="str">
        <f>C58</f>
        <v>No</v>
      </c>
      <c r="D59" s="127">
        <v>1</v>
      </c>
      <c r="E59" s="75"/>
      <c r="F59" s="74">
        <f t="shared" si="8"/>
        <v>0</v>
      </c>
    </row>
    <row r="60" spans="1:6" s="253" customFormat="1" ht="15" customHeight="1" x14ac:dyDescent="0.25">
      <c r="A60" s="250" t="s">
        <v>500</v>
      </c>
      <c r="B60" s="251" t="s">
        <v>380</v>
      </c>
      <c r="C60" s="250"/>
      <c r="D60" s="250"/>
      <c r="E60" s="254"/>
      <c r="F60" s="74"/>
    </row>
    <row r="61" spans="1:6" s="253" customFormat="1" ht="15" customHeight="1" x14ac:dyDescent="0.25">
      <c r="A61" s="250"/>
      <c r="B61" s="251" t="s">
        <v>107</v>
      </c>
      <c r="C61" s="250" t="s">
        <v>42</v>
      </c>
      <c r="D61" s="250">
        <v>1</v>
      </c>
      <c r="E61" s="75"/>
      <c r="F61" s="74">
        <f t="shared" ref="F61:F62" si="9">$D61*E61</f>
        <v>0</v>
      </c>
    </row>
    <row r="62" spans="1:6" s="253" customFormat="1" ht="15" customHeight="1" x14ac:dyDescent="0.25">
      <c r="A62" s="250"/>
      <c r="B62" s="251" t="s">
        <v>94</v>
      </c>
      <c r="C62" s="250" t="str">
        <f>C61</f>
        <v>No</v>
      </c>
      <c r="D62" s="250">
        <v>1</v>
      </c>
      <c r="E62" s="75"/>
      <c r="F62" s="74">
        <f t="shared" si="9"/>
        <v>0</v>
      </c>
    </row>
    <row r="63" spans="1:6" s="253" customFormat="1" ht="15" x14ac:dyDescent="0.25">
      <c r="A63" s="250" t="s">
        <v>501</v>
      </c>
      <c r="B63" s="251" t="s">
        <v>381</v>
      </c>
      <c r="C63" s="250"/>
      <c r="D63" s="250"/>
      <c r="E63" s="254"/>
      <c r="F63" s="74"/>
    </row>
    <row r="64" spans="1:6" s="253" customFormat="1" ht="76.5" x14ac:dyDescent="0.25">
      <c r="A64" s="250"/>
      <c r="B64" s="261" t="s">
        <v>357</v>
      </c>
      <c r="C64" s="250"/>
      <c r="D64" s="250"/>
      <c r="E64" s="254"/>
      <c r="F64" s="74"/>
    </row>
    <row r="65" spans="1:6" s="253" customFormat="1" ht="15" customHeight="1" x14ac:dyDescent="0.25">
      <c r="A65" s="250"/>
      <c r="B65" s="251" t="s">
        <v>107</v>
      </c>
      <c r="C65" s="250" t="s">
        <v>42</v>
      </c>
      <c r="D65" s="250">
        <v>7</v>
      </c>
      <c r="E65" s="75"/>
      <c r="F65" s="74">
        <f t="shared" ref="F65:F67" si="10">$D65*E65</f>
        <v>0</v>
      </c>
    </row>
    <row r="66" spans="1:6" s="253" customFormat="1" ht="18" customHeight="1" x14ac:dyDescent="0.25">
      <c r="A66" s="250"/>
      <c r="B66" s="251" t="s">
        <v>94</v>
      </c>
      <c r="C66" s="250" t="str">
        <f>C65</f>
        <v>No</v>
      </c>
      <c r="D66" s="250">
        <v>7</v>
      </c>
      <c r="E66" s="75"/>
      <c r="F66" s="74">
        <f t="shared" si="10"/>
        <v>0</v>
      </c>
    </row>
    <row r="67" spans="1:6" ht="18" customHeight="1" x14ac:dyDescent="0.2">
      <c r="A67" s="17"/>
      <c r="B67" s="118" t="s">
        <v>360</v>
      </c>
      <c r="C67" s="76"/>
      <c r="D67" s="81"/>
      <c r="E67" s="75"/>
      <c r="F67" s="74">
        <f t="shared" si="10"/>
        <v>0</v>
      </c>
    </row>
    <row r="68" spans="1:6" s="253" customFormat="1" ht="15" x14ac:dyDescent="0.25">
      <c r="A68" s="250" t="s">
        <v>502</v>
      </c>
      <c r="B68" s="251" t="s">
        <v>367</v>
      </c>
      <c r="C68" s="250"/>
      <c r="D68" s="250"/>
      <c r="E68" s="254"/>
      <c r="F68" s="74"/>
    </row>
    <row r="69" spans="1:6" s="253" customFormat="1" ht="15" customHeight="1" x14ac:dyDescent="0.25">
      <c r="A69" s="250"/>
      <c r="B69" s="251" t="s">
        <v>107</v>
      </c>
      <c r="C69" s="250" t="s">
        <v>42</v>
      </c>
      <c r="D69" s="250">
        <v>3</v>
      </c>
      <c r="E69" s="75"/>
      <c r="F69" s="74">
        <f t="shared" ref="F69:F70" si="11">$D69*E69</f>
        <v>0</v>
      </c>
    </row>
    <row r="70" spans="1:6" s="253" customFormat="1" ht="15" customHeight="1" x14ac:dyDescent="0.25">
      <c r="A70" s="250"/>
      <c r="B70" s="251" t="s">
        <v>94</v>
      </c>
      <c r="C70" s="250" t="str">
        <f>C69</f>
        <v>No</v>
      </c>
      <c r="D70" s="250">
        <v>3</v>
      </c>
      <c r="E70" s="75"/>
      <c r="F70" s="74">
        <f t="shared" si="11"/>
        <v>0</v>
      </c>
    </row>
    <row r="71" spans="1:6" s="253" customFormat="1" ht="15" x14ac:dyDescent="0.25">
      <c r="A71" s="250" t="s">
        <v>503</v>
      </c>
      <c r="B71" s="251" t="s">
        <v>977</v>
      </c>
      <c r="C71" s="250"/>
      <c r="D71" s="250"/>
      <c r="E71" s="254"/>
      <c r="F71" s="74"/>
    </row>
    <row r="72" spans="1:6" s="253" customFormat="1" ht="15" customHeight="1" x14ac:dyDescent="0.25">
      <c r="A72" s="250"/>
      <c r="B72" s="251" t="s">
        <v>107</v>
      </c>
      <c r="C72" s="250" t="s">
        <v>42</v>
      </c>
      <c r="D72" s="250">
        <v>11</v>
      </c>
      <c r="E72" s="75"/>
      <c r="F72" s="74">
        <f t="shared" ref="F72:F73" si="12">$D72*E72</f>
        <v>0</v>
      </c>
    </row>
    <row r="73" spans="1:6" s="253" customFormat="1" ht="21.75" customHeight="1" x14ac:dyDescent="0.25">
      <c r="A73" s="250"/>
      <c r="B73" s="251" t="s">
        <v>94</v>
      </c>
      <c r="C73" s="250" t="str">
        <f>C72</f>
        <v>No</v>
      </c>
      <c r="D73" s="250">
        <v>11</v>
      </c>
      <c r="E73" s="75"/>
      <c r="F73" s="74">
        <f t="shared" si="12"/>
        <v>0</v>
      </c>
    </row>
    <row r="74" spans="1:6" s="253" customFormat="1" ht="13.5" customHeight="1" x14ac:dyDescent="0.25">
      <c r="A74" s="250"/>
      <c r="B74" s="251"/>
      <c r="C74" s="250"/>
      <c r="D74" s="250"/>
      <c r="E74" s="75"/>
      <c r="F74" s="74">
        <f>$D74*E74</f>
        <v>0</v>
      </c>
    </row>
    <row r="75" spans="1:6" s="43" customFormat="1" ht="24.95" customHeight="1" x14ac:dyDescent="0.2">
      <c r="A75" s="255"/>
      <c r="B75" s="256" t="s">
        <v>54</v>
      </c>
      <c r="C75" s="257"/>
      <c r="D75" s="257"/>
      <c r="E75" s="352">
        <f>SUM(F43:F74)+E42</f>
        <v>0</v>
      </c>
      <c r="F75" s="353"/>
    </row>
    <row r="76" spans="1:6" s="43" customFormat="1" ht="24.95" customHeight="1" x14ac:dyDescent="0.2">
      <c r="A76" s="93" t="s">
        <v>3</v>
      </c>
      <c r="B76" s="93" t="s">
        <v>4</v>
      </c>
      <c r="C76" s="93" t="s">
        <v>18</v>
      </c>
      <c r="D76" s="93" t="s">
        <v>19</v>
      </c>
      <c r="E76" s="94" t="s">
        <v>20</v>
      </c>
      <c r="F76" s="93" t="s">
        <v>5</v>
      </c>
    </row>
    <row r="77" spans="1:6" s="43" customFormat="1" ht="24.95" customHeight="1" x14ac:dyDescent="0.2">
      <c r="A77" s="255"/>
      <c r="B77" s="256" t="s">
        <v>55</v>
      </c>
      <c r="C77" s="258"/>
      <c r="D77" s="258"/>
      <c r="E77" s="352">
        <f>E75</f>
        <v>0</v>
      </c>
      <c r="F77" s="353"/>
    </row>
    <row r="78" spans="1:6" s="43" customFormat="1" ht="15" customHeight="1" x14ac:dyDescent="0.2">
      <c r="A78" s="228"/>
      <c r="B78" s="229"/>
      <c r="C78" s="262"/>
      <c r="D78" s="262"/>
      <c r="E78" s="222"/>
      <c r="F78" s="222"/>
    </row>
    <row r="79" spans="1:6" s="253" customFormat="1" ht="15" x14ac:dyDescent="0.25">
      <c r="A79" s="250" t="s">
        <v>504</v>
      </c>
      <c r="B79" s="251" t="s">
        <v>361</v>
      </c>
      <c r="C79" s="250"/>
      <c r="D79" s="250"/>
      <c r="E79" s="254"/>
      <c r="F79" s="74"/>
    </row>
    <row r="80" spans="1:6" s="253" customFormat="1" ht="15" customHeight="1" x14ac:dyDescent="0.25">
      <c r="A80" s="250"/>
      <c r="B80" s="251" t="s">
        <v>107</v>
      </c>
      <c r="C80" s="250" t="s">
        <v>42</v>
      </c>
      <c r="D80" s="250">
        <v>4</v>
      </c>
      <c r="E80" s="75"/>
      <c r="F80" s="74">
        <f t="shared" ref="F80:F81" si="13">$D80*E80</f>
        <v>0</v>
      </c>
    </row>
    <row r="81" spans="1:6" s="253" customFormat="1" ht="15" customHeight="1" x14ac:dyDescent="0.25">
      <c r="A81" s="250"/>
      <c r="B81" s="251" t="s">
        <v>94</v>
      </c>
      <c r="C81" s="250" t="str">
        <f>C80</f>
        <v>No</v>
      </c>
      <c r="D81" s="250">
        <v>4</v>
      </c>
      <c r="E81" s="75"/>
      <c r="F81" s="74">
        <f t="shared" si="13"/>
        <v>0</v>
      </c>
    </row>
    <row r="82" spans="1:6" s="253" customFormat="1" ht="15" customHeight="1" x14ac:dyDescent="0.25">
      <c r="A82" s="250" t="s">
        <v>505</v>
      </c>
      <c r="B82" s="251" t="s">
        <v>362</v>
      </c>
      <c r="C82" s="250"/>
      <c r="D82" s="250"/>
      <c r="E82" s="254"/>
      <c r="F82" s="74"/>
    </row>
    <row r="83" spans="1:6" s="253" customFormat="1" ht="15" customHeight="1" x14ac:dyDescent="0.25">
      <c r="A83" s="250"/>
      <c r="B83" s="251" t="s">
        <v>107</v>
      </c>
      <c r="C83" s="250" t="s">
        <v>42</v>
      </c>
      <c r="D83" s="250">
        <v>1</v>
      </c>
      <c r="E83" s="75"/>
      <c r="F83" s="74">
        <f t="shared" ref="F83:F84" si="14">$D83*E83</f>
        <v>0</v>
      </c>
    </row>
    <row r="84" spans="1:6" s="253" customFormat="1" ht="15" customHeight="1" x14ac:dyDescent="0.25">
      <c r="A84" s="250"/>
      <c r="B84" s="251" t="s">
        <v>94</v>
      </c>
      <c r="C84" s="250" t="str">
        <f>C83</f>
        <v>No</v>
      </c>
      <c r="D84" s="250">
        <v>1</v>
      </c>
      <c r="E84" s="75"/>
      <c r="F84" s="74">
        <f t="shared" si="14"/>
        <v>0</v>
      </c>
    </row>
    <row r="85" spans="1:6" s="253" customFormat="1" ht="15" x14ac:dyDescent="0.25">
      <c r="A85" s="250" t="s">
        <v>506</v>
      </c>
      <c r="B85" s="251" t="s">
        <v>363</v>
      </c>
      <c r="C85" s="250"/>
      <c r="D85" s="250"/>
      <c r="E85" s="254"/>
      <c r="F85" s="74"/>
    </row>
    <row r="86" spans="1:6" s="253" customFormat="1" ht="15" customHeight="1" x14ac:dyDescent="0.25">
      <c r="A86" s="250"/>
      <c r="B86" s="251" t="s">
        <v>107</v>
      </c>
      <c r="C86" s="250" t="s">
        <v>42</v>
      </c>
      <c r="D86" s="250">
        <v>2</v>
      </c>
      <c r="E86" s="75"/>
      <c r="F86" s="74">
        <f>$D86*E86</f>
        <v>0</v>
      </c>
    </row>
    <row r="87" spans="1:6" s="253" customFormat="1" ht="15" customHeight="1" x14ac:dyDescent="0.25">
      <c r="A87" s="250"/>
      <c r="B87" s="251" t="s">
        <v>94</v>
      </c>
      <c r="C87" s="250" t="str">
        <f>C86</f>
        <v>No</v>
      </c>
      <c r="D87" s="250">
        <v>2</v>
      </c>
      <c r="E87" s="75"/>
      <c r="F87" s="74">
        <f>$D87*E87</f>
        <v>0</v>
      </c>
    </row>
    <row r="88" spans="1:6" s="253" customFormat="1" ht="15" x14ac:dyDescent="0.25">
      <c r="A88" s="250" t="s">
        <v>507</v>
      </c>
      <c r="B88" s="251" t="s">
        <v>364</v>
      </c>
      <c r="C88" s="250"/>
      <c r="D88" s="250"/>
      <c r="E88" s="254"/>
      <c r="F88" s="74"/>
    </row>
    <row r="89" spans="1:6" s="253" customFormat="1" ht="15" customHeight="1" x14ac:dyDescent="0.25">
      <c r="A89" s="250"/>
      <c r="B89" s="251" t="s">
        <v>107</v>
      </c>
      <c r="C89" s="250" t="s">
        <v>42</v>
      </c>
      <c r="D89" s="250">
        <v>200</v>
      </c>
      <c r="E89" s="75"/>
      <c r="F89" s="74">
        <f>$D89*E89</f>
        <v>0</v>
      </c>
    </row>
    <row r="90" spans="1:6" s="253" customFormat="1" ht="15" customHeight="1" x14ac:dyDescent="0.25">
      <c r="A90" s="250"/>
      <c r="B90" s="251" t="s">
        <v>94</v>
      </c>
      <c r="C90" s="250" t="str">
        <f>C89</f>
        <v>No</v>
      </c>
      <c r="D90" s="250">
        <v>200</v>
      </c>
      <c r="E90" s="75"/>
      <c r="F90" s="74">
        <f>$D90*E90</f>
        <v>0</v>
      </c>
    </row>
    <row r="91" spans="1:6" s="253" customFormat="1" ht="15" x14ac:dyDescent="0.25">
      <c r="A91" s="250" t="s">
        <v>927</v>
      </c>
      <c r="B91" s="251" t="s">
        <v>365</v>
      </c>
      <c r="C91" s="250"/>
      <c r="D91" s="250"/>
      <c r="E91" s="254"/>
      <c r="F91" s="74"/>
    </row>
    <row r="92" spans="1:6" s="253" customFormat="1" ht="15" customHeight="1" x14ac:dyDescent="0.25">
      <c r="A92" s="250"/>
      <c r="B92" s="251" t="s">
        <v>107</v>
      </c>
      <c r="C92" s="250" t="s">
        <v>42</v>
      </c>
      <c r="D92" s="250">
        <v>200</v>
      </c>
      <c r="E92" s="75"/>
      <c r="F92" s="74">
        <f t="shared" ref="F92:F93" si="15">$D92*E92</f>
        <v>0</v>
      </c>
    </row>
    <row r="93" spans="1:6" s="253" customFormat="1" ht="15" customHeight="1" x14ac:dyDescent="0.25">
      <c r="A93" s="250"/>
      <c r="B93" s="251" t="s">
        <v>94</v>
      </c>
      <c r="C93" s="250" t="str">
        <f>C92</f>
        <v>No</v>
      </c>
      <c r="D93" s="250">
        <v>200</v>
      </c>
      <c r="E93" s="75"/>
      <c r="F93" s="74">
        <f t="shared" si="15"/>
        <v>0</v>
      </c>
    </row>
    <row r="94" spans="1:6" s="253" customFormat="1" ht="15" x14ac:dyDescent="0.25">
      <c r="A94" s="250" t="s">
        <v>928</v>
      </c>
      <c r="B94" s="251" t="s">
        <v>366</v>
      </c>
      <c r="C94" s="250"/>
      <c r="D94" s="250"/>
      <c r="E94" s="254"/>
      <c r="F94" s="74"/>
    </row>
    <row r="95" spans="1:6" s="253" customFormat="1" ht="15" customHeight="1" x14ac:dyDescent="0.25">
      <c r="A95" s="250"/>
      <c r="B95" s="251" t="s">
        <v>107</v>
      </c>
      <c r="C95" s="250" t="s">
        <v>42</v>
      </c>
      <c r="D95" s="250">
        <v>53</v>
      </c>
      <c r="E95" s="75"/>
      <c r="F95" s="74">
        <f>$D95*E95</f>
        <v>0</v>
      </c>
    </row>
    <row r="96" spans="1:6" s="253" customFormat="1" ht="14.25" customHeight="1" x14ac:dyDescent="0.25">
      <c r="A96" s="250"/>
      <c r="B96" s="251" t="s">
        <v>94</v>
      </c>
      <c r="C96" s="250" t="str">
        <f>C95</f>
        <v>No</v>
      </c>
      <c r="D96" s="250">
        <v>53</v>
      </c>
      <c r="E96" s="75"/>
      <c r="F96" s="74">
        <f>$D96*E96</f>
        <v>0</v>
      </c>
    </row>
    <row r="97" spans="1:6" ht="18" customHeight="1" x14ac:dyDescent="0.2">
      <c r="A97" s="210"/>
      <c r="B97" s="29" t="s">
        <v>924</v>
      </c>
      <c r="C97" s="76"/>
      <c r="D97" s="154"/>
      <c r="E97" s="74"/>
      <c r="F97" s="74">
        <f t="shared" ref="F97" si="16">$D97*E97</f>
        <v>0</v>
      </c>
    </row>
    <row r="98" spans="1:6" ht="42" customHeight="1" x14ac:dyDescent="0.2">
      <c r="A98" s="237"/>
      <c r="B98" s="66" t="s">
        <v>933</v>
      </c>
      <c r="C98" s="76"/>
      <c r="D98" s="154"/>
      <c r="E98" s="74"/>
      <c r="F98" s="74"/>
    </row>
    <row r="99" spans="1:6" s="253" customFormat="1" ht="54.75" customHeight="1" x14ac:dyDescent="0.25">
      <c r="A99" s="250"/>
      <c r="B99" s="205" t="s">
        <v>925</v>
      </c>
      <c r="C99" s="250"/>
      <c r="D99" s="250"/>
      <c r="E99" s="74"/>
      <c r="F99" s="74"/>
    </row>
    <row r="100" spans="1:6" s="253" customFormat="1" ht="15" customHeight="1" x14ac:dyDescent="0.25">
      <c r="A100" s="250" t="s">
        <v>980</v>
      </c>
      <c r="B100" s="263" t="s">
        <v>100</v>
      </c>
      <c r="C100" s="76"/>
      <c r="D100" s="65"/>
      <c r="E100" s="74"/>
      <c r="F100" s="74"/>
    </row>
    <row r="101" spans="1:6" s="253" customFormat="1" ht="15" customHeight="1" x14ac:dyDescent="0.25">
      <c r="A101" s="76"/>
      <c r="B101" s="85" t="s">
        <v>107</v>
      </c>
      <c r="C101" s="76" t="s">
        <v>332</v>
      </c>
      <c r="D101" s="264">
        <v>444</v>
      </c>
      <c r="E101" s="74"/>
      <c r="F101" s="74">
        <f>$D101*E101</f>
        <v>0</v>
      </c>
    </row>
    <row r="102" spans="1:6" s="253" customFormat="1" ht="20.100000000000001" customHeight="1" x14ac:dyDescent="0.25">
      <c r="A102" s="76"/>
      <c r="B102" s="85" t="s">
        <v>94</v>
      </c>
      <c r="C102" s="76" t="str">
        <f>C101</f>
        <v>M</v>
      </c>
      <c r="D102" s="154">
        <v>444</v>
      </c>
      <c r="E102" s="74"/>
      <c r="F102" s="74">
        <f>$D102*E102</f>
        <v>0</v>
      </c>
    </row>
    <row r="103" spans="1:6" s="253" customFormat="1" ht="41.25" customHeight="1" x14ac:dyDescent="0.25">
      <c r="A103" s="250"/>
      <c r="B103" s="205" t="s">
        <v>930</v>
      </c>
      <c r="C103" s="250"/>
      <c r="D103" s="250"/>
      <c r="E103" s="74"/>
      <c r="F103" s="74"/>
    </row>
    <row r="104" spans="1:6" s="253" customFormat="1" ht="15" customHeight="1" x14ac:dyDescent="0.25">
      <c r="A104" s="250" t="s">
        <v>981</v>
      </c>
      <c r="B104" s="263" t="s">
        <v>111</v>
      </c>
      <c r="C104" s="65"/>
      <c r="D104" s="65"/>
      <c r="E104" s="74"/>
      <c r="F104" s="74"/>
    </row>
    <row r="105" spans="1:6" s="253" customFormat="1" ht="15" customHeight="1" x14ac:dyDescent="0.25">
      <c r="A105" s="76"/>
      <c r="B105" s="85" t="s">
        <v>107</v>
      </c>
      <c r="C105" s="76" t="s">
        <v>332</v>
      </c>
      <c r="D105" s="264">
        <v>402</v>
      </c>
      <c r="E105" s="268"/>
      <c r="F105" s="74">
        <f t="shared" ref="F105:F109" si="17">$D105*E105</f>
        <v>0</v>
      </c>
    </row>
    <row r="106" spans="1:6" s="253" customFormat="1" ht="18" customHeight="1" x14ac:dyDescent="0.25">
      <c r="A106" s="76"/>
      <c r="B106" s="85" t="s">
        <v>94</v>
      </c>
      <c r="C106" s="76" t="s">
        <v>332</v>
      </c>
      <c r="D106" s="154">
        <v>402</v>
      </c>
      <c r="E106" s="268"/>
      <c r="F106" s="74">
        <f t="shared" si="17"/>
        <v>0</v>
      </c>
    </row>
    <row r="107" spans="1:6" s="117" customFormat="1" ht="15" customHeight="1" x14ac:dyDescent="0.25">
      <c r="A107" s="250" t="s">
        <v>982</v>
      </c>
      <c r="B107" s="263" t="s">
        <v>926</v>
      </c>
      <c r="C107" s="65"/>
      <c r="D107" s="65"/>
      <c r="E107" s="74"/>
      <c r="F107" s="74">
        <f t="shared" si="17"/>
        <v>0</v>
      </c>
    </row>
    <row r="108" spans="1:6" s="117" customFormat="1" ht="15" customHeight="1" x14ac:dyDescent="0.25">
      <c r="A108" s="76"/>
      <c r="B108" s="85" t="s">
        <v>107</v>
      </c>
      <c r="C108" s="76" t="s">
        <v>332</v>
      </c>
      <c r="D108" s="264">
        <v>50</v>
      </c>
      <c r="E108" s="74"/>
      <c r="F108" s="74">
        <f t="shared" si="17"/>
        <v>0</v>
      </c>
    </row>
    <row r="109" spans="1:6" s="117" customFormat="1" ht="28.5" customHeight="1" x14ac:dyDescent="0.25">
      <c r="A109" s="76"/>
      <c r="B109" s="85" t="s">
        <v>94</v>
      </c>
      <c r="C109" s="76" t="s">
        <v>332</v>
      </c>
      <c r="D109" s="154">
        <v>50</v>
      </c>
      <c r="E109" s="74"/>
      <c r="F109" s="74">
        <f t="shared" si="17"/>
        <v>0</v>
      </c>
    </row>
    <row r="110" spans="1:6" s="117" customFormat="1" ht="18.75" customHeight="1" x14ac:dyDescent="0.25">
      <c r="A110" s="76"/>
      <c r="B110" s="85"/>
      <c r="C110" s="76"/>
      <c r="D110" s="154"/>
      <c r="E110" s="75"/>
      <c r="F110" s="74"/>
    </row>
    <row r="111" spans="1:6" s="117" customFormat="1" ht="18.75" customHeight="1" x14ac:dyDescent="0.25">
      <c r="A111" s="76"/>
      <c r="B111" s="85"/>
      <c r="C111" s="76"/>
      <c r="D111" s="154"/>
      <c r="E111" s="75"/>
      <c r="F111" s="74"/>
    </row>
    <row r="112" spans="1:6" s="43" customFormat="1" ht="24.95" customHeight="1" x14ac:dyDescent="0.2">
      <c r="A112" s="255"/>
      <c r="B112" s="256" t="s">
        <v>54</v>
      </c>
      <c r="C112" s="257"/>
      <c r="D112" s="257"/>
      <c r="E112" s="352">
        <f>SUM(F79:F111)+E78</f>
        <v>0</v>
      </c>
      <c r="F112" s="353"/>
    </row>
    <row r="113" spans="1:6" s="43" customFormat="1" ht="24.95" customHeight="1" x14ac:dyDescent="0.2">
      <c r="A113" s="93" t="s">
        <v>3</v>
      </c>
      <c r="B113" s="93" t="s">
        <v>4</v>
      </c>
      <c r="C113" s="93" t="s">
        <v>18</v>
      </c>
      <c r="D113" s="93" t="s">
        <v>19</v>
      </c>
      <c r="E113" s="94" t="s">
        <v>20</v>
      </c>
      <c r="F113" s="93" t="s">
        <v>5</v>
      </c>
    </row>
    <row r="114" spans="1:6" s="43" customFormat="1" ht="24.95" customHeight="1" x14ac:dyDescent="0.2">
      <c r="A114" s="255"/>
      <c r="B114" s="256" t="s">
        <v>55</v>
      </c>
      <c r="C114" s="258"/>
      <c r="D114" s="258"/>
      <c r="E114" s="352">
        <f>E112</f>
        <v>0</v>
      </c>
      <c r="F114" s="353"/>
    </row>
    <row r="115" spans="1:6" s="43" customFormat="1" ht="15" customHeight="1" x14ac:dyDescent="0.2">
      <c r="A115" s="228"/>
      <c r="B115" s="229"/>
      <c r="C115" s="262"/>
      <c r="D115" s="262"/>
      <c r="E115" s="222"/>
      <c r="F115" s="222"/>
    </row>
    <row r="116" spans="1:6" s="202" customFormat="1" ht="18" customHeight="1" x14ac:dyDescent="0.2">
      <c r="A116" s="210">
        <v>2.2999999999999998</v>
      </c>
      <c r="B116" s="190" t="s">
        <v>477</v>
      </c>
      <c r="C116" s="76"/>
      <c r="D116" s="76"/>
      <c r="E116" s="145"/>
      <c r="F116" s="77"/>
    </row>
    <row r="117" spans="1:6" ht="15.95" customHeight="1" x14ac:dyDescent="0.2">
      <c r="A117" s="210"/>
      <c r="B117" s="29" t="s">
        <v>465</v>
      </c>
      <c r="C117" s="76"/>
      <c r="D117" s="154"/>
      <c r="E117" s="74"/>
      <c r="F117" s="74">
        <f t="shared" ref="F117:F125" si="18">$D117*E117</f>
        <v>0</v>
      </c>
    </row>
    <row r="118" spans="1:6" ht="54" customHeight="1" x14ac:dyDescent="0.2">
      <c r="A118" s="76" t="s">
        <v>339</v>
      </c>
      <c r="B118" s="66" t="s">
        <v>474</v>
      </c>
      <c r="C118" s="250" t="s">
        <v>333</v>
      </c>
      <c r="D118" s="154">
        <v>1</v>
      </c>
      <c r="E118" s="74"/>
      <c r="F118" s="74">
        <f t="shared" si="18"/>
        <v>0</v>
      </c>
    </row>
    <row r="119" spans="1:6" ht="15.95" customHeight="1" x14ac:dyDescent="0.2">
      <c r="A119" s="210"/>
      <c r="B119" s="29" t="s">
        <v>466</v>
      </c>
      <c r="C119" s="76"/>
      <c r="D119" s="154"/>
      <c r="E119" s="74"/>
      <c r="F119" s="74">
        <f t="shared" si="18"/>
        <v>0</v>
      </c>
    </row>
    <row r="120" spans="1:6" s="253" customFormat="1" ht="41.25" customHeight="1" x14ac:dyDescent="0.25">
      <c r="A120" s="76" t="s">
        <v>340</v>
      </c>
      <c r="B120" s="251" t="s">
        <v>469</v>
      </c>
      <c r="C120" s="250" t="s">
        <v>333</v>
      </c>
      <c r="D120" s="250">
        <v>1</v>
      </c>
      <c r="E120" s="74"/>
      <c r="F120" s="74">
        <f t="shared" si="18"/>
        <v>0</v>
      </c>
    </row>
    <row r="121" spans="1:6" ht="15.95" customHeight="1" x14ac:dyDescent="0.2">
      <c r="A121" s="210"/>
      <c r="B121" s="29" t="s">
        <v>467</v>
      </c>
      <c r="C121" s="76"/>
      <c r="D121" s="154"/>
      <c r="E121" s="74"/>
      <c r="F121" s="74">
        <f t="shared" si="18"/>
        <v>0</v>
      </c>
    </row>
    <row r="122" spans="1:6" s="253" customFormat="1" ht="42" customHeight="1" x14ac:dyDescent="0.25">
      <c r="A122" s="76" t="s">
        <v>476</v>
      </c>
      <c r="B122" s="251" t="s">
        <v>471</v>
      </c>
      <c r="C122" s="250" t="s">
        <v>333</v>
      </c>
      <c r="D122" s="154">
        <v>1</v>
      </c>
      <c r="E122" s="74"/>
      <c r="F122" s="74">
        <f>$D122*E122</f>
        <v>0</v>
      </c>
    </row>
    <row r="123" spans="1:6" ht="15.95" customHeight="1" x14ac:dyDescent="0.2">
      <c r="A123" s="210"/>
      <c r="B123" s="29" t="s">
        <v>468</v>
      </c>
      <c r="C123" s="76"/>
      <c r="D123" s="154"/>
      <c r="E123" s="74"/>
      <c r="F123" s="74">
        <f t="shared" ref="F123:F124" si="19">$D123*E123</f>
        <v>0</v>
      </c>
    </row>
    <row r="124" spans="1:6" s="253" customFormat="1" ht="42" customHeight="1" x14ac:dyDescent="0.25">
      <c r="A124" s="76" t="s">
        <v>483</v>
      </c>
      <c r="B124" s="251" t="s">
        <v>479</v>
      </c>
      <c r="C124" s="250" t="s">
        <v>333</v>
      </c>
      <c r="D124" s="154">
        <v>1</v>
      </c>
      <c r="E124" s="74"/>
      <c r="F124" s="74">
        <f t="shared" si="19"/>
        <v>0</v>
      </c>
    </row>
    <row r="125" spans="1:6" ht="15.95" customHeight="1" x14ac:dyDescent="0.2">
      <c r="A125" s="210"/>
      <c r="B125" s="29" t="s">
        <v>478</v>
      </c>
      <c r="C125" s="76"/>
      <c r="D125" s="154"/>
      <c r="E125" s="74"/>
      <c r="F125" s="74">
        <f t="shared" si="18"/>
        <v>0</v>
      </c>
    </row>
    <row r="126" spans="1:6" ht="18" customHeight="1" x14ac:dyDescent="0.2">
      <c r="A126" s="76" t="s">
        <v>484</v>
      </c>
      <c r="B126" s="66" t="s">
        <v>327</v>
      </c>
      <c r="C126" s="250" t="s">
        <v>333</v>
      </c>
      <c r="D126" s="154">
        <v>1</v>
      </c>
      <c r="E126" s="74"/>
      <c r="F126" s="74">
        <f t="shared" si="0"/>
        <v>0</v>
      </c>
    </row>
    <row r="127" spans="1:6" ht="27" customHeight="1" x14ac:dyDescent="0.2">
      <c r="A127" s="76" t="s">
        <v>485</v>
      </c>
      <c r="B127" s="66" t="s">
        <v>329</v>
      </c>
      <c r="C127" s="250" t="s">
        <v>333</v>
      </c>
      <c r="D127" s="154">
        <v>1</v>
      </c>
      <c r="E127" s="74"/>
      <c r="F127" s="74">
        <f t="shared" si="0"/>
        <v>0</v>
      </c>
    </row>
    <row r="128" spans="1:6" ht="15" customHeight="1" x14ac:dyDescent="0.2">
      <c r="A128" s="76"/>
      <c r="B128" s="66"/>
      <c r="C128" s="250"/>
      <c r="D128" s="154"/>
      <c r="E128" s="74"/>
      <c r="F128" s="74"/>
    </row>
    <row r="129" spans="1:6" ht="15" customHeight="1" x14ac:dyDescent="0.2">
      <c r="A129" s="76"/>
      <c r="B129" s="66"/>
      <c r="C129" s="250"/>
      <c r="D129" s="154"/>
      <c r="E129" s="74"/>
      <c r="F129" s="74"/>
    </row>
    <row r="130" spans="1:6" ht="15" customHeight="1" x14ac:dyDescent="0.2">
      <c r="A130" s="76"/>
      <c r="B130" s="66"/>
      <c r="C130" s="250"/>
      <c r="D130" s="154"/>
      <c r="E130" s="74"/>
      <c r="F130" s="74"/>
    </row>
    <row r="131" spans="1:6" ht="15" customHeight="1" x14ac:dyDescent="0.2">
      <c r="A131" s="76"/>
      <c r="B131" s="66"/>
      <c r="C131" s="250"/>
      <c r="D131" s="154"/>
      <c r="E131" s="74"/>
      <c r="F131" s="74"/>
    </row>
    <row r="132" spans="1:6" ht="15" customHeight="1" x14ac:dyDescent="0.2">
      <c r="A132" s="76"/>
      <c r="B132" s="66"/>
      <c r="C132" s="250"/>
      <c r="D132" s="154"/>
      <c r="E132" s="74"/>
      <c r="F132" s="74"/>
    </row>
    <row r="133" spans="1:6" ht="15" customHeight="1" x14ac:dyDescent="0.2">
      <c r="A133" s="76"/>
      <c r="B133" s="66"/>
      <c r="C133" s="250"/>
      <c r="D133" s="154"/>
      <c r="E133" s="74"/>
      <c r="F133" s="74"/>
    </row>
    <row r="134" spans="1:6" ht="15" customHeight="1" x14ac:dyDescent="0.2">
      <c r="A134" s="76"/>
      <c r="B134" s="66"/>
      <c r="C134" s="250"/>
      <c r="D134" s="154"/>
      <c r="E134" s="74"/>
      <c r="F134" s="74"/>
    </row>
    <row r="135" spans="1:6" ht="15" customHeight="1" x14ac:dyDescent="0.2">
      <c r="A135" s="76"/>
      <c r="B135" s="66"/>
      <c r="C135" s="250"/>
      <c r="D135" s="154"/>
      <c r="E135" s="74"/>
      <c r="F135" s="74"/>
    </row>
    <row r="136" spans="1:6" ht="15" customHeight="1" x14ac:dyDescent="0.2">
      <c r="A136" s="76"/>
      <c r="B136" s="66"/>
      <c r="C136" s="250"/>
      <c r="D136" s="154"/>
      <c r="E136" s="74"/>
      <c r="F136" s="74"/>
    </row>
    <row r="137" spans="1:6" ht="15" customHeight="1" x14ac:dyDescent="0.2">
      <c r="A137" s="76"/>
      <c r="B137" s="66"/>
      <c r="C137" s="250"/>
      <c r="D137" s="154"/>
      <c r="E137" s="74"/>
      <c r="F137" s="74"/>
    </row>
    <row r="138" spans="1:6" ht="15" customHeight="1" x14ac:dyDescent="0.2">
      <c r="A138" s="76"/>
      <c r="B138" s="66"/>
      <c r="C138" s="250"/>
      <c r="D138" s="154"/>
      <c r="E138" s="74"/>
      <c r="F138" s="74"/>
    </row>
    <row r="139" spans="1:6" ht="15" customHeight="1" x14ac:dyDescent="0.2">
      <c r="A139" s="76"/>
      <c r="B139" s="66"/>
      <c r="C139" s="250"/>
      <c r="D139" s="154"/>
      <c r="E139" s="74"/>
      <c r="F139" s="74"/>
    </row>
    <row r="140" spans="1:6" ht="15" customHeight="1" x14ac:dyDescent="0.2">
      <c r="A140" s="76"/>
      <c r="B140" s="66"/>
      <c r="C140" s="250"/>
      <c r="D140" s="154"/>
      <c r="E140" s="74"/>
      <c r="F140" s="74"/>
    </row>
    <row r="141" spans="1:6" ht="15" customHeight="1" x14ac:dyDescent="0.2">
      <c r="A141" s="76"/>
      <c r="B141" s="66"/>
      <c r="C141" s="250"/>
      <c r="D141" s="154"/>
      <c r="E141" s="74"/>
      <c r="F141" s="74"/>
    </row>
    <row r="142" spans="1:6" ht="15" customHeight="1" x14ac:dyDescent="0.2">
      <c r="A142" s="76"/>
      <c r="B142" s="66"/>
      <c r="C142" s="250"/>
      <c r="D142" s="154"/>
      <c r="E142" s="74"/>
      <c r="F142" s="74"/>
    </row>
    <row r="143" spans="1:6" ht="15" customHeight="1" x14ac:dyDescent="0.2">
      <c r="A143" s="76"/>
      <c r="B143" s="66"/>
      <c r="C143" s="250"/>
      <c r="D143" s="154"/>
      <c r="E143" s="74"/>
      <c r="F143" s="74"/>
    </row>
    <row r="144" spans="1:6" ht="15" customHeight="1" x14ac:dyDescent="0.2">
      <c r="A144" s="76"/>
      <c r="B144" s="66"/>
      <c r="C144" s="250"/>
      <c r="D144" s="154"/>
      <c r="E144" s="74"/>
      <c r="F144" s="74"/>
    </row>
    <row r="145" spans="1:6" ht="15" customHeight="1" x14ac:dyDescent="0.2">
      <c r="A145" s="76"/>
      <c r="B145" s="66"/>
      <c r="C145" s="250"/>
      <c r="D145" s="154"/>
      <c r="E145" s="74"/>
      <c r="F145" s="74"/>
    </row>
    <row r="146" spans="1:6" ht="15" customHeight="1" x14ac:dyDescent="0.2">
      <c r="A146" s="76"/>
      <c r="B146" s="66"/>
      <c r="C146" s="250"/>
      <c r="D146" s="154"/>
      <c r="E146" s="74"/>
      <c r="F146" s="74"/>
    </row>
    <row r="147" spans="1:6" ht="12.75" customHeight="1" x14ac:dyDescent="0.2">
      <c r="A147" s="223"/>
      <c r="B147" s="224"/>
      <c r="C147" s="265"/>
      <c r="D147" s="265"/>
      <c r="E147" s="266"/>
      <c r="F147" s="267">
        <f t="shared" ref="F147" si="20">E147*$D147</f>
        <v>0</v>
      </c>
    </row>
    <row r="148" spans="1:6" ht="24.95" customHeight="1" x14ac:dyDescent="0.2">
      <c r="A148" s="40" t="s">
        <v>544</v>
      </c>
      <c r="B148" s="41"/>
      <c r="C148" s="41"/>
      <c r="D148" s="41"/>
      <c r="E148" s="352">
        <f>SUM(F78:F147)+E77</f>
        <v>0</v>
      </c>
      <c r="F148" s="353"/>
    </row>
  </sheetData>
  <sheetProtection selectLockedCells="1"/>
  <protectedRanges>
    <protectedRange sqref="E76 E41 E113" name="Range1_2_2_1_1"/>
  </protectedRanges>
  <mergeCells count="8">
    <mergeCell ref="E148:F148"/>
    <mergeCell ref="A1:B1"/>
    <mergeCell ref="E40:F40"/>
    <mergeCell ref="E42:F42"/>
    <mergeCell ref="E75:F75"/>
    <mergeCell ref="E77:F77"/>
    <mergeCell ref="E112:F112"/>
    <mergeCell ref="E114:F114"/>
  </mergeCells>
  <phoneticPr fontId="52"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3" manualBreakCount="3">
    <brk id="40" max="5" man="1"/>
    <brk id="75" max="5" man="1"/>
    <brk id="112"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EFD08-4F2F-4CA7-A32E-4CE843E9BFBF}">
  <sheetPr>
    <tabColor rgb="FF0070C0"/>
  </sheetPr>
  <dimension ref="A1:F116"/>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336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73" t="s">
        <v>508</v>
      </c>
      <c r="B6" s="113"/>
      <c r="C6" s="106"/>
      <c r="D6" s="106"/>
      <c r="E6" s="106"/>
      <c r="F6" s="107"/>
    </row>
    <row r="7" spans="1:6" ht="12.2" customHeight="1" x14ac:dyDescent="0.2">
      <c r="A7" s="114"/>
      <c r="B7" s="115"/>
      <c r="C7" s="115"/>
      <c r="D7" s="115"/>
      <c r="E7" s="116"/>
      <c r="F7" s="115"/>
    </row>
    <row r="8" spans="1:6" ht="24.95" customHeight="1" x14ac:dyDescent="0.2">
      <c r="A8" s="161" t="s">
        <v>3</v>
      </c>
      <c r="B8" s="161" t="s">
        <v>4</v>
      </c>
      <c r="C8" s="161" t="s">
        <v>18</v>
      </c>
      <c r="D8" s="161" t="s">
        <v>19</v>
      </c>
      <c r="E8" s="162" t="s">
        <v>20</v>
      </c>
      <c r="F8" s="161" t="s">
        <v>5</v>
      </c>
    </row>
    <row r="9" spans="1:6" ht="12.75" customHeight="1" x14ac:dyDescent="0.2">
      <c r="A9" s="231"/>
      <c r="B9" s="232"/>
      <c r="C9" s="231"/>
      <c r="D9" s="233"/>
      <c r="E9" s="234"/>
      <c r="F9" s="235">
        <f t="shared" ref="F9:F112" si="0">$D9*E9</f>
        <v>0</v>
      </c>
    </row>
    <row r="10" spans="1:6" ht="18" customHeight="1" x14ac:dyDescent="0.2">
      <c r="A10" s="210">
        <v>3.1</v>
      </c>
      <c r="B10" s="34" t="s">
        <v>39</v>
      </c>
      <c r="C10" s="28"/>
      <c r="D10" s="28"/>
      <c r="E10" s="2"/>
      <c r="F10" s="23">
        <f t="shared" ref="F10:F11" si="1">E10*$D10</f>
        <v>0</v>
      </c>
    </row>
    <row r="11" spans="1:6" ht="38.25" x14ac:dyDescent="0.2">
      <c r="A11" s="210"/>
      <c r="B11" s="32" t="s">
        <v>84</v>
      </c>
      <c r="C11" s="28"/>
      <c r="D11" s="28"/>
      <c r="E11" s="2"/>
      <c r="F11" s="23">
        <f t="shared" si="1"/>
        <v>0</v>
      </c>
    </row>
    <row r="12" spans="1:6" ht="15" customHeight="1" x14ac:dyDescent="0.2">
      <c r="A12" s="210"/>
      <c r="B12" s="135" t="s">
        <v>46</v>
      </c>
      <c r="C12" s="28"/>
      <c r="D12" s="28"/>
      <c r="E12" s="2"/>
      <c r="F12" s="23"/>
    </row>
    <row r="13" spans="1:6" ht="15" customHeight="1" x14ac:dyDescent="0.2">
      <c r="A13" s="210"/>
      <c r="B13" s="135" t="s">
        <v>47</v>
      </c>
      <c r="C13" s="28"/>
      <c r="D13" s="28"/>
      <c r="E13" s="2"/>
      <c r="F13" s="23"/>
    </row>
    <row r="14" spans="1:6" ht="19.5" customHeight="1" x14ac:dyDescent="0.2">
      <c r="A14" s="210"/>
      <c r="B14" s="135" t="s">
        <v>48</v>
      </c>
      <c r="C14" s="28"/>
      <c r="D14" s="28"/>
      <c r="E14" s="2"/>
      <c r="F14" s="23"/>
    </row>
    <row r="15" spans="1:6" ht="18" customHeight="1" x14ac:dyDescent="0.2">
      <c r="A15" s="210">
        <v>3.2</v>
      </c>
      <c r="B15" s="29" t="s">
        <v>382</v>
      </c>
      <c r="C15" s="76"/>
      <c r="D15" s="236"/>
      <c r="E15" s="74"/>
      <c r="F15" s="74">
        <f t="shared" si="0"/>
        <v>0</v>
      </c>
    </row>
    <row r="16" spans="1:6" ht="45" customHeight="1" x14ac:dyDescent="0.2">
      <c r="A16" s="237"/>
      <c r="B16" s="66" t="s">
        <v>383</v>
      </c>
      <c r="C16" s="76"/>
      <c r="D16" s="154"/>
      <c r="E16" s="74"/>
      <c r="F16" s="74">
        <f t="shared" si="0"/>
        <v>0</v>
      </c>
    </row>
    <row r="17" spans="1:6" ht="34.5" customHeight="1" x14ac:dyDescent="0.2">
      <c r="A17" s="237"/>
      <c r="B17" s="66" t="s">
        <v>934</v>
      </c>
      <c r="C17" s="76"/>
      <c r="D17" s="154"/>
      <c r="E17" s="74"/>
      <c r="F17" s="74"/>
    </row>
    <row r="18" spans="1:6" ht="45" customHeight="1" x14ac:dyDescent="0.2">
      <c r="A18" s="237"/>
      <c r="B18" s="66" t="s">
        <v>384</v>
      </c>
      <c r="C18" s="76"/>
      <c r="D18" s="154"/>
      <c r="E18" s="74"/>
      <c r="F18" s="74"/>
    </row>
    <row r="19" spans="1:6" ht="18" customHeight="1" x14ac:dyDescent="0.2">
      <c r="A19" s="210"/>
      <c r="B19" s="29" t="s">
        <v>386</v>
      </c>
      <c r="C19" s="76"/>
      <c r="D19" s="154"/>
      <c r="E19" s="74"/>
      <c r="F19" s="74">
        <f t="shared" si="0"/>
        <v>0</v>
      </c>
    </row>
    <row r="20" spans="1:6" s="117" customFormat="1" ht="15" customHeight="1" x14ac:dyDescent="0.25">
      <c r="A20" s="125" t="s">
        <v>50</v>
      </c>
      <c r="B20" s="126" t="s">
        <v>387</v>
      </c>
      <c r="C20" s="127"/>
      <c r="D20" s="127"/>
      <c r="E20" s="128"/>
      <c r="F20" s="74">
        <f t="shared" si="0"/>
        <v>0</v>
      </c>
    </row>
    <row r="21" spans="1:6" s="117" customFormat="1" ht="15" customHeight="1" x14ac:dyDescent="0.25">
      <c r="A21" s="125"/>
      <c r="B21" s="126" t="s">
        <v>107</v>
      </c>
      <c r="C21" s="127" t="s">
        <v>42</v>
      </c>
      <c r="D21" s="127">
        <v>3</v>
      </c>
      <c r="E21" s="74"/>
      <c r="F21" s="74">
        <f t="shared" si="0"/>
        <v>0</v>
      </c>
    </row>
    <row r="22" spans="1:6" s="117" customFormat="1" ht="20.100000000000001" customHeight="1" x14ac:dyDescent="0.25">
      <c r="A22" s="125"/>
      <c r="B22" s="126" t="s">
        <v>94</v>
      </c>
      <c r="C22" s="127" t="str">
        <f>C21</f>
        <v>No</v>
      </c>
      <c r="D22" s="127">
        <v>3</v>
      </c>
      <c r="E22" s="74"/>
      <c r="F22" s="74">
        <f t="shared" si="0"/>
        <v>0</v>
      </c>
    </row>
    <row r="23" spans="1:6" ht="18" customHeight="1" x14ac:dyDescent="0.2">
      <c r="A23" s="210"/>
      <c r="B23" s="29" t="s">
        <v>392</v>
      </c>
      <c r="C23" s="76"/>
      <c r="D23" s="154"/>
      <c r="E23" s="74"/>
      <c r="F23" s="74">
        <f t="shared" ref="F23" si="2">$D23*E23</f>
        <v>0</v>
      </c>
    </row>
    <row r="24" spans="1:6" s="117" customFormat="1" ht="26.1" customHeight="1" x14ac:dyDescent="0.25">
      <c r="A24" s="125" t="s">
        <v>52</v>
      </c>
      <c r="B24" s="126" t="s">
        <v>393</v>
      </c>
      <c r="C24" s="127"/>
      <c r="D24" s="127"/>
      <c r="E24" s="128"/>
      <c r="F24" s="74">
        <f t="shared" ref="F24:F32" si="3">$D24*E24</f>
        <v>0</v>
      </c>
    </row>
    <row r="25" spans="1:6" s="117" customFormat="1" ht="15" customHeight="1" x14ac:dyDescent="0.25">
      <c r="A25" s="125"/>
      <c r="B25" s="126" t="s">
        <v>107</v>
      </c>
      <c r="C25" s="127" t="s">
        <v>42</v>
      </c>
      <c r="D25" s="127">
        <v>19</v>
      </c>
      <c r="E25" s="74"/>
      <c r="F25" s="74">
        <f t="shared" si="3"/>
        <v>0</v>
      </c>
    </row>
    <row r="26" spans="1:6" s="117" customFormat="1" ht="15" customHeight="1" x14ac:dyDescent="0.25">
      <c r="A26" s="125"/>
      <c r="B26" s="126" t="s">
        <v>94</v>
      </c>
      <c r="C26" s="127" t="str">
        <f>C25</f>
        <v>No</v>
      </c>
      <c r="D26" s="127">
        <v>19</v>
      </c>
      <c r="E26" s="74"/>
      <c r="F26" s="74">
        <f t="shared" si="3"/>
        <v>0</v>
      </c>
    </row>
    <row r="27" spans="1:6" s="117" customFormat="1" ht="15" x14ac:dyDescent="0.25">
      <c r="A27" s="125" t="s">
        <v>345</v>
      </c>
      <c r="B27" s="126" t="s">
        <v>395</v>
      </c>
      <c r="C27" s="127"/>
      <c r="D27" s="127"/>
      <c r="E27" s="128"/>
      <c r="F27" s="74">
        <f t="shared" ref="F27:F29" si="4">$D27*E27</f>
        <v>0</v>
      </c>
    </row>
    <row r="28" spans="1:6" s="117" customFormat="1" ht="15" customHeight="1" x14ac:dyDescent="0.25">
      <c r="A28" s="125"/>
      <c r="B28" s="126" t="s">
        <v>107</v>
      </c>
      <c r="C28" s="127" t="s">
        <v>42</v>
      </c>
      <c r="D28" s="127">
        <v>19</v>
      </c>
      <c r="E28" s="74"/>
      <c r="F28" s="74">
        <f t="shared" si="4"/>
        <v>0</v>
      </c>
    </row>
    <row r="29" spans="1:6" s="117" customFormat="1" ht="15" customHeight="1" x14ac:dyDescent="0.25">
      <c r="A29" s="125"/>
      <c r="B29" s="126" t="s">
        <v>94</v>
      </c>
      <c r="C29" s="127" t="str">
        <f>C28</f>
        <v>No</v>
      </c>
      <c r="D29" s="127">
        <v>19</v>
      </c>
      <c r="E29" s="74"/>
      <c r="F29" s="74">
        <f t="shared" si="4"/>
        <v>0</v>
      </c>
    </row>
    <row r="30" spans="1:6" s="117" customFormat="1" ht="15" customHeight="1" x14ac:dyDescent="0.25">
      <c r="A30" s="125" t="s">
        <v>346</v>
      </c>
      <c r="B30" s="126" t="s">
        <v>394</v>
      </c>
      <c r="C30" s="127"/>
      <c r="D30" s="127"/>
      <c r="E30" s="128"/>
      <c r="F30" s="74">
        <f t="shared" si="3"/>
        <v>0</v>
      </c>
    </row>
    <row r="31" spans="1:6" s="117" customFormat="1" ht="15" customHeight="1" x14ac:dyDescent="0.25">
      <c r="A31" s="125"/>
      <c r="B31" s="126" t="s">
        <v>107</v>
      </c>
      <c r="C31" s="127" t="s">
        <v>42</v>
      </c>
      <c r="D31" s="127">
        <v>19</v>
      </c>
      <c r="E31" s="74"/>
      <c r="F31" s="74">
        <f t="shared" si="3"/>
        <v>0</v>
      </c>
    </row>
    <row r="32" spans="1:6" s="117" customFormat="1" ht="15" customHeight="1" x14ac:dyDescent="0.25">
      <c r="A32" s="125"/>
      <c r="B32" s="126" t="s">
        <v>94</v>
      </c>
      <c r="C32" s="127" t="str">
        <f>C31</f>
        <v>No</v>
      </c>
      <c r="D32" s="127">
        <v>19</v>
      </c>
      <c r="E32" s="74"/>
      <c r="F32" s="74">
        <f t="shared" si="3"/>
        <v>0</v>
      </c>
    </row>
    <row r="33" spans="1:6" s="117" customFormat="1" ht="15" x14ac:dyDescent="0.25">
      <c r="A33" s="125" t="s">
        <v>351</v>
      </c>
      <c r="B33" s="126" t="s">
        <v>396</v>
      </c>
      <c r="C33" s="127"/>
      <c r="D33" s="127"/>
      <c r="E33" s="128"/>
      <c r="F33" s="74">
        <f>$D33*E33</f>
        <v>0</v>
      </c>
    </row>
    <row r="34" spans="1:6" s="117" customFormat="1" ht="15" customHeight="1" x14ac:dyDescent="0.25">
      <c r="A34" s="125"/>
      <c r="B34" s="126" t="s">
        <v>107</v>
      </c>
      <c r="C34" s="127" t="s">
        <v>42</v>
      </c>
      <c r="D34" s="127">
        <v>19</v>
      </c>
      <c r="E34" s="74"/>
      <c r="F34" s="74">
        <f>$D34*E34</f>
        <v>0</v>
      </c>
    </row>
    <row r="35" spans="1:6" s="117" customFormat="1" ht="20.100000000000001" customHeight="1" x14ac:dyDescent="0.25">
      <c r="A35" s="125"/>
      <c r="B35" s="126" t="s">
        <v>94</v>
      </c>
      <c r="C35" s="127" t="str">
        <f>C34</f>
        <v>No</v>
      </c>
      <c r="D35" s="127">
        <v>19</v>
      </c>
      <c r="E35" s="74"/>
      <c r="F35" s="74">
        <f>$D35*E35</f>
        <v>0</v>
      </c>
    </row>
    <row r="36" spans="1:6" ht="18" customHeight="1" x14ac:dyDescent="0.2">
      <c r="A36" s="210"/>
      <c r="B36" s="29" t="s">
        <v>389</v>
      </c>
      <c r="C36" s="76"/>
      <c r="D36" s="154"/>
      <c r="E36" s="74"/>
      <c r="F36" s="74">
        <f t="shared" ref="F36:F39" si="5">$D36*E36</f>
        <v>0</v>
      </c>
    </row>
    <row r="37" spans="1:6" s="117" customFormat="1" ht="15" customHeight="1" x14ac:dyDescent="0.25">
      <c r="A37" s="125" t="s">
        <v>356</v>
      </c>
      <c r="B37" s="126" t="s">
        <v>388</v>
      </c>
      <c r="C37" s="127"/>
      <c r="D37" s="127"/>
      <c r="E37" s="128"/>
      <c r="F37" s="74">
        <f t="shared" si="5"/>
        <v>0</v>
      </c>
    </row>
    <row r="38" spans="1:6" s="117" customFormat="1" ht="15" customHeight="1" x14ac:dyDescent="0.25">
      <c r="A38" s="125"/>
      <c r="B38" s="126" t="s">
        <v>107</v>
      </c>
      <c r="C38" s="127" t="s">
        <v>42</v>
      </c>
      <c r="D38" s="127">
        <v>1</v>
      </c>
      <c r="E38" s="74"/>
      <c r="F38" s="74">
        <f t="shared" si="5"/>
        <v>0</v>
      </c>
    </row>
    <row r="39" spans="1:6" s="117" customFormat="1" ht="15" customHeight="1" x14ac:dyDescent="0.25">
      <c r="A39" s="125"/>
      <c r="B39" s="126" t="s">
        <v>94</v>
      </c>
      <c r="C39" s="127" t="str">
        <f>C38</f>
        <v>No</v>
      </c>
      <c r="D39" s="127">
        <v>1</v>
      </c>
      <c r="E39" s="74"/>
      <c r="F39" s="74">
        <f t="shared" si="5"/>
        <v>0</v>
      </c>
    </row>
    <row r="40" spans="1:6" s="117" customFormat="1" ht="15" customHeight="1" x14ac:dyDescent="0.25">
      <c r="A40" s="125" t="s">
        <v>368</v>
      </c>
      <c r="B40" s="126" t="s">
        <v>390</v>
      </c>
      <c r="C40" s="127"/>
      <c r="D40" s="127"/>
      <c r="E40" s="128"/>
      <c r="F40" s="74">
        <f>$D40*E40</f>
        <v>0</v>
      </c>
    </row>
    <row r="41" spans="1:6" s="117" customFormat="1" ht="15" customHeight="1" x14ac:dyDescent="0.25">
      <c r="A41" s="125"/>
      <c r="B41" s="126" t="s">
        <v>107</v>
      </c>
      <c r="C41" s="127" t="s">
        <v>42</v>
      </c>
      <c r="D41" s="127">
        <v>19</v>
      </c>
      <c r="E41" s="74"/>
      <c r="F41" s="74">
        <f>$D41*E41</f>
        <v>0</v>
      </c>
    </row>
    <row r="42" spans="1:6" s="117" customFormat="1" ht="15" customHeight="1" x14ac:dyDescent="0.25">
      <c r="A42" s="125"/>
      <c r="B42" s="126" t="s">
        <v>94</v>
      </c>
      <c r="C42" s="127" t="str">
        <f>C41</f>
        <v>No</v>
      </c>
      <c r="D42" s="127">
        <v>19</v>
      </c>
      <c r="E42" s="74"/>
      <c r="F42" s="74">
        <f>$D42*E42</f>
        <v>0</v>
      </c>
    </row>
    <row r="43" spans="1:6" s="89" customFormat="1" ht="15" customHeight="1" x14ac:dyDescent="0.2">
      <c r="A43" s="163"/>
      <c r="B43" s="164"/>
      <c r="C43" s="165"/>
      <c r="D43" s="166"/>
      <c r="E43" s="167"/>
      <c r="F43" s="167"/>
    </row>
    <row r="44" spans="1:6" s="43" customFormat="1" ht="24.95" customHeight="1" x14ac:dyDescent="0.2">
      <c r="A44" s="90"/>
      <c r="B44" s="91" t="s">
        <v>54</v>
      </c>
      <c r="C44" s="92"/>
      <c r="D44" s="92"/>
      <c r="E44" s="347">
        <f>SUM(F9:F43)</f>
        <v>0</v>
      </c>
      <c r="F44" s="348"/>
    </row>
    <row r="45" spans="1:6" s="43" customFormat="1" ht="24.95" customHeight="1" x14ac:dyDescent="0.2">
      <c r="A45" s="93" t="s">
        <v>3</v>
      </c>
      <c r="B45" s="93" t="s">
        <v>4</v>
      </c>
      <c r="C45" s="93" t="s">
        <v>18</v>
      </c>
      <c r="D45" s="93" t="s">
        <v>19</v>
      </c>
      <c r="E45" s="94" t="s">
        <v>20</v>
      </c>
      <c r="F45" s="93" t="s">
        <v>5</v>
      </c>
    </row>
    <row r="46" spans="1:6" s="43" customFormat="1" ht="24.95" customHeight="1" x14ac:dyDescent="0.2">
      <c r="A46" s="90"/>
      <c r="B46" s="91" t="s">
        <v>55</v>
      </c>
      <c r="C46" s="95"/>
      <c r="D46" s="95"/>
      <c r="E46" s="347">
        <f>E44</f>
        <v>0</v>
      </c>
      <c r="F46" s="348"/>
    </row>
    <row r="47" spans="1:6" s="43" customFormat="1" ht="15" customHeight="1" x14ac:dyDescent="0.2">
      <c r="A47" s="228"/>
      <c r="B47" s="229"/>
      <c r="C47" s="230"/>
      <c r="D47" s="230"/>
      <c r="E47" s="222"/>
      <c r="F47" s="222"/>
    </row>
    <row r="48" spans="1:6" s="117" customFormat="1" ht="15" customHeight="1" x14ac:dyDescent="0.25">
      <c r="A48" s="125" t="s">
        <v>369</v>
      </c>
      <c r="B48" s="126" t="s">
        <v>410</v>
      </c>
      <c r="C48" s="127"/>
      <c r="D48" s="127"/>
      <c r="E48" s="128"/>
      <c r="F48" s="74">
        <f t="shared" ref="F48:F50" si="6">$D48*E48</f>
        <v>0</v>
      </c>
    </row>
    <row r="49" spans="1:6" s="117" customFormat="1" ht="15" customHeight="1" x14ac:dyDescent="0.25">
      <c r="A49" s="125"/>
      <c r="B49" s="126" t="s">
        <v>107</v>
      </c>
      <c r="C49" s="127" t="s">
        <v>42</v>
      </c>
      <c r="D49" s="127">
        <v>19</v>
      </c>
      <c r="E49" s="74"/>
      <c r="F49" s="74">
        <f t="shared" si="6"/>
        <v>0</v>
      </c>
    </row>
    <row r="50" spans="1:6" s="117" customFormat="1" ht="15" customHeight="1" x14ac:dyDescent="0.25">
      <c r="A50" s="125"/>
      <c r="B50" s="126" t="s">
        <v>94</v>
      </c>
      <c r="C50" s="127" t="str">
        <f>C49</f>
        <v>No</v>
      </c>
      <c r="D50" s="127">
        <v>19</v>
      </c>
      <c r="E50" s="74"/>
      <c r="F50" s="74">
        <f t="shared" si="6"/>
        <v>0</v>
      </c>
    </row>
    <row r="51" spans="1:6" s="117" customFormat="1" ht="15" customHeight="1" x14ac:dyDescent="0.25">
      <c r="A51" s="125" t="s">
        <v>370</v>
      </c>
      <c r="B51" s="126" t="s">
        <v>391</v>
      </c>
      <c r="C51" s="127"/>
      <c r="D51" s="127"/>
      <c r="E51" s="128"/>
      <c r="F51" s="74">
        <f t="shared" ref="F51:F53" si="7">$D51*E51</f>
        <v>0</v>
      </c>
    </row>
    <row r="52" spans="1:6" s="117" customFormat="1" ht="15" customHeight="1" x14ac:dyDescent="0.25">
      <c r="A52" s="125"/>
      <c r="B52" s="126" t="s">
        <v>107</v>
      </c>
      <c r="C52" s="127" t="s">
        <v>42</v>
      </c>
      <c r="D52" s="127">
        <v>1000</v>
      </c>
      <c r="E52" s="74"/>
      <c r="F52" s="74">
        <f t="shared" si="7"/>
        <v>0</v>
      </c>
    </row>
    <row r="53" spans="1:6" s="117" customFormat="1" ht="20.100000000000001" customHeight="1" x14ac:dyDescent="0.25">
      <c r="A53" s="125"/>
      <c r="B53" s="126" t="s">
        <v>94</v>
      </c>
      <c r="C53" s="127" t="str">
        <f>C52</f>
        <v>No</v>
      </c>
      <c r="D53" s="127">
        <v>1000</v>
      </c>
      <c r="E53" s="74"/>
      <c r="F53" s="74">
        <f t="shared" si="7"/>
        <v>0</v>
      </c>
    </row>
    <row r="54" spans="1:6" ht="18" customHeight="1" x14ac:dyDescent="0.2">
      <c r="A54" s="210"/>
      <c r="B54" s="29" t="s">
        <v>399</v>
      </c>
      <c r="C54" s="76"/>
      <c r="D54" s="154"/>
      <c r="E54" s="74"/>
      <c r="F54" s="74">
        <f t="shared" ref="F54:F60" si="8">$D54*E54</f>
        <v>0</v>
      </c>
    </row>
    <row r="55" spans="1:6" s="117" customFormat="1" ht="15" customHeight="1" x14ac:dyDescent="0.25">
      <c r="A55" s="125" t="s">
        <v>371</v>
      </c>
      <c r="B55" s="126" t="s">
        <v>397</v>
      </c>
      <c r="C55" s="127"/>
      <c r="D55" s="127"/>
      <c r="E55" s="128"/>
      <c r="F55" s="74">
        <f t="shared" si="8"/>
        <v>0</v>
      </c>
    </row>
    <row r="56" spans="1:6" s="117" customFormat="1" ht="15" customHeight="1" x14ac:dyDescent="0.25">
      <c r="A56" s="125"/>
      <c r="B56" s="126" t="s">
        <v>107</v>
      </c>
      <c r="C56" s="127" t="s">
        <v>42</v>
      </c>
      <c r="D56" s="127">
        <v>15</v>
      </c>
      <c r="E56" s="74"/>
      <c r="F56" s="74">
        <f t="shared" si="8"/>
        <v>0</v>
      </c>
    </row>
    <row r="57" spans="1:6" s="117" customFormat="1" ht="15" customHeight="1" x14ac:dyDescent="0.25">
      <c r="A57" s="125"/>
      <c r="B57" s="126" t="s">
        <v>94</v>
      </c>
      <c r="C57" s="127" t="str">
        <f>C56</f>
        <v>No</v>
      </c>
      <c r="D57" s="127">
        <v>15</v>
      </c>
      <c r="E57" s="74"/>
      <c r="F57" s="74">
        <f t="shared" si="8"/>
        <v>0</v>
      </c>
    </row>
    <row r="58" spans="1:6" s="117" customFormat="1" ht="15" customHeight="1" x14ac:dyDescent="0.25">
      <c r="A58" s="125" t="s">
        <v>372</v>
      </c>
      <c r="B58" s="126" t="s">
        <v>398</v>
      </c>
      <c r="C58" s="127"/>
      <c r="D58" s="127"/>
      <c r="E58" s="128"/>
      <c r="F58" s="74">
        <f t="shared" si="8"/>
        <v>0</v>
      </c>
    </row>
    <row r="59" spans="1:6" s="117" customFormat="1" ht="15" customHeight="1" x14ac:dyDescent="0.25">
      <c r="A59" s="125"/>
      <c r="B59" s="126" t="s">
        <v>107</v>
      </c>
      <c r="C59" s="127" t="s">
        <v>42</v>
      </c>
      <c r="D59" s="127">
        <v>15</v>
      </c>
      <c r="E59" s="74"/>
      <c r="F59" s="74">
        <f t="shared" si="8"/>
        <v>0</v>
      </c>
    </row>
    <row r="60" spans="1:6" s="117" customFormat="1" ht="20.100000000000001" customHeight="1" x14ac:dyDescent="0.25">
      <c r="A60" s="125"/>
      <c r="B60" s="126" t="s">
        <v>94</v>
      </c>
      <c r="C60" s="127" t="str">
        <f>C59</f>
        <v>No</v>
      </c>
      <c r="D60" s="127">
        <v>15</v>
      </c>
      <c r="E60" s="74"/>
      <c r="F60" s="74">
        <f t="shared" si="8"/>
        <v>0</v>
      </c>
    </row>
    <row r="61" spans="1:6" ht="18" customHeight="1" x14ac:dyDescent="0.2">
      <c r="A61" s="210"/>
      <c r="B61" s="29" t="s">
        <v>400</v>
      </c>
      <c r="C61" s="76"/>
      <c r="D61" s="154"/>
      <c r="E61" s="74"/>
      <c r="F61" s="74">
        <f>$D61*E61</f>
        <v>0</v>
      </c>
    </row>
    <row r="62" spans="1:6" s="117" customFormat="1" ht="15" x14ac:dyDescent="0.25">
      <c r="A62" s="125" t="s">
        <v>373</v>
      </c>
      <c r="B62" s="126" t="s">
        <v>408</v>
      </c>
      <c r="C62" s="127"/>
      <c r="D62" s="127"/>
      <c r="E62" s="128"/>
      <c r="F62" s="74"/>
    </row>
    <row r="63" spans="1:6" s="117" customFormat="1" ht="63.75" x14ac:dyDescent="0.25">
      <c r="A63" s="125"/>
      <c r="B63" s="126" t="s">
        <v>409</v>
      </c>
      <c r="C63" s="127"/>
      <c r="D63" s="127"/>
      <c r="E63" s="128"/>
      <c r="F63" s="74"/>
    </row>
    <row r="64" spans="1:6" s="117" customFormat="1" ht="15" customHeight="1" x14ac:dyDescent="0.25">
      <c r="A64" s="125"/>
      <c r="B64" s="126" t="s">
        <v>107</v>
      </c>
      <c r="C64" s="127" t="s">
        <v>42</v>
      </c>
      <c r="D64" s="127">
        <v>1</v>
      </c>
      <c r="E64" s="74"/>
      <c r="F64" s="74">
        <f>$D64*E64</f>
        <v>0</v>
      </c>
    </row>
    <row r="65" spans="1:6" s="117" customFormat="1" ht="15" customHeight="1" x14ac:dyDescent="0.25">
      <c r="A65" s="125"/>
      <c r="B65" s="126" t="s">
        <v>94</v>
      </c>
      <c r="C65" s="127" t="str">
        <f>C64</f>
        <v>No</v>
      </c>
      <c r="D65" s="127">
        <v>1</v>
      </c>
      <c r="E65" s="74"/>
      <c r="F65" s="74">
        <f>$D65*E65</f>
        <v>0</v>
      </c>
    </row>
    <row r="66" spans="1:6" s="117" customFormat="1" ht="15" customHeight="1" x14ac:dyDescent="0.25">
      <c r="A66" s="125" t="s">
        <v>374</v>
      </c>
      <c r="B66" s="126" t="s">
        <v>401</v>
      </c>
      <c r="C66" s="127"/>
      <c r="D66" s="127"/>
      <c r="E66" s="128"/>
      <c r="F66" s="74"/>
    </row>
    <row r="67" spans="1:6" s="117" customFormat="1" ht="15" customHeight="1" x14ac:dyDescent="0.25">
      <c r="A67" s="125"/>
      <c r="B67" s="126" t="s">
        <v>107</v>
      </c>
      <c r="C67" s="127" t="s">
        <v>42</v>
      </c>
      <c r="D67" s="127">
        <v>1</v>
      </c>
      <c r="E67" s="74"/>
      <c r="F67" s="74">
        <f>$D67*E67</f>
        <v>0</v>
      </c>
    </row>
    <row r="68" spans="1:6" s="117" customFormat="1" ht="20.100000000000001" customHeight="1" x14ac:dyDescent="0.25">
      <c r="A68" s="125"/>
      <c r="B68" s="126" t="s">
        <v>94</v>
      </c>
      <c r="C68" s="127" t="str">
        <f>C67</f>
        <v>No</v>
      </c>
      <c r="D68" s="127">
        <v>1</v>
      </c>
      <c r="E68" s="74"/>
      <c r="F68" s="74">
        <f>$D68*E68</f>
        <v>0</v>
      </c>
    </row>
    <row r="69" spans="1:6" ht="18" customHeight="1" x14ac:dyDescent="0.2">
      <c r="A69" s="210"/>
      <c r="B69" s="29" t="s">
        <v>352</v>
      </c>
      <c r="C69" s="76"/>
      <c r="D69" s="154"/>
      <c r="E69" s="74"/>
      <c r="F69" s="74">
        <f t="shared" ref="F69" si="9">$D69*E69</f>
        <v>0</v>
      </c>
    </row>
    <row r="70" spans="1:6" s="117" customFormat="1" ht="15" x14ac:dyDescent="0.25">
      <c r="A70" s="125" t="s">
        <v>375</v>
      </c>
      <c r="B70" s="126" t="s">
        <v>600</v>
      </c>
      <c r="C70" s="127"/>
      <c r="D70" s="127"/>
      <c r="E70" s="128"/>
      <c r="F70" s="74"/>
    </row>
    <row r="71" spans="1:6" s="117" customFormat="1" ht="15" customHeight="1" x14ac:dyDescent="0.25">
      <c r="A71" s="125"/>
      <c r="B71" s="126" t="s">
        <v>107</v>
      </c>
      <c r="C71" s="127" t="s">
        <v>42</v>
      </c>
      <c r="D71" s="127">
        <v>1</v>
      </c>
      <c r="E71" s="74"/>
      <c r="F71" s="74">
        <f t="shared" ref="F71:F72" si="10">$D71*E71</f>
        <v>0</v>
      </c>
    </row>
    <row r="72" spans="1:6" s="117" customFormat="1" ht="20.100000000000001" customHeight="1" x14ac:dyDescent="0.25">
      <c r="A72" s="125"/>
      <c r="B72" s="126" t="s">
        <v>94</v>
      </c>
      <c r="C72" s="127" t="str">
        <f>C71</f>
        <v>No</v>
      </c>
      <c r="D72" s="127">
        <v>1</v>
      </c>
      <c r="E72" s="74"/>
      <c r="F72" s="74">
        <f t="shared" si="10"/>
        <v>0</v>
      </c>
    </row>
    <row r="73" spans="1:6" ht="18" customHeight="1" x14ac:dyDescent="0.2">
      <c r="A73" s="210"/>
      <c r="B73" s="29" t="s">
        <v>360</v>
      </c>
      <c r="C73" s="76"/>
      <c r="D73" s="154"/>
      <c r="E73" s="74"/>
      <c r="F73" s="74">
        <f t="shared" ref="F73" si="11">$D73*E73</f>
        <v>0</v>
      </c>
    </row>
    <row r="74" spans="1:6" s="117" customFormat="1" ht="25.5" x14ac:dyDescent="0.25">
      <c r="A74" s="125" t="s">
        <v>376</v>
      </c>
      <c r="B74" s="126" t="s">
        <v>406</v>
      </c>
      <c r="C74" s="127"/>
      <c r="D74" s="127"/>
      <c r="E74" s="128"/>
      <c r="F74" s="74"/>
    </row>
    <row r="75" spans="1:6" s="117" customFormat="1" ht="15" customHeight="1" x14ac:dyDescent="0.25">
      <c r="A75" s="125"/>
      <c r="B75" s="126" t="s">
        <v>107</v>
      </c>
      <c r="C75" s="127" t="s">
        <v>42</v>
      </c>
      <c r="D75" s="127">
        <v>15</v>
      </c>
      <c r="E75" s="74"/>
      <c r="F75" s="74">
        <f>$D75*E75</f>
        <v>0</v>
      </c>
    </row>
    <row r="76" spans="1:6" s="117" customFormat="1" ht="15" customHeight="1" x14ac:dyDescent="0.25">
      <c r="A76" s="125"/>
      <c r="B76" s="126" t="s">
        <v>94</v>
      </c>
      <c r="C76" s="127" t="str">
        <f>C75</f>
        <v>No</v>
      </c>
      <c r="D76" s="127">
        <v>15</v>
      </c>
      <c r="E76" s="74"/>
      <c r="F76" s="74">
        <f>$D76*E76</f>
        <v>0</v>
      </c>
    </row>
    <row r="77" spans="1:6" s="117" customFormat="1" ht="15" x14ac:dyDescent="0.25">
      <c r="A77" s="125" t="s">
        <v>377</v>
      </c>
      <c r="B77" s="126" t="s">
        <v>402</v>
      </c>
      <c r="C77" s="127"/>
      <c r="D77" s="127"/>
      <c r="E77" s="128"/>
      <c r="F77" s="74"/>
    </row>
    <row r="78" spans="1:6" s="117" customFormat="1" ht="15" customHeight="1" x14ac:dyDescent="0.25">
      <c r="A78" s="125"/>
      <c r="B78" s="126" t="s">
        <v>107</v>
      </c>
      <c r="C78" s="127" t="s">
        <v>42</v>
      </c>
      <c r="D78" s="127">
        <v>3</v>
      </c>
      <c r="E78" s="74"/>
      <c r="F78" s="74">
        <f t="shared" ref="F78:F79" si="12">$D78*E78</f>
        <v>0</v>
      </c>
    </row>
    <row r="79" spans="1:6" s="117" customFormat="1" ht="24.75" customHeight="1" x14ac:dyDescent="0.25">
      <c r="A79" s="125"/>
      <c r="B79" s="126" t="s">
        <v>94</v>
      </c>
      <c r="C79" s="127" t="str">
        <f>C78</f>
        <v>No</v>
      </c>
      <c r="D79" s="127">
        <v>3</v>
      </c>
      <c r="E79" s="74"/>
      <c r="F79" s="74">
        <f t="shared" si="12"/>
        <v>0</v>
      </c>
    </row>
    <row r="80" spans="1:6" s="117" customFormat="1" ht="15" customHeight="1" x14ac:dyDescent="0.25">
      <c r="A80" s="125"/>
      <c r="B80" s="126"/>
      <c r="C80" s="127"/>
      <c r="D80" s="127"/>
      <c r="E80" s="74"/>
      <c r="F80" s="74">
        <f t="shared" ref="F80:F81" si="13">$D80*E80</f>
        <v>0</v>
      </c>
    </row>
    <row r="81" spans="1:6" s="117" customFormat="1" ht="15" customHeight="1" x14ac:dyDescent="0.25">
      <c r="A81" s="125"/>
      <c r="B81" s="126"/>
      <c r="C81" s="127"/>
      <c r="D81" s="127"/>
      <c r="E81" s="74"/>
      <c r="F81" s="74">
        <f t="shared" si="13"/>
        <v>0</v>
      </c>
    </row>
    <row r="82" spans="1:6" s="117" customFormat="1" ht="15" customHeight="1" x14ac:dyDescent="0.25">
      <c r="A82" s="177"/>
      <c r="B82" s="178"/>
      <c r="C82" s="179"/>
      <c r="D82" s="179"/>
      <c r="E82" s="180"/>
      <c r="F82" s="180"/>
    </row>
    <row r="83" spans="1:6" s="43" customFormat="1" ht="24.95" customHeight="1" x14ac:dyDescent="0.2">
      <c r="A83" s="90"/>
      <c r="B83" s="91" t="s">
        <v>54</v>
      </c>
      <c r="C83" s="92"/>
      <c r="D83" s="92"/>
      <c r="E83" s="347">
        <f>SUM(F47:F81)+E46</f>
        <v>0</v>
      </c>
      <c r="F83" s="348"/>
    </row>
    <row r="84" spans="1:6" s="43" customFormat="1" ht="24.95" customHeight="1" x14ac:dyDescent="0.2">
      <c r="A84" s="93" t="s">
        <v>3</v>
      </c>
      <c r="B84" s="93" t="s">
        <v>4</v>
      </c>
      <c r="C84" s="93" t="s">
        <v>18</v>
      </c>
      <c r="D84" s="93" t="s">
        <v>19</v>
      </c>
      <c r="E84" s="94" t="s">
        <v>20</v>
      </c>
      <c r="F84" s="93" t="s">
        <v>5</v>
      </c>
    </row>
    <row r="85" spans="1:6" s="43" customFormat="1" ht="24.95" customHeight="1" x14ac:dyDescent="0.2">
      <c r="A85" s="90"/>
      <c r="B85" s="91" t="s">
        <v>55</v>
      </c>
      <c r="C85" s="95"/>
      <c r="D85" s="95"/>
      <c r="E85" s="347">
        <f>E83</f>
        <v>0</v>
      </c>
      <c r="F85" s="348"/>
    </row>
    <row r="86" spans="1:6" s="43" customFormat="1" ht="15" customHeight="1" x14ac:dyDescent="0.2">
      <c r="A86" s="228"/>
      <c r="B86" s="229"/>
      <c r="C86" s="230"/>
      <c r="D86" s="230"/>
      <c r="E86" s="222"/>
      <c r="F86" s="222"/>
    </row>
    <row r="87" spans="1:6" s="117" customFormat="1" ht="15" x14ac:dyDescent="0.25">
      <c r="A87" s="125" t="s">
        <v>378</v>
      </c>
      <c r="B87" s="126" t="s">
        <v>403</v>
      </c>
      <c r="C87" s="127"/>
      <c r="D87" s="127"/>
      <c r="E87" s="128"/>
      <c r="F87" s="74"/>
    </row>
    <row r="88" spans="1:6" s="117" customFormat="1" ht="15" customHeight="1" x14ac:dyDescent="0.25">
      <c r="A88" s="125"/>
      <c r="B88" s="126" t="s">
        <v>107</v>
      </c>
      <c r="C88" s="127" t="s">
        <v>42</v>
      </c>
      <c r="D88" s="127">
        <v>1</v>
      </c>
      <c r="E88" s="74"/>
      <c r="F88" s="74">
        <f t="shared" ref="F88:F89" si="14">$D88*E88</f>
        <v>0</v>
      </c>
    </row>
    <row r="89" spans="1:6" s="117" customFormat="1" ht="15" customHeight="1" x14ac:dyDescent="0.25">
      <c r="A89" s="125"/>
      <c r="B89" s="126" t="s">
        <v>94</v>
      </c>
      <c r="C89" s="127" t="str">
        <f>C88</f>
        <v>No</v>
      </c>
      <c r="D89" s="127">
        <v>1</v>
      </c>
      <c r="E89" s="74"/>
      <c r="F89" s="74">
        <f t="shared" si="14"/>
        <v>0</v>
      </c>
    </row>
    <row r="90" spans="1:6" s="117" customFormat="1" ht="15" customHeight="1" x14ac:dyDescent="0.25">
      <c r="A90" s="125" t="s">
        <v>509</v>
      </c>
      <c r="B90" s="126" t="s">
        <v>404</v>
      </c>
      <c r="C90" s="127"/>
      <c r="D90" s="127"/>
      <c r="E90" s="128"/>
      <c r="F90" s="74"/>
    </row>
    <row r="91" spans="1:6" s="117" customFormat="1" ht="15" customHeight="1" x14ac:dyDescent="0.25">
      <c r="A91" s="125"/>
      <c r="B91" s="126" t="s">
        <v>107</v>
      </c>
      <c r="C91" s="127" t="s">
        <v>42</v>
      </c>
      <c r="D91" s="127">
        <v>1</v>
      </c>
      <c r="E91" s="74"/>
      <c r="F91" s="74">
        <f t="shared" ref="F91:F92" si="15">$D91*E91</f>
        <v>0</v>
      </c>
    </row>
    <row r="92" spans="1:6" s="117" customFormat="1" ht="15" customHeight="1" x14ac:dyDescent="0.25">
      <c r="A92" s="125"/>
      <c r="B92" s="126" t="s">
        <v>94</v>
      </c>
      <c r="C92" s="127" t="str">
        <f>C91</f>
        <v>No</v>
      </c>
      <c r="D92" s="127">
        <v>1</v>
      </c>
      <c r="E92" s="74"/>
      <c r="F92" s="74">
        <f t="shared" si="15"/>
        <v>0</v>
      </c>
    </row>
    <row r="93" spans="1:6" s="117" customFormat="1" ht="15" customHeight="1" x14ac:dyDescent="0.25">
      <c r="A93" s="125" t="s">
        <v>510</v>
      </c>
      <c r="B93" s="126" t="s">
        <v>405</v>
      </c>
      <c r="C93" s="127"/>
      <c r="D93" s="127"/>
      <c r="E93" s="128"/>
      <c r="F93" s="74"/>
    </row>
    <row r="94" spans="1:6" s="117" customFormat="1" ht="15" customHeight="1" x14ac:dyDescent="0.25">
      <c r="A94" s="125"/>
      <c r="B94" s="126" t="s">
        <v>107</v>
      </c>
      <c r="C94" s="127" t="s">
        <v>42</v>
      </c>
      <c r="D94" s="127">
        <v>2</v>
      </c>
      <c r="E94" s="74"/>
      <c r="F94" s="74">
        <f t="shared" ref="F94:F95" si="16">$D94*E94</f>
        <v>0</v>
      </c>
    </row>
    <row r="95" spans="1:6" s="117" customFormat="1" ht="15" customHeight="1" x14ac:dyDescent="0.25">
      <c r="A95" s="125"/>
      <c r="B95" s="126" t="s">
        <v>94</v>
      </c>
      <c r="C95" s="127" t="str">
        <f>C94</f>
        <v>No</v>
      </c>
      <c r="D95" s="127">
        <v>2</v>
      </c>
      <c r="E95" s="74"/>
      <c r="F95" s="74">
        <f t="shared" si="16"/>
        <v>0</v>
      </c>
    </row>
    <row r="96" spans="1:6" s="117" customFormat="1" ht="15" x14ac:dyDescent="0.25">
      <c r="A96" s="125" t="s">
        <v>511</v>
      </c>
      <c r="B96" s="126" t="s">
        <v>407</v>
      </c>
      <c r="C96" s="127"/>
      <c r="D96" s="127"/>
      <c r="E96" s="128"/>
      <c r="F96" s="74"/>
    </row>
    <row r="97" spans="1:6" s="117" customFormat="1" ht="15" customHeight="1" x14ac:dyDescent="0.25">
      <c r="A97" s="125"/>
      <c r="B97" s="126" t="s">
        <v>107</v>
      </c>
      <c r="C97" s="127" t="s">
        <v>42</v>
      </c>
      <c r="D97" s="127">
        <v>4</v>
      </c>
      <c r="E97" s="74"/>
      <c r="F97" s="74">
        <f t="shared" ref="F97:F98" si="17">$D97*E97</f>
        <v>0</v>
      </c>
    </row>
    <row r="98" spans="1:6" s="117" customFormat="1" ht="20.100000000000001" customHeight="1" x14ac:dyDescent="0.25">
      <c r="A98" s="125"/>
      <c r="B98" s="126" t="s">
        <v>94</v>
      </c>
      <c r="C98" s="127" t="str">
        <f>C97</f>
        <v>No</v>
      </c>
      <c r="D98" s="127">
        <v>4</v>
      </c>
      <c r="E98" s="74"/>
      <c r="F98" s="74">
        <f t="shared" si="17"/>
        <v>0</v>
      </c>
    </row>
    <row r="99" spans="1:6" ht="15.95" customHeight="1" x14ac:dyDescent="0.2">
      <c r="A99" s="210"/>
      <c r="B99" s="29" t="s">
        <v>929</v>
      </c>
      <c r="C99" s="76"/>
      <c r="D99" s="154"/>
      <c r="E99" s="74"/>
      <c r="F99" s="74">
        <f t="shared" ref="F99:F100" si="18">$D99*E99</f>
        <v>0</v>
      </c>
    </row>
    <row r="100" spans="1:6" ht="45" customHeight="1" x14ac:dyDescent="0.2">
      <c r="A100" s="125" t="s">
        <v>876</v>
      </c>
      <c r="B100" s="66" t="s">
        <v>932</v>
      </c>
      <c r="C100" s="127" t="s">
        <v>333</v>
      </c>
      <c r="D100" s="154">
        <v>1</v>
      </c>
      <c r="E100" s="74"/>
      <c r="F100" s="74">
        <f t="shared" si="18"/>
        <v>0</v>
      </c>
    </row>
    <row r="101" spans="1:6" ht="18" customHeight="1" x14ac:dyDescent="0.2">
      <c r="A101" s="210">
        <v>3.3</v>
      </c>
      <c r="B101" s="190" t="s">
        <v>477</v>
      </c>
      <c r="C101" s="28"/>
      <c r="D101" s="28"/>
      <c r="E101" s="2"/>
      <c r="F101" s="23"/>
    </row>
    <row r="102" spans="1:6" ht="15.95" customHeight="1" x14ac:dyDescent="0.2">
      <c r="A102" s="210"/>
      <c r="B102" s="29" t="s">
        <v>465</v>
      </c>
      <c r="C102" s="76"/>
      <c r="D102" s="154"/>
      <c r="E102" s="74"/>
      <c r="F102" s="74">
        <f t="shared" ref="F102" si="19">$D102*E102</f>
        <v>0</v>
      </c>
    </row>
    <row r="103" spans="1:6" ht="55.5" customHeight="1" x14ac:dyDescent="0.2">
      <c r="A103" s="76" t="s">
        <v>53</v>
      </c>
      <c r="B103" s="66" t="s">
        <v>475</v>
      </c>
      <c r="C103" s="127" t="s">
        <v>333</v>
      </c>
      <c r="D103" s="154">
        <v>1</v>
      </c>
      <c r="E103" s="74"/>
      <c r="F103" s="74">
        <f t="shared" ref="F103:F110" si="20">$D103*E103</f>
        <v>0</v>
      </c>
    </row>
    <row r="104" spans="1:6" ht="15.95" customHeight="1" x14ac:dyDescent="0.2">
      <c r="A104" s="210"/>
      <c r="B104" s="29" t="s">
        <v>466</v>
      </c>
      <c r="C104" s="76"/>
      <c r="D104" s="154"/>
      <c r="E104" s="74"/>
      <c r="F104" s="74">
        <f t="shared" si="20"/>
        <v>0</v>
      </c>
    </row>
    <row r="105" spans="1:6" s="117" customFormat="1" ht="45" customHeight="1" x14ac:dyDescent="0.25">
      <c r="A105" s="76" t="s">
        <v>379</v>
      </c>
      <c r="B105" s="126" t="s">
        <v>469</v>
      </c>
      <c r="C105" s="127" t="s">
        <v>333</v>
      </c>
      <c r="D105" s="127">
        <v>1</v>
      </c>
      <c r="E105" s="74"/>
      <c r="F105" s="74">
        <f t="shared" si="20"/>
        <v>0</v>
      </c>
    </row>
    <row r="106" spans="1:6" ht="15.95" customHeight="1" x14ac:dyDescent="0.2">
      <c r="A106" s="210"/>
      <c r="B106" s="29" t="s">
        <v>467</v>
      </c>
      <c r="C106" s="76"/>
      <c r="D106" s="154"/>
      <c r="E106" s="74"/>
      <c r="F106" s="74">
        <f t="shared" si="20"/>
        <v>0</v>
      </c>
    </row>
    <row r="107" spans="1:6" s="117" customFormat="1" ht="45" customHeight="1" x14ac:dyDescent="0.25">
      <c r="A107" s="76" t="s">
        <v>512</v>
      </c>
      <c r="B107" s="126" t="s">
        <v>471</v>
      </c>
      <c r="C107" s="127" t="s">
        <v>333</v>
      </c>
      <c r="D107" s="154">
        <v>1</v>
      </c>
      <c r="E107" s="74"/>
      <c r="F107" s="74">
        <f t="shared" si="20"/>
        <v>0</v>
      </c>
    </row>
    <row r="108" spans="1:6" ht="15.95" customHeight="1" x14ac:dyDescent="0.2">
      <c r="A108" s="210"/>
      <c r="B108" s="29" t="s">
        <v>468</v>
      </c>
      <c r="C108" s="76"/>
      <c r="D108" s="154"/>
      <c r="E108" s="74"/>
      <c r="F108" s="74">
        <f t="shared" si="20"/>
        <v>0</v>
      </c>
    </row>
    <row r="109" spans="1:6" s="117" customFormat="1" ht="45" customHeight="1" x14ac:dyDescent="0.25">
      <c r="A109" s="76" t="s">
        <v>513</v>
      </c>
      <c r="B109" s="126" t="s">
        <v>479</v>
      </c>
      <c r="C109" s="127" t="s">
        <v>333</v>
      </c>
      <c r="D109" s="154">
        <v>1</v>
      </c>
      <c r="E109" s="74"/>
      <c r="F109" s="74">
        <f t="shared" si="20"/>
        <v>0</v>
      </c>
    </row>
    <row r="110" spans="1:6" ht="15.95" customHeight="1" x14ac:dyDescent="0.2">
      <c r="A110" s="210"/>
      <c r="B110" s="29" t="s">
        <v>478</v>
      </c>
      <c r="C110" s="76"/>
      <c r="D110" s="154"/>
      <c r="E110" s="74"/>
      <c r="F110" s="74">
        <f t="shared" si="20"/>
        <v>0</v>
      </c>
    </row>
    <row r="111" spans="1:6" ht="20.100000000000001" customHeight="1" x14ac:dyDescent="0.2">
      <c r="A111" s="76" t="s">
        <v>514</v>
      </c>
      <c r="B111" s="66" t="s">
        <v>481</v>
      </c>
      <c r="C111" s="127" t="s">
        <v>333</v>
      </c>
      <c r="D111" s="154">
        <v>1</v>
      </c>
      <c r="E111" s="74"/>
      <c r="F111" s="74">
        <f t="shared" si="0"/>
        <v>0</v>
      </c>
    </row>
    <row r="112" spans="1:6" ht="15" customHeight="1" x14ac:dyDescent="0.2">
      <c r="A112" s="76" t="s">
        <v>515</v>
      </c>
      <c r="B112" s="66" t="s">
        <v>482</v>
      </c>
      <c r="C112" s="127" t="s">
        <v>333</v>
      </c>
      <c r="D112" s="154">
        <v>1</v>
      </c>
      <c r="E112" s="74"/>
      <c r="F112" s="74">
        <f t="shared" si="0"/>
        <v>0</v>
      </c>
    </row>
    <row r="113" spans="1:6" s="117" customFormat="1" ht="15" customHeight="1" x14ac:dyDescent="0.25">
      <c r="A113" s="125"/>
      <c r="B113" s="126"/>
      <c r="C113" s="127"/>
      <c r="D113" s="127"/>
      <c r="E113" s="74"/>
      <c r="F113" s="74">
        <f t="shared" ref="F113" si="21">$D113*E113</f>
        <v>0</v>
      </c>
    </row>
    <row r="114" spans="1:6" s="117" customFormat="1" ht="15" customHeight="1" x14ac:dyDescent="0.25">
      <c r="A114" s="125"/>
      <c r="B114" s="126"/>
      <c r="C114" s="127"/>
      <c r="D114" s="127"/>
      <c r="E114" s="74"/>
      <c r="F114" s="74"/>
    </row>
    <row r="115" spans="1:6" ht="28.5" customHeight="1" x14ac:dyDescent="0.2">
      <c r="A115" s="223"/>
      <c r="B115" s="224"/>
      <c r="C115" s="225"/>
      <c r="D115" s="225"/>
      <c r="E115" s="226"/>
      <c r="F115" s="227">
        <f t="shared" ref="F115" si="22">E115*$D115</f>
        <v>0</v>
      </c>
    </row>
    <row r="116" spans="1:6" s="42" customFormat="1" ht="24.95" customHeight="1" x14ac:dyDescent="0.2">
      <c r="A116" s="40" t="s">
        <v>545</v>
      </c>
      <c r="B116" s="41"/>
      <c r="C116" s="41"/>
      <c r="D116" s="41"/>
      <c r="E116" s="347">
        <f>SUM(F86:F115)+E85</f>
        <v>0</v>
      </c>
      <c r="F116" s="348"/>
    </row>
  </sheetData>
  <sheetProtection selectLockedCells="1"/>
  <protectedRanges>
    <protectedRange sqref="E84 E45" name="Range1_2_2_1_1"/>
  </protectedRanges>
  <mergeCells count="6">
    <mergeCell ref="E116:F116"/>
    <mergeCell ref="E83:F83"/>
    <mergeCell ref="E85:F85"/>
    <mergeCell ref="A1:B1"/>
    <mergeCell ref="E44:F44"/>
    <mergeCell ref="E46:F46"/>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2" manualBreakCount="2">
    <brk id="44" max="5" man="1"/>
    <brk id="83"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B58D8-4792-474E-96DE-340FE0579092}">
  <sheetPr>
    <tabColor rgb="FF0070C0"/>
  </sheetPr>
  <dimension ref="A1:F273"/>
  <sheetViews>
    <sheetView showZeros="0" zoomScaleNormal="100" zoomScaleSheetLayoutView="100" workbookViewId="0">
      <selection activeCell="G8" sqref="G8"/>
    </sheetView>
  </sheetViews>
  <sheetFormatPr defaultColWidth="9.140625" defaultRowHeight="12.75" x14ac:dyDescent="0.2"/>
  <cols>
    <col min="1" max="1" width="7.42578125" style="24" customWidth="1"/>
    <col min="2" max="2" width="53.7109375" style="1" customWidth="1"/>
    <col min="3" max="3" width="5.7109375" style="1" customWidth="1"/>
    <col min="4" max="4" width="6.7109375" style="1" customWidth="1"/>
    <col min="5" max="5" width="10.7109375" style="1" customWidth="1"/>
    <col min="6" max="6" width="11.7109375" style="1" customWidth="1"/>
    <col min="7" max="16384" width="9.140625" style="1"/>
  </cols>
  <sheetData>
    <row r="1" spans="1:6" s="105" customFormat="1" ht="24.75" customHeight="1" x14ac:dyDescent="0.25">
      <c r="A1" s="344" t="s">
        <v>0</v>
      </c>
      <c r="B1" s="344"/>
      <c r="C1" s="106"/>
      <c r="D1" s="106"/>
      <c r="E1" s="106"/>
      <c r="F1" s="107"/>
    </row>
    <row r="2" spans="1:6" s="105" customFormat="1" ht="15" x14ac:dyDescent="0.2">
      <c r="A2" s="108" t="s">
        <v>1</v>
      </c>
      <c r="B2" s="108"/>
      <c r="C2" s="106"/>
      <c r="D2" s="106"/>
      <c r="E2" s="106"/>
      <c r="F2" s="107"/>
    </row>
    <row r="3" spans="1:6" s="105" customFormat="1" ht="15" x14ac:dyDescent="0.2">
      <c r="A3" s="109" t="s">
        <v>336</v>
      </c>
      <c r="B3" s="108"/>
      <c r="C3" s="106"/>
      <c r="D3" s="106"/>
      <c r="E3" s="106"/>
      <c r="F3" s="107"/>
    </row>
    <row r="4" spans="1:6" s="105" customFormat="1" ht="5.25" customHeight="1" x14ac:dyDescent="0.2">
      <c r="A4" s="106"/>
      <c r="B4" s="106"/>
      <c r="C4" s="106"/>
      <c r="D4" s="106"/>
      <c r="E4" s="106"/>
      <c r="F4" s="107"/>
    </row>
    <row r="5" spans="1:6" s="105" customFormat="1" ht="15" x14ac:dyDescent="0.2">
      <c r="A5" s="110"/>
      <c r="B5" s="111"/>
      <c r="C5" s="106"/>
      <c r="D5" s="106"/>
      <c r="E5" s="106"/>
      <c r="F5" s="107"/>
    </row>
    <row r="6" spans="1:6" s="105" customFormat="1" ht="15" x14ac:dyDescent="0.2">
      <c r="A6" s="173" t="s">
        <v>516</v>
      </c>
      <c r="B6" s="113"/>
      <c r="C6" s="106"/>
      <c r="D6" s="106"/>
      <c r="E6" s="106"/>
      <c r="F6" s="107"/>
    </row>
    <row r="7" spans="1:6" ht="12.2" customHeight="1" x14ac:dyDescent="0.2">
      <c r="A7" s="114"/>
      <c r="B7" s="115"/>
      <c r="C7" s="115"/>
      <c r="D7" s="115"/>
      <c r="E7" s="116"/>
      <c r="F7" s="115"/>
    </row>
    <row r="8" spans="1:6" ht="24.95" customHeight="1" x14ac:dyDescent="0.2">
      <c r="A8" s="160" t="s">
        <v>3</v>
      </c>
      <c r="B8" s="161" t="s">
        <v>4</v>
      </c>
      <c r="C8" s="161" t="s">
        <v>18</v>
      </c>
      <c r="D8" s="161" t="s">
        <v>19</v>
      </c>
      <c r="E8" s="162" t="s">
        <v>20</v>
      </c>
      <c r="F8" s="161" t="s">
        <v>5</v>
      </c>
    </row>
    <row r="9" spans="1:6" ht="12.75" customHeight="1" x14ac:dyDescent="0.2">
      <c r="A9" s="18"/>
      <c r="B9" s="25"/>
      <c r="C9" s="18"/>
      <c r="D9" s="26"/>
      <c r="E9" s="2"/>
      <c r="F9" s="74">
        <f t="shared" ref="F9:F20" si="0">$D9*E9</f>
        <v>0</v>
      </c>
    </row>
    <row r="10" spans="1:6" ht="18" customHeight="1" x14ac:dyDescent="0.2">
      <c r="A10" s="17">
        <v>4.0999999999999996</v>
      </c>
      <c r="B10" s="34" t="s">
        <v>39</v>
      </c>
      <c r="C10" s="19"/>
      <c r="D10" s="35"/>
      <c r="E10" s="2"/>
      <c r="F10" s="23">
        <f t="shared" ref="F10:F11" si="1">E10*$D10</f>
        <v>0</v>
      </c>
    </row>
    <row r="11" spans="1:6" ht="66" customHeight="1" x14ac:dyDescent="0.2">
      <c r="A11" s="17"/>
      <c r="B11" s="32" t="s">
        <v>988</v>
      </c>
      <c r="C11" s="79"/>
      <c r="D11" s="147"/>
      <c r="E11" s="145"/>
      <c r="F11" s="77">
        <f t="shared" si="1"/>
        <v>0</v>
      </c>
    </row>
    <row r="12" spans="1:6" ht="15" customHeight="1" x14ac:dyDescent="0.2">
      <c r="A12" s="17"/>
      <c r="B12" s="131" t="s">
        <v>46</v>
      </c>
      <c r="C12" s="79"/>
      <c r="D12" s="147"/>
      <c r="E12" s="148"/>
      <c r="F12" s="77"/>
    </row>
    <row r="13" spans="1:6" ht="15" customHeight="1" x14ac:dyDescent="0.2">
      <c r="A13" s="17"/>
      <c r="B13" s="131" t="s">
        <v>989</v>
      </c>
      <c r="C13" s="79"/>
      <c r="D13" s="147"/>
      <c r="E13" s="148"/>
      <c r="F13" s="77"/>
    </row>
    <row r="14" spans="1:6" ht="18" customHeight="1" x14ac:dyDescent="0.2">
      <c r="A14" s="17"/>
      <c r="B14" s="131" t="s">
        <v>48</v>
      </c>
      <c r="C14" s="79"/>
      <c r="D14" s="147"/>
      <c r="E14" s="148"/>
      <c r="F14" s="77"/>
    </row>
    <row r="15" spans="1:6" ht="18" customHeight="1" x14ac:dyDescent="0.2">
      <c r="A15" s="17">
        <v>4.2</v>
      </c>
      <c r="B15" s="34" t="s">
        <v>412</v>
      </c>
      <c r="C15" s="19"/>
      <c r="D15" s="35"/>
      <c r="E15" s="2"/>
      <c r="F15" s="23">
        <f t="shared" ref="F15" si="2">E15*$D15</f>
        <v>0</v>
      </c>
    </row>
    <row r="16" spans="1:6" ht="30" customHeight="1" x14ac:dyDescent="0.2">
      <c r="A16" s="17"/>
      <c r="B16" s="32" t="s">
        <v>413</v>
      </c>
      <c r="C16" s="19"/>
      <c r="D16" s="35"/>
      <c r="E16" s="2"/>
      <c r="F16" s="23">
        <f t="shared" ref="F16" si="3">E16*$D16</f>
        <v>0</v>
      </c>
    </row>
    <row r="17" spans="1:6" ht="44.25" customHeight="1" x14ac:dyDescent="0.2">
      <c r="A17" s="17"/>
      <c r="B17" s="32" t="s">
        <v>414</v>
      </c>
      <c r="C17" s="19"/>
      <c r="D17" s="35"/>
      <c r="E17" s="2"/>
      <c r="F17" s="23">
        <f t="shared" ref="F17" si="4">E17*$D17</f>
        <v>0</v>
      </c>
    </row>
    <row r="18" spans="1:6" ht="18" customHeight="1" x14ac:dyDescent="0.2">
      <c r="A18" s="17">
        <v>4.3</v>
      </c>
      <c r="B18" s="118" t="s">
        <v>411</v>
      </c>
      <c r="C18" s="28"/>
      <c r="D18" s="35"/>
      <c r="E18" s="2"/>
      <c r="F18" s="74">
        <f t="shared" si="0"/>
        <v>0</v>
      </c>
    </row>
    <row r="19" spans="1:6" ht="42.75" customHeight="1" x14ac:dyDescent="0.2">
      <c r="A19" s="83"/>
      <c r="B19" s="66" t="s">
        <v>415</v>
      </c>
      <c r="C19" s="76"/>
      <c r="D19" s="81"/>
      <c r="E19" s="74"/>
      <c r="F19" s="74">
        <f t="shared" si="0"/>
        <v>0</v>
      </c>
    </row>
    <row r="20" spans="1:6" ht="15" customHeight="1" x14ac:dyDescent="0.2">
      <c r="A20" s="83"/>
      <c r="B20" s="175" t="s">
        <v>419</v>
      </c>
      <c r="C20" s="76"/>
      <c r="D20" s="81"/>
      <c r="E20" s="74"/>
      <c r="F20" s="74">
        <f t="shared" si="0"/>
        <v>0</v>
      </c>
    </row>
    <row r="21" spans="1:6" ht="42" customHeight="1" x14ac:dyDescent="0.2">
      <c r="A21" s="83"/>
      <c r="B21" s="66" t="s">
        <v>427</v>
      </c>
      <c r="C21" s="76"/>
      <c r="D21" s="81"/>
      <c r="E21" s="74"/>
      <c r="F21" s="74">
        <f t="shared" ref="F21" si="5">$D21*E21</f>
        <v>0</v>
      </c>
    </row>
    <row r="22" spans="1:6" ht="30" customHeight="1" x14ac:dyDescent="0.2">
      <c r="A22" s="83"/>
      <c r="B22" s="66" t="s">
        <v>417</v>
      </c>
      <c r="C22" s="76"/>
      <c r="D22" s="81"/>
      <c r="E22" s="74"/>
      <c r="F22" s="74"/>
    </row>
    <row r="23" spans="1:6" ht="15" customHeight="1" x14ac:dyDescent="0.2">
      <c r="A23" s="83"/>
      <c r="B23" s="175" t="s">
        <v>420</v>
      </c>
      <c r="C23" s="76"/>
      <c r="D23" s="81"/>
      <c r="E23" s="74"/>
      <c r="F23" s="74">
        <f t="shared" ref="F23:F24" si="6">$D23*E23</f>
        <v>0</v>
      </c>
    </row>
    <row r="24" spans="1:6" ht="30.75" customHeight="1" x14ac:dyDescent="0.2">
      <c r="A24" s="83"/>
      <c r="B24" s="66" t="s">
        <v>428</v>
      </c>
      <c r="C24" s="76"/>
      <c r="D24" s="81"/>
      <c r="E24" s="74"/>
      <c r="F24" s="74">
        <f t="shared" si="6"/>
        <v>0</v>
      </c>
    </row>
    <row r="25" spans="1:6" ht="30" customHeight="1" x14ac:dyDescent="0.2">
      <c r="A25" s="83"/>
      <c r="B25" s="66" t="s">
        <v>422</v>
      </c>
      <c r="C25" s="76"/>
      <c r="D25" s="81"/>
      <c r="E25" s="74"/>
      <c r="F25" s="74"/>
    </row>
    <row r="26" spans="1:6" ht="15" customHeight="1" x14ac:dyDescent="0.2">
      <c r="A26" s="83"/>
      <c r="B26" s="175" t="s">
        <v>421</v>
      </c>
      <c r="C26" s="76"/>
      <c r="D26" s="81"/>
      <c r="E26" s="74"/>
      <c r="F26" s="74">
        <f t="shared" ref="F26" si="7">$D26*E26</f>
        <v>0</v>
      </c>
    </row>
    <row r="27" spans="1:6" ht="43.5" customHeight="1" x14ac:dyDescent="0.2">
      <c r="A27" s="83"/>
      <c r="B27" s="66" t="s">
        <v>416</v>
      </c>
      <c r="C27" s="76"/>
      <c r="D27" s="81"/>
      <c r="E27" s="74"/>
      <c r="F27" s="74">
        <f>$D27*E27</f>
        <v>0</v>
      </c>
    </row>
    <row r="28" spans="1:6" ht="15" customHeight="1" x14ac:dyDescent="0.2">
      <c r="A28" s="83"/>
      <c r="B28" s="175" t="s">
        <v>423</v>
      </c>
      <c r="C28" s="76"/>
      <c r="D28" s="81"/>
      <c r="E28" s="74"/>
      <c r="F28" s="74">
        <f t="shared" ref="F28" si="8">$D28*E28</f>
        <v>0</v>
      </c>
    </row>
    <row r="29" spans="1:6" ht="56.25" customHeight="1" x14ac:dyDescent="0.2">
      <c r="A29" s="83"/>
      <c r="B29" s="66" t="s">
        <v>418</v>
      </c>
      <c r="C29" s="76"/>
      <c r="D29" s="81"/>
      <c r="E29" s="74"/>
      <c r="F29" s="74"/>
    </row>
    <row r="30" spans="1:6" ht="15" customHeight="1" x14ac:dyDescent="0.2">
      <c r="A30" s="83"/>
      <c r="B30" s="175" t="s">
        <v>424</v>
      </c>
      <c r="C30" s="76"/>
      <c r="D30" s="81"/>
      <c r="E30" s="74"/>
      <c r="F30" s="74">
        <f t="shared" ref="F30" si="9">$D30*E30</f>
        <v>0</v>
      </c>
    </row>
    <row r="31" spans="1:6" ht="44.25" customHeight="1" x14ac:dyDescent="0.2">
      <c r="A31" s="83"/>
      <c r="B31" s="66" t="s">
        <v>425</v>
      </c>
      <c r="C31" s="76"/>
      <c r="D31" s="81"/>
      <c r="E31" s="75"/>
      <c r="F31" s="74"/>
    </row>
    <row r="32" spans="1:6" ht="15" customHeight="1" x14ac:dyDescent="0.2">
      <c r="A32" s="83"/>
      <c r="B32" s="66"/>
      <c r="C32" s="76"/>
      <c r="D32" s="81"/>
      <c r="E32" s="75"/>
      <c r="F32" s="74"/>
    </row>
    <row r="33" spans="1:6" s="89" customFormat="1" ht="15" customHeight="1" x14ac:dyDescent="0.2">
      <c r="A33" s="163"/>
      <c r="B33" s="164"/>
      <c r="C33" s="165"/>
      <c r="D33" s="166"/>
      <c r="E33" s="167"/>
      <c r="F33" s="167"/>
    </row>
    <row r="34" spans="1:6" s="43" customFormat="1" ht="24.95" customHeight="1" x14ac:dyDescent="0.2">
      <c r="A34" s="93" t="s">
        <v>3</v>
      </c>
      <c r="B34" s="93" t="s">
        <v>4</v>
      </c>
      <c r="C34" s="93" t="s">
        <v>18</v>
      </c>
      <c r="D34" s="93" t="s">
        <v>19</v>
      </c>
      <c r="E34" s="94" t="s">
        <v>20</v>
      </c>
      <c r="F34" s="93" t="s">
        <v>5</v>
      </c>
    </row>
    <row r="35" spans="1:6" s="43" customFormat="1" ht="27.95" customHeight="1" x14ac:dyDescent="0.2">
      <c r="A35" s="183">
        <v>4.4000000000000004</v>
      </c>
      <c r="B35" s="184" t="s">
        <v>983</v>
      </c>
      <c r="C35" s="185"/>
      <c r="D35" s="186"/>
      <c r="E35" s="187"/>
      <c r="F35" s="188">
        <f t="shared" ref="F35" si="10">E35*$D35</f>
        <v>0</v>
      </c>
    </row>
    <row r="36" spans="1:6" ht="15.95" customHeight="1" x14ac:dyDescent="0.2">
      <c r="A36" s="17"/>
      <c r="B36" s="118" t="s">
        <v>429</v>
      </c>
      <c r="C36" s="76"/>
      <c r="D36" s="81"/>
      <c r="E36" s="74"/>
      <c r="F36" s="74">
        <f t="shared" ref="F36" si="11">$D36*E36</f>
        <v>0</v>
      </c>
    </row>
    <row r="37" spans="1:6" s="117" customFormat="1" ht="45" customHeight="1" x14ac:dyDescent="0.25">
      <c r="A37" s="125" t="s">
        <v>105</v>
      </c>
      <c r="B37" s="126" t="s">
        <v>426</v>
      </c>
      <c r="C37" s="127" t="s">
        <v>42</v>
      </c>
      <c r="D37" s="127">
        <v>1</v>
      </c>
      <c r="E37" s="74"/>
      <c r="F37" s="74">
        <f t="shared" ref="F37:F39" si="12">$D37*E37</f>
        <v>0</v>
      </c>
    </row>
    <row r="38" spans="1:6" ht="15.95" customHeight="1" x14ac:dyDescent="0.2">
      <c r="A38" s="17"/>
      <c r="B38" s="118" t="s">
        <v>430</v>
      </c>
      <c r="C38" s="76"/>
      <c r="D38" s="81"/>
      <c r="E38" s="74"/>
      <c r="F38" s="74">
        <f t="shared" si="12"/>
        <v>0</v>
      </c>
    </row>
    <row r="39" spans="1:6" s="117" customFormat="1" ht="45" customHeight="1" x14ac:dyDescent="0.25">
      <c r="A39" s="125" t="s">
        <v>110</v>
      </c>
      <c r="B39" s="174" t="s">
        <v>330</v>
      </c>
      <c r="C39" s="127" t="s">
        <v>42</v>
      </c>
      <c r="D39" s="127">
        <v>2</v>
      </c>
      <c r="E39" s="74"/>
      <c r="F39" s="74">
        <f t="shared" si="12"/>
        <v>0</v>
      </c>
    </row>
    <row r="40" spans="1:6" ht="15.95" customHeight="1" x14ac:dyDescent="0.2">
      <c r="A40" s="17"/>
      <c r="B40" s="118" t="s">
        <v>431</v>
      </c>
      <c r="C40" s="76"/>
      <c r="D40" s="81"/>
      <c r="E40" s="74"/>
      <c r="F40" s="74">
        <f t="shared" ref="F40:F41" si="13">$D40*E40</f>
        <v>0</v>
      </c>
    </row>
    <row r="41" spans="1:6" s="117" customFormat="1" ht="30" customHeight="1" x14ac:dyDescent="0.25">
      <c r="A41" s="125" t="s">
        <v>112</v>
      </c>
      <c r="B41" s="126" t="s">
        <v>432</v>
      </c>
      <c r="C41" s="127" t="s">
        <v>42</v>
      </c>
      <c r="D41" s="127">
        <v>1</v>
      </c>
      <c r="E41" s="74"/>
      <c r="F41" s="74">
        <f t="shared" si="13"/>
        <v>0</v>
      </c>
    </row>
    <row r="42" spans="1:6" s="117" customFormat="1" ht="30" customHeight="1" x14ac:dyDescent="0.25">
      <c r="A42" s="17"/>
      <c r="B42" s="126" t="s">
        <v>433</v>
      </c>
      <c r="C42" s="127" t="s">
        <v>42</v>
      </c>
      <c r="D42" s="127">
        <v>4</v>
      </c>
      <c r="E42" s="74"/>
      <c r="F42" s="74">
        <f t="shared" ref="F42:F49" si="14">$D42*E42</f>
        <v>0</v>
      </c>
    </row>
    <row r="43" spans="1:6" ht="15.95" customHeight="1" x14ac:dyDescent="0.2">
      <c r="A43" s="125"/>
      <c r="B43" s="118" t="s">
        <v>455</v>
      </c>
      <c r="C43" s="76"/>
      <c r="D43" s="81"/>
      <c r="E43" s="74"/>
      <c r="F43" s="74">
        <f t="shared" si="14"/>
        <v>0</v>
      </c>
    </row>
    <row r="44" spans="1:6" s="117" customFormat="1" ht="42" customHeight="1" x14ac:dyDescent="0.25">
      <c r="A44" s="125" t="s">
        <v>115</v>
      </c>
      <c r="B44" s="126" t="s">
        <v>456</v>
      </c>
      <c r="C44" s="127" t="s">
        <v>333</v>
      </c>
      <c r="D44" s="127">
        <v>1</v>
      </c>
      <c r="E44" s="74"/>
      <c r="F44" s="74">
        <f t="shared" si="14"/>
        <v>0</v>
      </c>
    </row>
    <row r="45" spans="1:6" ht="15.95" customHeight="1" x14ac:dyDescent="0.2">
      <c r="A45" s="125"/>
      <c r="B45" s="118" t="s">
        <v>434</v>
      </c>
      <c r="C45" s="76"/>
      <c r="D45" s="81"/>
      <c r="E45" s="74"/>
      <c r="F45" s="74">
        <f t="shared" si="14"/>
        <v>0</v>
      </c>
    </row>
    <row r="46" spans="1:6" s="117" customFormat="1" ht="27.75" customHeight="1" x14ac:dyDescent="0.25">
      <c r="A46" s="125" t="s">
        <v>117</v>
      </c>
      <c r="B46" s="126" t="s">
        <v>438</v>
      </c>
      <c r="C46" s="127"/>
      <c r="D46" s="127"/>
      <c r="E46" s="74"/>
      <c r="F46" s="74">
        <f t="shared" si="14"/>
        <v>0</v>
      </c>
    </row>
    <row r="47" spans="1:6" s="117" customFormat="1" ht="15.95" customHeight="1" x14ac:dyDescent="0.25">
      <c r="A47" s="125"/>
      <c r="B47" s="176" t="s">
        <v>435</v>
      </c>
      <c r="C47" s="127" t="s">
        <v>42</v>
      </c>
      <c r="D47" s="127">
        <v>196</v>
      </c>
      <c r="E47" s="74"/>
      <c r="F47" s="74">
        <f t="shared" si="14"/>
        <v>0</v>
      </c>
    </row>
    <row r="48" spans="1:6" s="117" customFormat="1" ht="15.95" customHeight="1" x14ac:dyDescent="0.25">
      <c r="A48" s="129"/>
      <c r="B48" s="176" t="s">
        <v>436</v>
      </c>
      <c r="C48" s="127" t="s">
        <v>42</v>
      </c>
      <c r="D48" s="127">
        <v>8</v>
      </c>
      <c r="E48" s="74"/>
      <c r="F48" s="74">
        <f t="shared" si="14"/>
        <v>0</v>
      </c>
    </row>
    <row r="49" spans="1:6" s="117" customFormat="1" ht="18" customHeight="1" x14ac:dyDescent="0.25">
      <c r="A49" s="129"/>
      <c r="B49" s="176" t="s">
        <v>437</v>
      </c>
      <c r="C49" s="127" t="s">
        <v>42</v>
      </c>
      <c r="D49" s="127">
        <v>3</v>
      </c>
      <c r="E49" s="74"/>
      <c r="F49" s="74">
        <f t="shared" si="14"/>
        <v>0</v>
      </c>
    </row>
    <row r="50" spans="1:6" ht="15.95" customHeight="1" x14ac:dyDescent="0.2">
      <c r="A50" s="17"/>
      <c r="B50" s="118" t="s">
        <v>439</v>
      </c>
      <c r="C50" s="76"/>
      <c r="D50" s="81"/>
      <c r="E50" s="74"/>
      <c r="F50" s="74">
        <f t="shared" ref="F50:F51" si="15">$D50*E50</f>
        <v>0</v>
      </c>
    </row>
    <row r="51" spans="1:6" s="117" customFormat="1" ht="45" customHeight="1" x14ac:dyDescent="0.25">
      <c r="A51" s="125" t="s">
        <v>174</v>
      </c>
      <c r="B51" s="126" t="s">
        <v>331</v>
      </c>
      <c r="C51" s="127" t="s">
        <v>42</v>
      </c>
      <c r="D51" s="127">
        <v>24</v>
      </c>
      <c r="E51" s="74"/>
      <c r="F51" s="74">
        <f t="shared" si="15"/>
        <v>0</v>
      </c>
    </row>
    <row r="52" spans="1:6" ht="15.75" customHeight="1" x14ac:dyDescent="0.2">
      <c r="A52" s="17"/>
      <c r="B52" s="118" t="s">
        <v>440</v>
      </c>
      <c r="C52" s="76"/>
      <c r="D52" s="81"/>
      <c r="E52" s="74"/>
      <c r="F52" s="74">
        <f t="shared" ref="F52:F53" si="16">$D52*E52</f>
        <v>0</v>
      </c>
    </row>
    <row r="53" spans="1:6" s="117" customFormat="1" ht="30" customHeight="1" x14ac:dyDescent="0.25">
      <c r="A53" s="125" t="s">
        <v>176</v>
      </c>
      <c r="B53" s="126" t="s">
        <v>441</v>
      </c>
      <c r="C53" s="127" t="s">
        <v>42</v>
      </c>
      <c r="D53" s="127">
        <v>24</v>
      </c>
      <c r="E53" s="74"/>
      <c r="F53" s="74">
        <f t="shared" si="16"/>
        <v>0</v>
      </c>
    </row>
    <row r="54" spans="1:6" ht="15.75" customHeight="1" x14ac:dyDescent="0.2">
      <c r="A54" s="17"/>
      <c r="B54" s="118" t="s">
        <v>442</v>
      </c>
      <c r="C54" s="76"/>
      <c r="D54" s="81"/>
      <c r="E54" s="74"/>
      <c r="F54" s="74">
        <f t="shared" ref="F54:F55" si="17">$D54*E54</f>
        <v>0</v>
      </c>
    </row>
    <row r="55" spans="1:6" s="117" customFormat="1" ht="30" customHeight="1" x14ac:dyDescent="0.25">
      <c r="A55" s="125" t="s">
        <v>178</v>
      </c>
      <c r="B55" s="126" t="s">
        <v>443</v>
      </c>
      <c r="C55" s="127" t="s">
        <v>42</v>
      </c>
      <c r="D55" s="127">
        <v>3</v>
      </c>
      <c r="E55" s="74"/>
      <c r="F55" s="74">
        <f t="shared" si="17"/>
        <v>0</v>
      </c>
    </row>
    <row r="56" spans="1:6" ht="15.75" customHeight="1" x14ac:dyDescent="0.2">
      <c r="A56" s="17"/>
      <c r="B56" s="118" t="s">
        <v>444</v>
      </c>
      <c r="C56" s="76"/>
      <c r="D56" s="81"/>
      <c r="E56" s="74"/>
      <c r="F56" s="74">
        <f t="shared" ref="F56:F57" si="18">$D56*E56</f>
        <v>0</v>
      </c>
    </row>
    <row r="57" spans="1:6" s="117" customFormat="1" ht="30" customHeight="1" x14ac:dyDescent="0.25">
      <c r="A57" s="125" t="s">
        <v>180</v>
      </c>
      <c r="B57" s="126" t="s">
        <v>445</v>
      </c>
      <c r="C57" s="127" t="s">
        <v>42</v>
      </c>
      <c r="D57" s="127">
        <v>18</v>
      </c>
      <c r="E57" s="74"/>
      <c r="F57" s="74">
        <f t="shared" si="18"/>
        <v>0</v>
      </c>
    </row>
    <row r="58" spans="1:6" ht="15.75" customHeight="1" x14ac:dyDescent="0.2">
      <c r="A58" s="17"/>
      <c r="B58" s="118" t="s">
        <v>446</v>
      </c>
      <c r="C58" s="76"/>
      <c r="D58" s="81"/>
      <c r="E58" s="74"/>
      <c r="F58" s="74">
        <f t="shared" ref="F58:F59" si="19">$D58*E58</f>
        <v>0</v>
      </c>
    </row>
    <row r="59" spans="1:6" s="117" customFormat="1" ht="40.5" customHeight="1" x14ac:dyDescent="0.25">
      <c r="A59" s="125" t="s">
        <v>517</v>
      </c>
      <c r="B59" s="126" t="s">
        <v>447</v>
      </c>
      <c r="C59" s="127" t="s">
        <v>332</v>
      </c>
      <c r="D59" s="127">
        <v>4200</v>
      </c>
      <c r="E59" s="74"/>
      <c r="F59" s="74">
        <f t="shared" si="19"/>
        <v>0</v>
      </c>
    </row>
    <row r="60" spans="1:6" s="117" customFormat="1" ht="15" customHeight="1" x14ac:dyDescent="0.25">
      <c r="A60" s="125"/>
      <c r="B60" s="126"/>
      <c r="C60" s="127"/>
      <c r="D60" s="127"/>
      <c r="E60" s="74"/>
      <c r="F60" s="74"/>
    </row>
    <row r="61" spans="1:6" s="89" customFormat="1" ht="16.5" customHeight="1" x14ac:dyDescent="0.2">
      <c r="A61" s="163"/>
      <c r="B61" s="164"/>
      <c r="C61" s="165"/>
      <c r="D61" s="166"/>
      <c r="E61" s="167"/>
      <c r="F61" s="167"/>
    </row>
    <row r="62" spans="1:6" s="43" customFormat="1" ht="24.95" customHeight="1" x14ac:dyDescent="0.2">
      <c r="A62" s="90"/>
      <c r="B62" s="91" t="s">
        <v>54</v>
      </c>
      <c r="C62" s="92"/>
      <c r="D62" s="92"/>
      <c r="E62" s="347">
        <f>SUM(F35:F61)</f>
        <v>0</v>
      </c>
      <c r="F62" s="348"/>
    </row>
    <row r="63" spans="1:6" s="43" customFormat="1" ht="24.95" customHeight="1" x14ac:dyDescent="0.2">
      <c r="A63" s="93" t="s">
        <v>3</v>
      </c>
      <c r="B63" s="93" t="s">
        <v>4</v>
      </c>
      <c r="C63" s="93" t="s">
        <v>18</v>
      </c>
      <c r="D63" s="93" t="s">
        <v>19</v>
      </c>
      <c r="E63" s="94" t="s">
        <v>20</v>
      </c>
      <c r="F63" s="93" t="s">
        <v>5</v>
      </c>
    </row>
    <row r="64" spans="1:6" s="43" customFormat="1" ht="24.95" customHeight="1" x14ac:dyDescent="0.2">
      <c r="A64" s="90"/>
      <c r="B64" s="91" t="s">
        <v>55</v>
      </c>
      <c r="C64" s="95"/>
      <c r="D64" s="95"/>
      <c r="E64" s="347">
        <f>E62</f>
        <v>0</v>
      </c>
      <c r="F64" s="348"/>
    </row>
    <row r="65" spans="1:6" s="43" customFormat="1" ht="15" customHeight="1" x14ac:dyDescent="0.2">
      <c r="A65" s="84"/>
      <c r="B65" s="85"/>
      <c r="C65" s="96"/>
      <c r="D65" s="97"/>
      <c r="E65" s="98"/>
      <c r="F65" s="88"/>
    </row>
    <row r="66" spans="1:6" s="117" customFormat="1" ht="15" x14ac:dyDescent="0.25">
      <c r="A66" s="129"/>
      <c r="B66" s="15" t="s">
        <v>924</v>
      </c>
      <c r="C66" s="127"/>
      <c r="D66" s="130"/>
      <c r="E66" s="74"/>
      <c r="F66" s="74"/>
    </row>
    <row r="67" spans="1:6" s="117" customFormat="1" ht="53.25" customHeight="1" x14ac:dyDescent="0.25">
      <c r="A67" s="129"/>
      <c r="B67" s="56" t="s">
        <v>792</v>
      </c>
      <c r="C67" s="127"/>
      <c r="D67" s="130"/>
      <c r="E67" s="74"/>
      <c r="F67" s="74"/>
    </row>
    <row r="68" spans="1:6" s="117" customFormat="1" ht="21.95" customHeight="1" x14ac:dyDescent="0.25">
      <c r="A68" s="125" t="s">
        <v>518</v>
      </c>
      <c r="B68" s="126" t="s">
        <v>793</v>
      </c>
      <c r="C68" s="127" t="s">
        <v>332</v>
      </c>
      <c r="D68" s="238">
        <v>365</v>
      </c>
      <c r="E68" s="74"/>
      <c r="F68" s="74">
        <f t="shared" ref="F68" si="20">$D68*E68</f>
        <v>0</v>
      </c>
    </row>
    <row r="69" spans="1:6" s="117" customFormat="1" ht="54" customHeight="1" x14ac:dyDescent="0.25">
      <c r="A69" s="275"/>
      <c r="B69" s="205" t="s">
        <v>104</v>
      </c>
      <c r="C69" s="127"/>
      <c r="D69" s="130"/>
      <c r="E69" s="74"/>
      <c r="F69" s="74"/>
    </row>
    <row r="70" spans="1:6" s="117" customFormat="1" ht="15" customHeight="1" x14ac:dyDescent="0.25">
      <c r="A70" s="125" t="s">
        <v>791</v>
      </c>
      <c r="B70" s="263" t="s">
        <v>111</v>
      </c>
      <c r="C70" s="65"/>
      <c r="D70" s="65"/>
      <c r="E70" s="74"/>
      <c r="F70" s="74"/>
    </row>
    <row r="71" spans="1:6" s="117" customFormat="1" ht="15" customHeight="1" x14ac:dyDescent="0.25">
      <c r="A71" s="76"/>
      <c r="B71" s="85" t="s">
        <v>107</v>
      </c>
      <c r="C71" s="76" t="s">
        <v>332</v>
      </c>
      <c r="D71" s="264">
        <v>1900</v>
      </c>
      <c r="E71" s="74"/>
      <c r="F71" s="74"/>
    </row>
    <row r="72" spans="1:6" s="117" customFormat="1" ht="18" customHeight="1" x14ac:dyDescent="0.25">
      <c r="A72" s="76"/>
      <c r="B72" s="85" t="s">
        <v>94</v>
      </c>
      <c r="C72" s="76" t="s">
        <v>332</v>
      </c>
      <c r="D72" s="154">
        <v>1900</v>
      </c>
      <c r="E72" s="74"/>
      <c r="F72" s="74"/>
    </row>
    <row r="73" spans="1:6" s="117" customFormat="1" ht="15" customHeight="1" x14ac:dyDescent="0.25">
      <c r="A73" s="125" t="s">
        <v>986</v>
      </c>
      <c r="B73" s="263" t="s">
        <v>926</v>
      </c>
      <c r="C73" s="65"/>
      <c r="D73" s="65"/>
      <c r="E73" s="74"/>
      <c r="F73" s="74"/>
    </row>
    <row r="74" spans="1:6" s="117" customFormat="1" ht="15" customHeight="1" x14ac:dyDescent="0.25">
      <c r="A74" s="76"/>
      <c r="B74" s="85" t="s">
        <v>107</v>
      </c>
      <c r="C74" s="76" t="s">
        <v>332</v>
      </c>
      <c r="D74" s="264">
        <v>100</v>
      </c>
      <c r="E74" s="74"/>
      <c r="F74" s="74"/>
    </row>
    <row r="75" spans="1:6" s="117" customFormat="1" ht="22.5" customHeight="1" x14ac:dyDescent="0.25">
      <c r="A75" s="76"/>
      <c r="B75" s="85" t="s">
        <v>94</v>
      </c>
      <c r="C75" s="76" t="s">
        <v>332</v>
      </c>
      <c r="D75" s="154">
        <v>100</v>
      </c>
      <c r="E75" s="74"/>
      <c r="F75" s="74"/>
    </row>
    <row r="76" spans="1:6" s="117" customFormat="1" ht="15" x14ac:dyDescent="0.25">
      <c r="A76" s="125"/>
      <c r="B76" s="126"/>
      <c r="C76" s="127"/>
      <c r="D76" s="127"/>
      <c r="E76" s="74"/>
      <c r="F76" s="74"/>
    </row>
    <row r="77" spans="1:6" s="117" customFormat="1" ht="15" x14ac:dyDescent="0.25">
      <c r="A77" s="125"/>
      <c r="B77" s="126"/>
      <c r="C77" s="127"/>
      <c r="D77" s="127"/>
      <c r="E77" s="74"/>
      <c r="F77" s="74"/>
    </row>
    <row r="78" spans="1:6" s="117" customFormat="1" ht="15" x14ac:dyDescent="0.25">
      <c r="A78" s="125"/>
      <c r="B78" s="126"/>
      <c r="C78" s="127"/>
      <c r="D78" s="127"/>
      <c r="E78" s="74"/>
      <c r="F78" s="74"/>
    </row>
    <row r="79" spans="1:6" s="117" customFormat="1" ht="15" x14ac:dyDescent="0.25">
      <c r="A79" s="125"/>
      <c r="B79" s="126"/>
      <c r="C79" s="127"/>
      <c r="D79" s="127"/>
      <c r="E79" s="74"/>
      <c r="F79" s="74"/>
    </row>
    <row r="80" spans="1:6" s="117" customFormat="1" ht="15" x14ac:dyDescent="0.25">
      <c r="A80" s="125"/>
      <c r="B80" s="126"/>
      <c r="C80" s="127"/>
      <c r="D80" s="127"/>
      <c r="E80" s="74"/>
      <c r="F80" s="74"/>
    </row>
    <row r="81" spans="1:6" s="117" customFormat="1" ht="15" x14ac:dyDescent="0.25">
      <c r="A81" s="125"/>
      <c r="B81" s="126"/>
      <c r="C81" s="127"/>
      <c r="D81" s="127"/>
      <c r="E81" s="74"/>
      <c r="F81" s="74"/>
    </row>
    <row r="82" spans="1:6" s="117" customFormat="1" ht="15" x14ac:dyDescent="0.25">
      <c r="A82" s="125"/>
      <c r="B82" s="126"/>
      <c r="C82" s="127"/>
      <c r="D82" s="127"/>
      <c r="E82" s="74"/>
      <c r="F82" s="74"/>
    </row>
    <row r="83" spans="1:6" s="117" customFormat="1" ht="15" x14ac:dyDescent="0.25">
      <c r="A83" s="125"/>
      <c r="B83" s="126"/>
      <c r="C83" s="127"/>
      <c r="D83" s="127"/>
      <c r="E83" s="74"/>
      <c r="F83" s="74"/>
    </row>
    <row r="84" spans="1:6" s="117" customFormat="1" ht="15" x14ac:dyDescent="0.25">
      <c r="A84" s="125"/>
      <c r="B84" s="126"/>
      <c r="C84" s="127"/>
      <c r="D84" s="127"/>
      <c r="E84" s="74"/>
      <c r="F84" s="74"/>
    </row>
    <row r="85" spans="1:6" s="117" customFormat="1" ht="15" x14ac:dyDescent="0.25">
      <c r="A85" s="125"/>
      <c r="B85" s="126"/>
      <c r="C85" s="127"/>
      <c r="D85" s="127"/>
      <c r="E85" s="74"/>
      <c r="F85" s="74"/>
    </row>
    <row r="86" spans="1:6" s="117" customFormat="1" ht="15" x14ac:dyDescent="0.25">
      <c r="A86" s="125"/>
      <c r="B86" s="126"/>
      <c r="C86" s="127"/>
      <c r="D86" s="127"/>
      <c r="E86" s="74"/>
      <c r="F86" s="74"/>
    </row>
    <row r="87" spans="1:6" s="117" customFormat="1" ht="15" x14ac:dyDescent="0.25">
      <c r="A87" s="125"/>
      <c r="B87" s="126"/>
      <c r="C87" s="127"/>
      <c r="D87" s="127"/>
      <c r="E87" s="74"/>
      <c r="F87" s="74"/>
    </row>
    <row r="88" spans="1:6" s="117" customFormat="1" ht="15" x14ac:dyDescent="0.25">
      <c r="A88" s="125"/>
      <c r="B88" s="126"/>
      <c r="C88" s="127"/>
      <c r="D88" s="127"/>
      <c r="E88" s="74"/>
      <c r="F88" s="74"/>
    </row>
    <row r="89" spans="1:6" s="117" customFormat="1" ht="15" x14ac:dyDescent="0.25">
      <c r="A89" s="125"/>
      <c r="B89" s="126"/>
      <c r="C89" s="127"/>
      <c r="D89" s="127"/>
      <c r="E89" s="74"/>
      <c r="F89" s="74"/>
    </row>
    <row r="90" spans="1:6" s="117" customFormat="1" ht="15" x14ac:dyDescent="0.25">
      <c r="A90" s="125"/>
      <c r="B90" s="126"/>
      <c r="C90" s="127"/>
      <c r="D90" s="127"/>
      <c r="E90" s="74"/>
      <c r="F90" s="74"/>
    </row>
    <row r="91" spans="1:6" s="117" customFormat="1" ht="15" x14ac:dyDescent="0.25">
      <c r="A91" s="125"/>
      <c r="B91" s="126"/>
      <c r="C91" s="127"/>
      <c r="D91" s="127"/>
      <c r="E91" s="74"/>
      <c r="F91" s="74"/>
    </row>
    <row r="92" spans="1:6" s="117" customFormat="1" ht="15" x14ac:dyDescent="0.25">
      <c r="A92" s="125"/>
      <c r="B92" s="126"/>
      <c r="C92" s="127"/>
      <c r="D92" s="127"/>
      <c r="E92" s="74"/>
      <c r="F92" s="74"/>
    </row>
    <row r="93" spans="1:6" s="117" customFormat="1" ht="15" x14ac:dyDescent="0.25">
      <c r="A93" s="125"/>
      <c r="B93" s="126"/>
      <c r="C93" s="127"/>
      <c r="D93" s="127"/>
      <c r="E93" s="74"/>
      <c r="F93" s="74"/>
    </row>
    <row r="94" spans="1:6" s="117" customFormat="1" ht="15" x14ac:dyDescent="0.25">
      <c r="A94" s="125"/>
      <c r="B94" s="126"/>
      <c r="C94" s="127"/>
      <c r="D94" s="127"/>
      <c r="E94" s="74"/>
      <c r="F94" s="74"/>
    </row>
    <row r="95" spans="1:6" s="117" customFormat="1" ht="15" x14ac:dyDescent="0.25">
      <c r="A95" s="125"/>
      <c r="B95" s="126"/>
      <c r="C95" s="127"/>
      <c r="D95" s="127"/>
      <c r="E95" s="74"/>
      <c r="F95" s="74"/>
    </row>
    <row r="96" spans="1:6" s="117" customFormat="1" ht="15" x14ac:dyDescent="0.25">
      <c r="A96" s="125"/>
      <c r="B96" s="126"/>
      <c r="C96" s="127"/>
      <c r="D96" s="127"/>
      <c r="E96" s="74"/>
      <c r="F96" s="74"/>
    </row>
    <row r="97" spans="1:6" s="117" customFormat="1" ht="15" x14ac:dyDescent="0.25">
      <c r="A97" s="125"/>
      <c r="B97" s="126"/>
      <c r="C97" s="127"/>
      <c r="D97" s="127"/>
      <c r="E97" s="74"/>
      <c r="F97" s="74"/>
    </row>
    <row r="98" spans="1:6" s="117" customFormat="1" ht="15" x14ac:dyDescent="0.25">
      <c r="A98" s="125"/>
      <c r="B98" s="126"/>
      <c r="C98" s="127"/>
      <c r="D98" s="127"/>
      <c r="E98" s="74"/>
      <c r="F98" s="74"/>
    </row>
    <row r="99" spans="1:6" s="117" customFormat="1" ht="15" x14ac:dyDescent="0.25">
      <c r="A99" s="125"/>
      <c r="B99" s="126"/>
      <c r="C99" s="127"/>
      <c r="D99" s="127"/>
      <c r="E99" s="74"/>
      <c r="F99" s="74"/>
    </row>
    <row r="100" spans="1:6" s="117" customFormat="1" ht="15" customHeight="1" x14ac:dyDescent="0.25">
      <c r="A100" s="177"/>
      <c r="B100" s="178"/>
      <c r="C100" s="179"/>
      <c r="D100" s="179"/>
      <c r="E100" s="180"/>
      <c r="F100" s="180"/>
    </row>
    <row r="101" spans="1:6" s="42" customFormat="1" ht="24.95" customHeight="1" x14ac:dyDescent="0.2">
      <c r="A101" s="40" t="s">
        <v>539</v>
      </c>
      <c r="B101" s="41"/>
      <c r="C101" s="41"/>
      <c r="D101" s="41"/>
      <c r="E101" s="347">
        <f>SUM(F65:F100)+E64</f>
        <v>0</v>
      </c>
      <c r="F101" s="348"/>
    </row>
    <row r="102" spans="1:6" s="43" customFormat="1" ht="24.95" customHeight="1" x14ac:dyDescent="0.2">
      <c r="A102" s="93" t="s">
        <v>3</v>
      </c>
      <c r="B102" s="93" t="s">
        <v>4</v>
      </c>
      <c r="C102" s="93" t="s">
        <v>18</v>
      </c>
      <c r="D102" s="93" t="s">
        <v>19</v>
      </c>
      <c r="E102" s="94" t="s">
        <v>20</v>
      </c>
      <c r="F102" s="93" t="s">
        <v>5</v>
      </c>
    </row>
    <row r="103" spans="1:6" ht="27.95" customHeight="1" x14ac:dyDescent="0.2">
      <c r="A103" s="183">
        <v>4.5</v>
      </c>
      <c r="B103" s="189" t="s">
        <v>984</v>
      </c>
      <c r="C103" s="19"/>
      <c r="D103" s="35"/>
      <c r="E103" s="2"/>
      <c r="F103" s="23">
        <f t="shared" ref="F103" si="21">E103*$D103</f>
        <v>0</v>
      </c>
    </row>
    <row r="104" spans="1:6" ht="20.100000000000001" customHeight="1" x14ac:dyDescent="0.2">
      <c r="A104" s="17"/>
      <c r="B104" s="182" t="s">
        <v>453</v>
      </c>
      <c r="C104" s="19"/>
      <c r="D104" s="35"/>
      <c r="E104" s="2"/>
      <c r="F104" s="23">
        <f t="shared" ref="F104" si="22">E104*$D104</f>
        <v>0</v>
      </c>
    </row>
    <row r="105" spans="1:6" ht="15.95" customHeight="1" x14ac:dyDescent="0.2">
      <c r="A105" s="17"/>
      <c r="B105" s="118" t="s">
        <v>434</v>
      </c>
      <c r="C105" s="76"/>
      <c r="D105" s="81"/>
      <c r="E105" s="74"/>
      <c r="F105" s="74">
        <f t="shared" ref="F105:F119" si="23">$D105*E105</f>
        <v>0</v>
      </c>
    </row>
    <row r="106" spans="1:6" s="117" customFormat="1" ht="27.75" customHeight="1" x14ac:dyDescent="0.25">
      <c r="A106" s="125" t="s">
        <v>122</v>
      </c>
      <c r="B106" s="126" t="s">
        <v>438</v>
      </c>
      <c r="C106" s="127"/>
      <c r="D106" s="127"/>
      <c r="E106" s="74"/>
      <c r="F106" s="74">
        <f t="shared" si="23"/>
        <v>0</v>
      </c>
    </row>
    <row r="107" spans="1:6" s="117" customFormat="1" ht="15.95" customHeight="1" x14ac:dyDescent="0.25">
      <c r="A107" s="129"/>
      <c r="B107" s="176" t="s">
        <v>435</v>
      </c>
      <c r="C107" s="127" t="s">
        <v>42</v>
      </c>
      <c r="D107" s="127">
        <v>45</v>
      </c>
      <c r="E107" s="74">
        <f>E47</f>
        <v>0</v>
      </c>
      <c r="F107" s="74">
        <f t="shared" si="23"/>
        <v>0</v>
      </c>
    </row>
    <row r="108" spans="1:6" s="117" customFormat="1" ht="15.95" customHeight="1" x14ac:dyDescent="0.25">
      <c r="A108" s="129"/>
      <c r="B108" s="176" t="s">
        <v>436</v>
      </c>
      <c r="C108" s="127" t="s">
        <v>42</v>
      </c>
      <c r="D108" s="127">
        <v>6</v>
      </c>
      <c r="E108" s="74">
        <f>E48</f>
        <v>0</v>
      </c>
      <c r="F108" s="74">
        <f t="shared" si="23"/>
        <v>0</v>
      </c>
    </row>
    <row r="109" spans="1:6" s="117" customFormat="1" ht="18" customHeight="1" x14ac:dyDescent="0.25">
      <c r="A109" s="129"/>
      <c r="B109" s="176" t="s">
        <v>437</v>
      </c>
      <c r="C109" s="127" t="s">
        <v>42</v>
      </c>
      <c r="D109" s="127">
        <v>5</v>
      </c>
      <c r="E109" s="74">
        <f>E49</f>
        <v>0</v>
      </c>
      <c r="F109" s="74">
        <f t="shared" si="23"/>
        <v>0</v>
      </c>
    </row>
    <row r="110" spans="1:6" ht="15.95" customHeight="1" x14ac:dyDescent="0.2">
      <c r="A110" s="17"/>
      <c r="B110" s="118" t="s">
        <v>439</v>
      </c>
      <c r="C110" s="76"/>
      <c r="D110" s="81"/>
      <c r="E110" s="74"/>
      <c r="F110" s="74">
        <f t="shared" si="23"/>
        <v>0</v>
      </c>
    </row>
    <row r="111" spans="1:6" s="117" customFormat="1" ht="45" customHeight="1" x14ac:dyDescent="0.25">
      <c r="A111" s="125" t="s">
        <v>124</v>
      </c>
      <c r="B111" s="126" t="s">
        <v>448</v>
      </c>
      <c r="C111" s="127" t="s">
        <v>42</v>
      </c>
      <c r="D111" s="127">
        <v>15</v>
      </c>
      <c r="E111" s="74">
        <f>E51</f>
        <v>0</v>
      </c>
      <c r="F111" s="74">
        <f t="shared" si="23"/>
        <v>0</v>
      </c>
    </row>
    <row r="112" spans="1:6" s="117" customFormat="1" ht="45" customHeight="1" x14ac:dyDescent="0.25">
      <c r="A112" s="125" t="s">
        <v>519</v>
      </c>
      <c r="B112" s="126" t="s">
        <v>449</v>
      </c>
      <c r="C112" s="127" t="s">
        <v>42</v>
      </c>
      <c r="D112" s="127">
        <v>2</v>
      </c>
      <c r="E112" s="74"/>
      <c r="F112" s="74">
        <f t="shared" ref="F112" si="24">$D112*E112</f>
        <v>0</v>
      </c>
    </row>
    <row r="113" spans="1:6" ht="15.75" customHeight="1" x14ac:dyDescent="0.2">
      <c r="A113" s="125"/>
      <c r="B113" s="118" t="s">
        <v>440</v>
      </c>
      <c r="C113" s="76"/>
      <c r="D113" s="81"/>
      <c r="E113" s="74"/>
      <c r="F113" s="74">
        <f t="shared" si="23"/>
        <v>0</v>
      </c>
    </row>
    <row r="114" spans="1:6" s="117" customFormat="1" ht="30" customHeight="1" x14ac:dyDescent="0.25">
      <c r="A114" s="125" t="s">
        <v>520</v>
      </c>
      <c r="B114" s="126" t="s">
        <v>441</v>
      </c>
      <c r="C114" s="127" t="s">
        <v>42</v>
      </c>
      <c r="D114" s="127">
        <v>4</v>
      </c>
      <c r="E114" s="74"/>
      <c r="F114" s="74">
        <f t="shared" si="23"/>
        <v>0</v>
      </c>
    </row>
    <row r="115" spans="1:6" ht="15.75" customHeight="1" x14ac:dyDescent="0.2">
      <c r="A115" s="17"/>
      <c r="B115" s="118" t="s">
        <v>444</v>
      </c>
      <c r="C115" s="76"/>
      <c r="D115" s="81"/>
      <c r="E115" s="74"/>
      <c r="F115" s="74">
        <f t="shared" si="23"/>
        <v>0</v>
      </c>
    </row>
    <row r="116" spans="1:6" s="117" customFormat="1" ht="30" customHeight="1" x14ac:dyDescent="0.25">
      <c r="A116" s="125" t="s">
        <v>521</v>
      </c>
      <c r="B116" s="126" t="s">
        <v>445</v>
      </c>
      <c r="C116" s="127" t="s">
        <v>42</v>
      </c>
      <c r="D116" s="127">
        <v>12</v>
      </c>
      <c r="E116" s="74"/>
      <c r="F116" s="74">
        <f t="shared" si="23"/>
        <v>0</v>
      </c>
    </row>
    <row r="117" spans="1:6" s="117" customFormat="1" ht="30" customHeight="1" x14ac:dyDescent="0.25">
      <c r="A117" s="125" t="s">
        <v>522</v>
      </c>
      <c r="B117" s="126" t="s">
        <v>450</v>
      </c>
      <c r="C117" s="127" t="s">
        <v>42</v>
      </c>
      <c r="D117" s="127">
        <v>2</v>
      </c>
      <c r="E117" s="74"/>
      <c r="F117" s="74">
        <f t="shared" ref="F117" si="25">$D117*E117</f>
        <v>0</v>
      </c>
    </row>
    <row r="118" spans="1:6" ht="15.75" customHeight="1" x14ac:dyDescent="0.2">
      <c r="A118" s="17"/>
      <c r="B118" s="118" t="s">
        <v>446</v>
      </c>
      <c r="C118" s="76"/>
      <c r="D118" s="81"/>
      <c r="E118" s="74"/>
      <c r="F118" s="74">
        <f t="shared" si="23"/>
        <v>0</v>
      </c>
    </row>
    <row r="119" spans="1:6" s="117" customFormat="1" ht="30" customHeight="1" x14ac:dyDescent="0.25">
      <c r="A119" s="125" t="s">
        <v>523</v>
      </c>
      <c r="B119" s="126" t="s">
        <v>447</v>
      </c>
      <c r="C119" s="127" t="s">
        <v>332</v>
      </c>
      <c r="D119" s="127">
        <v>1400</v>
      </c>
      <c r="E119" s="74">
        <f>E59</f>
        <v>0</v>
      </c>
      <c r="F119" s="74">
        <f t="shared" si="23"/>
        <v>0</v>
      </c>
    </row>
    <row r="120" spans="1:6" s="117" customFormat="1" ht="15" x14ac:dyDescent="0.25">
      <c r="A120" s="129"/>
      <c r="B120" s="15" t="s">
        <v>924</v>
      </c>
      <c r="C120" s="127"/>
      <c r="D120" s="130"/>
      <c r="E120" s="74"/>
      <c r="F120" s="74"/>
    </row>
    <row r="121" spans="1:6" s="117" customFormat="1" ht="53.25" customHeight="1" x14ac:dyDescent="0.25">
      <c r="A121" s="129"/>
      <c r="B121" s="56" t="s">
        <v>792</v>
      </c>
      <c r="C121" s="127"/>
      <c r="D121" s="130"/>
      <c r="E121" s="74"/>
      <c r="F121" s="74"/>
    </row>
    <row r="122" spans="1:6" s="117" customFormat="1" ht="21.95" customHeight="1" x14ac:dyDescent="0.25">
      <c r="A122" s="125" t="s">
        <v>524</v>
      </c>
      <c r="B122" s="126" t="s">
        <v>793</v>
      </c>
      <c r="C122" s="127" t="s">
        <v>332</v>
      </c>
      <c r="D122" s="238">
        <v>135</v>
      </c>
      <c r="E122" s="74">
        <f>E68</f>
        <v>0</v>
      </c>
      <c r="F122" s="74">
        <f t="shared" ref="F122" si="26">$D122*E122</f>
        <v>0</v>
      </c>
    </row>
    <row r="123" spans="1:6" s="117" customFormat="1" ht="54" customHeight="1" x14ac:dyDescent="0.25">
      <c r="A123" s="275"/>
      <c r="B123" s="205" t="s">
        <v>104</v>
      </c>
      <c r="C123" s="127"/>
      <c r="D123" s="130"/>
      <c r="E123" s="74"/>
      <c r="F123" s="74"/>
    </row>
    <row r="124" spans="1:6" s="117" customFormat="1" ht="15" customHeight="1" x14ac:dyDescent="0.25">
      <c r="A124" s="125" t="s">
        <v>525</v>
      </c>
      <c r="B124" s="263" t="s">
        <v>111</v>
      </c>
      <c r="C124" s="65"/>
      <c r="D124" s="65"/>
      <c r="E124" s="74"/>
      <c r="F124" s="74"/>
    </row>
    <row r="125" spans="1:6" s="117" customFormat="1" ht="15" customHeight="1" x14ac:dyDescent="0.25">
      <c r="A125" s="76"/>
      <c r="B125" s="85" t="s">
        <v>107</v>
      </c>
      <c r="C125" s="76" t="s">
        <v>332</v>
      </c>
      <c r="D125" s="264">
        <v>900</v>
      </c>
      <c r="E125" s="74"/>
      <c r="F125" s="74"/>
    </row>
    <row r="126" spans="1:6" s="117" customFormat="1" ht="18" customHeight="1" x14ac:dyDescent="0.25">
      <c r="A126" s="76"/>
      <c r="B126" s="85" t="s">
        <v>94</v>
      </c>
      <c r="C126" s="76" t="s">
        <v>332</v>
      </c>
      <c r="D126" s="154">
        <v>900</v>
      </c>
      <c r="E126" s="74"/>
      <c r="F126" s="74"/>
    </row>
    <row r="127" spans="1:6" s="117" customFormat="1" ht="15" customHeight="1" x14ac:dyDescent="0.25">
      <c r="A127" s="125" t="s">
        <v>790</v>
      </c>
      <c r="B127" s="263" t="s">
        <v>926</v>
      </c>
      <c r="C127" s="65"/>
      <c r="D127" s="65"/>
      <c r="E127" s="74"/>
      <c r="F127" s="74"/>
    </row>
    <row r="128" spans="1:6" s="117" customFormat="1" ht="15" customHeight="1" x14ac:dyDescent="0.25">
      <c r="A128" s="76"/>
      <c r="B128" s="85" t="s">
        <v>107</v>
      </c>
      <c r="C128" s="76" t="s">
        <v>332</v>
      </c>
      <c r="D128" s="264">
        <v>100</v>
      </c>
      <c r="E128" s="74"/>
      <c r="F128" s="74"/>
    </row>
    <row r="129" spans="1:6" s="117" customFormat="1" ht="12" customHeight="1" x14ac:dyDescent="0.25">
      <c r="A129" s="76"/>
      <c r="B129" s="85" t="s">
        <v>94</v>
      </c>
      <c r="C129" s="76" t="s">
        <v>332</v>
      </c>
      <c r="D129" s="154">
        <v>100</v>
      </c>
      <c r="E129" s="74"/>
      <c r="F129" s="74"/>
    </row>
    <row r="130" spans="1:6" ht="12.75" customHeight="1" x14ac:dyDescent="0.2">
      <c r="A130" s="17"/>
      <c r="B130" s="118"/>
      <c r="C130" s="76"/>
      <c r="D130" s="81"/>
      <c r="E130" s="74"/>
      <c r="F130" s="74"/>
    </row>
    <row r="131" spans="1:6" s="42" customFormat="1" ht="24.95" customHeight="1" x14ac:dyDescent="0.2">
      <c r="A131" s="90"/>
      <c r="B131" s="91" t="s">
        <v>54</v>
      </c>
      <c r="C131" s="92"/>
      <c r="D131" s="92"/>
      <c r="E131" s="347">
        <f>SUM(F103:F130)</f>
        <v>0</v>
      </c>
      <c r="F131" s="348"/>
    </row>
    <row r="132" spans="1:6" s="43" customFormat="1" ht="24.95" customHeight="1" x14ac:dyDescent="0.2">
      <c r="A132" s="93" t="s">
        <v>3</v>
      </c>
      <c r="B132" s="93" t="s">
        <v>4</v>
      </c>
      <c r="C132" s="93" t="s">
        <v>18</v>
      </c>
      <c r="D132" s="93" t="s">
        <v>19</v>
      </c>
      <c r="E132" s="94" t="s">
        <v>20</v>
      </c>
      <c r="F132" s="93" t="s">
        <v>5</v>
      </c>
    </row>
    <row r="133" spans="1:6" s="43" customFormat="1" ht="24.95" customHeight="1" x14ac:dyDescent="0.2">
      <c r="A133" s="90"/>
      <c r="B133" s="91" t="s">
        <v>55</v>
      </c>
      <c r="C133" s="95"/>
      <c r="D133" s="95"/>
      <c r="E133" s="347">
        <f>E131</f>
        <v>0</v>
      </c>
      <c r="F133" s="348"/>
    </row>
    <row r="134" spans="1:6" s="43" customFormat="1" ht="15" customHeight="1" x14ac:dyDescent="0.2">
      <c r="A134" s="84"/>
      <c r="B134" s="85"/>
      <c r="C134" s="96"/>
      <c r="D134" s="97"/>
      <c r="E134" s="98"/>
      <c r="F134" s="88"/>
    </row>
    <row r="135" spans="1:6" ht="15.75" customHeight="1" x14ac:dyDescent="0.2">
      <c r="A135" s="17"/>
      <c r="B135" s="118" t="s">
        <v>451</v>
      </c>
      <c r="C135" s="76"/>
      <c r="D135" s="81"/>
      <c r="E135" s="74"/>
      <c r="F135" s="74">
        <f t="shared" ref="F135:F137" si="27">$D135*E135</f>
        <v>0</v>
      </c>
    </row>
    <row r="136" spans="1:6" s="117" customFormat="1" ht="39.75" customHeight="1" x14ac:dyDescent="0.25">
      <c r="A136" s="125" t="s">
        <v>794</v>
      </c>
      <c r="B136" s="126" t="s">
        <v>786</v>
      </c>
      <c r="C136" s="127" t="s">
        <v>332</v>
      </c>
      <c r="D136" s="127">
        <v>100</v>
      </c>
      <c r="E136" s="75"/>
      <c r="F136" s="74">
        <f t="shared" si="27"/>
        <v>0</v>
      </c>
    </row>
    <row r="137" spans="1:6" s="4" customFormat="1" ht="25.5" x14ac:dyDescent="0.2">
      <c r="A137" s="8"/>
      <c r="B137" s="181" t="s">
        <v>452</v>
      </c>
      <c r="C137" s="11"/>
      <c r="D137" s="11"/>
      <c r="E137" s="75"/>
      <c r="F137" s="74">
        <f t="shared" si="27"/>
        <v>0</v>
      </c>
    </row>
    <row r="138" spans="1:6" s="117" customFormat="1" ht="54" customHeight="1" x14ac:dyDescent="0.25">
      <c r="A138" s="275"/>
      <c r="B138" s="205"/>
      <c r="C138" s="127"/>
      <c r="D138" s="130"/>
      <c r="E138" s="74"/>
      <c r="F138" s="74"/>
    </row>
    <row r="139" spans="1:6" s="117" customFormat="1" ht="15" customHeight="1" x14ac:dyDescent="0.25">
      <c r="A139" s="125"/>
      <c r="B139" s="263"/>
      <c r="C139" s="65"/>
      <c r="D139" s="65"/>
      <c r="E139" s="74"/>
      <c r="F139" s="74"/>
    </row>
    <row r="140" spans="1:6" s="117" customFormat="1" ht="15" customHeight="1" x14ac:dyDescent="0.25">
      <c r="A140" s="76"/>
      <c r="B140" s="85"/>
      <c r="C140" s="76"/>
      <c r="D140" s="264"/>
      <c r="E140" s="74"/>
      <c r="F140" s="74"/>
    </row>
    <row r="141" spans="1:6" s="117" customFormat="1" ht="18" customHeight="1" x14ac:dyDescent="0.25">
      <c r="A141" s="76"/>
      <c r="B141" s="85"/>
      <c r="C141" s="76"/>
      <c r="D141" s="154"/>
      <c r="E141" s="74"/>
      <c r="F141" s="74"/>
    </row>
    <row r="142" spans="1:6" s="117" customFormat="1" ht="15" customHeight="1" x14ac:dyDescent="0.25">
      <c r="A142" s="125"/>
      <c r="B142" s="263"/>
      <c r="C142" s="65"/>
      <c r="D142" s="65"/>
      <c r="E142" s="74"/>
      <c r="F142" s="74"/>
    </row>
    <row r="143" spans="1:6" s="117" customFormat="1" ht="15" customHeight="1" x14ac:dyDescent="0.25">
      <c r="A143" s="76"/>
      <c r="B143" s="85"/>
      <c r="C143" s="76"/>
      <c r="D143" s="264"/>
      <c r="E143" s="74"/>
      <c r="F143" s="74"/>
    </row>
    <row r="144" spans="1:6" s="117" customFormat="1" ht="15" customHeight="1" x14ac:dyDescent="0.25">
      <c r="A144" s="76"/>
      <c r="B144" s="85"/>
      <c r="C144" s="76"/>
      <c r="D144" s="154"/>
      <c r="E144" s="74"/>
      <c r="F144" s="74"/>
    </row>
    <row r="145" spans="1:6" s="117" customFormat="1" ht="15" x14ac:dyDescent="0.25">
      <c r="A145" s="125"/>
      <c r="B145" s="126"/>
      <c r="C145" s="127"/>
      <c r="D145" s="127"/>
      <c r="E145" s="74"/>
      <c r="F145" s="74"/>
    </row>
    <row r="146" spans="1:6" s="117" customFormat="1" ht="15" x14ac:dyDescent="0.25">
      <c r="A146" s="125"/>
      <c r="B146" s="126"/>
      <c r="C146" s="127"/>
      <c r="D146" s="127"/>
      <c r="E146" s="74"/>
      <c r="F146" s="74"/>
    </row>
    <row r="147" spans="1:6" s="117" customFormat="1" ht="15" x14ac:dyDescent="0.25">
      <c r="A147" s="125"/>
      <c r="B147" s="126"/>
      <c r="C147" s="127"/>
      <c r="D147" s="127"/>
      <c r="E147" s="74"/>
      <c r="F147" s="74"/>
    </row>
    <row r="148" spans="1:6" s="117" customFormat="1" ht="15" x14ac:dyDescent="0.25">
      <c r="A148" s="125"/>
      <c r="B148" s="126"/>
      <c r="C148" s="127"/>
      <c r="D148" s="127"/>
      <c r="E148" s="74"/>
      <c r="F148" s="74"/>
    </row>
    <row r="149" spans="1:6" s="117" customFormat="1" ht="15" x14ac:dyDescent="0.25">
      <c r="A149" s="125"/>
      <c r="B149" s="126"/>
      <c r="C149" s="127"/>
      <c r="D149" s="127"/>
      <c r="E149" s="74"/>
      <c r="F149" s="74"/>
    </row>
    <row r="150" spans="1:6" s="117" customFormat="1" ht="15" x14ac:dyDescent="0.25">
      <c r="A150" s="125"/>
      <c r="B150" s="126"/>
      <c r="C150" s="127"/>
      <c r="D150" s="127"/>
      <c r="E150" s="74"/>
      <c r="F150" s="74"/>
    </row>
    <row r="151" spans="1:6" s="117" customFormat="1" ht="15" x14ac:dyDescent="0.25">
      <c r="A151" s="125"/>
      <c r="B151" s="126"/>
      <c r="C151" s="127"/>
      <c r="D151" s="127"/>
      <c r="E151" s="74"/>
      <c r="F151" s="74"/>
    </row>
    <row r="152" spans="1:6" s="117" customFormat="1" ht="15" x14ac:dyDescent="0.25">
      <c r="A152" s="125"/>
      <c r="B152" s="126"/>
      <c r="C152" s="127"/>
      <c r="D152" s="127"/>
      <c r="E152" s="74"/>
      <c r="F152" s="74"/>
    </row>
    <row r="153" spans="1:6" s="117" customFormat="1" ht="15" x14ac:dyDescent="0.25">
      <c r="A153" s="125"/>
      <c r="B153" s="126"/>
      <c r="C153" s="127"/>
      <c r="D153" s="127"/>
      <c r="E153" s="74"/>
      <c r="F153" s="74"/>
    </row>
    <row r="154" spans="1:6" s="117" customFormat="1" ht="15" x14ac:dyDescent="0.25">
      <c r="A154" s="125"/>
      <c r="B154" s="126"/>
      <c r="C154" s="127"/>
      <c r="D154" s="127"/>
      <c r="E154" s="74"/>
      <c r="F154" s="74"/>
    </row>
    <row r="155" spans="1:6" s="117" customFormat="1" ht="15" x14ac:dyDescent="0.25">
      <c r="A155" s="125"/>
      <c r="B155" s="126"/>
      <c r="C155" s="127"/>
      <c r="D155" s="127"/>
      <c r="E155" s="74"/>
      <c r="F155" s="74"/>
    </row>
    <row r="156" spans="1:6" s="117" customFormat="1" ht="15" x14ac:dyDescent="0.25">
      <c r="A156" s="125"/>
      <c r="B156" s="126"/>
      <c r="C156" s="127"/>
      <c r="D156" s="127"/>
      <c r="E156" s="74"/>
      <c r="F156" s="74"/>
    </row>
    <row r="157" spans="1:6" s="117" customFormat="1" ht="15" x14ac:dyDescent="0.25">
      <c r="A157" s="125"/>
      <c r="B157" s="126"/>
      <c r="C157" s="127"/>
      <c r="D157" s="127"/>
      <c r="E157" s="74"/>
      <c r="F157" s="74"/>
    </row>
    <row r="158" spans="1:6" s="117" customFormat="1" ht="15" x14ac:dyDescent="0.25">
      <c r="A158" s="125"/>
      <c r="B158" s="126"/>
      <c r="C158" s="127"/>
      <c r="D158" s="127"/>
      <c r="E158" s="74"/>
      <c r="F158" s="74"/>
    </row>
    <row r="159" spans="1:6" s="117" customFormat="1" ht="15" x14ac:dyDescent="0.25">
      <c r="A159" s="125"/>
      <c r="B159" s="126"/>
      <c r="C159" s="127"/>
      <c r="D159" s="127"/>
      <c r="E159" s="74"/>
      <c r="F159" s="74"/>
    </row>
    <row r="160" spans="1:6" s="117" customFormat="1" ht="15" x14ac:dyDescent="0.25">
      <c r="A160" s="125"/>
      <c r="B160" s="126"/>
      <c r="C160" s="127"/>
      <c r="D160" s="127"/>
      <c r="E160" s="74"/>
      <c r="F160" s="74"/>
    </row>
    <row r="161" spans="1:6" s="117" customFormat="1" ht="15" x14ac:dyDescent="0.25">
      <c r="A161" s="125"/>
      <c r="B161" s="126"/>
      <c r="C161" s="127"/>
      <c r="D161" s="127"/>
      <c r="E161" s="74"/>
      <c r="F161" s="74"/>
    </row>
    <row r="162" spans="1:6" s="117" customFormat="1" ht="15" x14ac:dyDescent="0.25">
      <c r="A162" s="125"/>
      <c r="B162" s="126"/>
      <c r="C162" s="127"/>
      <c r="D162" s="127"/>
      <c r="E162" s="74"/>
      <c r="F162" s="74"/>
    </row>
    <row r="163" spans="1:6" s="117" customFormat="1" ht="15" x14ac:dyDescent="0.25">
      <c r="A163" s="125"/>
      <c r="B163" s="126"/>
      <c r="C163" s="127"/>
      <c r="D163" s="127"/>
      <c r="E163" s="74"/>
      <c r="F163" s="74"/>
    </row>
    <row r="164" spans="1:6" s="117" customFormat="1" ht="15" x14ac:dyDescent="0.25">
      <c r="A164" s="125"/>
      <c r="B164" s="126"/>
      <c r="C164" s="127"/>
      <c r="D164" s="127"/>
      <c r="E164" s="74"/>
      <c r="F164" s="74"/>
    </row>
    <row r="165" spans="1:6" s="117" customFormat="1" ht="15" x14ac:dyDescent="0.25">
      <c r="A165" s="125"/>
      <c r="B165" s="126"/>
      <c r="C165" s="127"/>
      <c r="D165" s="127"/>
      <c r="E165" s="74"/>
      <c r="F165" s="74"/>
    </row>
    <row r="166" spans="1:6" s="117" customFormat="1" ht="15" x14ac:dyDescent="0.25">
      <c r="A166" s="125"/>
      <c r="B166" s="126"/>
      <c r="C166" s="127"/>
      <c r="D166" s="127"/>
      <c r="E166" s="74"/>
      <c r="F166" s="74"/>
    </row>
    <row r="167" spans="1:6" s="117" customFormat="1" ht="15" x14ac:dyDescent="0.25">
      <c r="A167" s="125"/>
      <c r="B167" s="126"/>
      <c r="C167" s="127"/>
      <c r="D167" s="127"/>
      <c r="E167" s="74"/>
      <c r="F167" s="74"/>
    </row>
    <row r="168" spans="1:6" s="117" customFormat="1" ht="15" x14ac:dyDescent="0.25">
      <c r="A168" s="125"/>
      <c r="B168" s="126"/>
      <c r="C168" s="127"/>
      <c r="D168" s="127"/>
      <c r="E168" s="74"/>
      <c r="F168" s="74"/>
    </row>
    <row r="169" spans="1:6" s="117" customFormat="1" ht="15" x14ac:dyDescent="0.25">
      <c r="A169" s="125"/>
      <c r="B169" s="126"/>
      <c r="C169" s="127"/>
      <c r="D169" s="127"/>
      <c r="E169" s="74"/>
      <c r="F169" s="74"/>
    </row>
    <row r="170" spans="1:6" s="117" customFormat="1" ht="15" customHeight="1" x14ac:dyDescent="0.25">
      <c r="A170" s="177"/>
      <c r="B170" s="178"/>
      <c r="C170" s="179"/>
      <c r="D170" s="179"/>
      <c r="E170" s="180"/>
      <c r="F170" s="180"/>
    </row>
    <row r="171" spans="1:6" s="42" customFormat="1" ht="24.95" customHeight="1" x14ac:dyDescent="0.2">
      <c r="A171" s="40" t="s">
        <v>540</v>
      </c>
      <c r="B171" s="41"/>
      <c r="C171" s="41"/>
      <c r="D171" s="41"/>
      <c r="E171" s="347">
        <f>SUM(F134:F170)+E133</f>
        <v>0</v>
      </c>
      <c r="F171" s="348"/>
    </row>
    <row r="172" spans="1:6" s="43" customFormat="1" ht="24.95" customHeight="1" x14ac:dyDescent="0.2">
      <c r="A172" s="93" t="s">
        <v>3</v>
      </c>
      <c r="B172" s="93" t="s">
        <v>4</v>
      </c>
      <c r="C172" s="93" t="s">
        <v>18</v>
      </c>
      <c r="D172" s="93" t="s">
        <v>19</v>
      </c>
      <c r="E172" s="94" t="s">
        <v>20</v>
      </c>
      <c r="F172" s="93" t="s">
        <v>5</v>
      </c>
    </row>
    <row r="173" spans="1:6" ht="27.75" customHeight="1" x14ac:dyDescent="0.2">
      <c r="A173" s="183">
        <v>4.7</v>
      </c>
      <c r="B173" s="184" t="s">
        <v>985</v>
      </c>
      <c r="C173" s="19"/>
      <c r="D173" s="35"/>
      <c r="E173" s="2"/>
      <c r="F173" s="23">
        <f t="shared" ref="F173:F174" si="28">E173*$D173</f>
        <v>0</v>
      </c>
    </row>
    <row r="174" spans="1:6" ht="18" customHeight="1" x14ac:dyDescent="0.2">
      <c r="A174" s="17"/>
      <c r="B174" s="182" t="s">
        <v>463</v>
      </c>
      <c r="C174" s="19"/>
      <c r="D174" s="35"/>
      <c r="E174" s="2"/>
      <c r="F174" s="23">
        <f t="shared" si="28"/>
        <v>0</v>
      </c>
    </row>
    <row r="175" spans="1:6" ht="15.95" customHeight="1" x14ac:dyDescent="0.2">
      <c r="A175" s="17"/>
      <c r="B175" s="118" t="s">
        <v>454</v>
      </c>
      <c r="C175" s="76"/>
      <c r="D175" s="81"/>
      <c r="E175" s="74"/>
      <c r="F175" s="74">
        <f t="shared" ref="F175:F177" si="29">$D175*E175</f>
        <v>0</v>
      </c>
    </row>
    <row r="176" spans="1:6" s="117" customFormat="1" ht="45" customHeight="1" x14ac:dyDescent="0.25">
      <c r="A176" s="125" t="s">
        <v>139</v>
      </c>
      <c r="B176" s="126" t="s">
        <v>464</v>
      </c>
      <c r="C176" s="127" t="s">
        <v>42</v>
      </c>
      <c r="D176" s="127">
        <v>1</v>
      </c>
      <c r="E176" s="74"/>
      <c r="F176" s="74">
        <f t="shared" si="29"/>
        <v>0</v>
      </c>
    </row>
    <row r="177" spans="1:6" ht="15.95" customHeight="1" x14ac:dyDescent="0.2">
      <c r="A177" s="17"/>
      <c r="B177" s="118" t="s">
        <v>430</v>
      </c>
      <c r="C177" s="76"/>
      <c r="D177" s="81"/>
      <c r="E177" s="74"/>
      <c r="F177" s="74">
        <f t="shared" si="29"/>
        <v>0</v>
      </c>
    </row>
    <row r="178" spans="1:6" s="117" customFormat="1" ht="45" customHeight="1" x14ac:dyDescent="0.25">
      <c r="A178" s="125" t="s">
        <v>140</v>
      </c>
      <c r="B178" s="174" t="s">
        <v>330</v>
      </c>
      <c r="C178" s="127" t="s">
        <v>42</v>
      </c>
      <c r="D178" s="127">
        <v>2</v>
      </c>
      <c r="E178" s="74">
        <f>E39</f>
        <v>0</v>
      </c>
      <c r="F178" s="74"/>
    </row>
    <row r="179" spans="1:6" ht="15.95" customHeight="1" x14ac:dyDescent="0.2">
      <c r="A179" s="17"/>
      <c r="B179" s="118" t="s">
        <v>455</v>
      </c>
      <c r="C179" s="76"/>
      <c r="D179" s="81"/>
      <c r="E179" s="74"/>
      <c r="F179" s="74">
        <f t="shared" ref="F179:F183" si="30">$D179*E179</f>
        <v>0</v>
      </c>
    </row>
    <row r="180" spans="1:6" s="117" customFormat="1" ht="42" customHeight="1" x14ac:dyDescent="0.25">
      <c r="A180" s="125" t="s">
        <v>141</v>
      </c>
      <c r="B180" s="126" t="s">
        <v>456</v>
      </c>
      <c r="C180" s="127" t="s">
        <v>333</v>
      </c>
      <c r="D180" s="127">
        <v>1</v>
      </c>
      <c r="E180" s="74">
        <f>E44</f>
        <v>0</v>
      </c>
      <c r="F180" s="74">
        <f t="shared" si="30"/>
        <v>0</v>
      </c>
    </row>
    <row r="181" spans="1:6" ht="15.95" customHeight="1" x14ac:dyDescent="0.2">
      <c r="A181" s="17"/>
      <c r="B181" s="118" t="s">
        <v>457</v>
      </c>
      <c r="C181" s="76"/>
      <c r="D181" s="81"/>
      <c r="E181" s="74"/>
      <c r="F181" s="74">
        <f t="shared" si="30"/>
        <v>0</v>
      </c>
    </row>
    <row r="182" spans="1:6" s="117" customFormat="1" ht="27.75" customHeight="1" x14ac:dyDescent="0.25">
      <c r="A182" s="125" t="s">
        <v>527</v>
      </c>
      <c r="B182" s="126" t="s">
        <v>458</v>
      </c>
      <c r="C182" s="127"/>
      <c r="D182" s="127"/>
      <c r="E182" s="74"/>
      <c r="F182" s="74">
        <f t="shared" si="30"/>
        <v>0</v>
      </c>
    </row>
    <row r="183" spans="1:6" s="117" customFormat="1" ht="15.95" customHeight="1" x14ac:dyDescent="0.25">
      <c r="A183" s="129"/>
      <c r="B183" s="176" t="s">
        <v>435</v>
      </c>
      <c r="C183" s="127" t="s">
        <v>42</v>
      </c>
      <c r="D183" s="127">
        <v>8</v>
      </c>
      <c r="E183" s="74">
        <f>E47</f>
        <v>0</v>
      </c>
      <c r="F183" s="74">
        <f t="shared" si="30"/>
        <v>0</v>
      </c>
    </row>
    <row r="184" spans="1:6" s="117" customFormat="1" ht="15.95" customHeight="1" x14ac:dyDescent="0.25">
      <c r="A184" s="129"/>
      <c r="B184" s="176" t="s">
        <v>436</v>
      </c>
      <c r="C184" s="127" t="s">
        <v>42</v>
      </c>
      <c r="D184" s="127" t="s">
        <v>459</v>
      </c>
      <c r="E184" s="74"/>
      <c r="F184" s="74" t="s">
        <v>59</v>
      </c>
    </row>
    <row r="185" spans="1:6" s="117" customFormat="1" ht="18" customHeight="1" x14ac:dyDescent="0.25">
      <c r="A185" s="129"/>
      <c r="B185" s="176" t="s">
        <v>437</v>
      </c>
      <c r="C185" s="127" t="s">
        <v>42</v>
      </c>
      <c r="D185" s="127" t="s">
        <v>459</v>
      </c>
      <c r="E185" s="74"/>
      <c r="F185" s="74" t="s">
        <v>59</v>
      </c>
    </row>
    <row r="186" spans="1:6" ht="15.95" customHeight="1" x14ac:dyDescent="0.2">
      <c r="A186" s="17"/>
      <c r="B186" s="118" t="s">
        <v>460</v>
      </c>
      <c r="C186" s="76"/>
      <c r="D186" s="81"/>
      <c r="E186" s="74"/>
      <c r="F186" s="74">
        <f t="shared" ref="F186:F197" si="31">$D186*E186</f>
        <v>0</v>
      </c>
    </row>
    <row r="187" spans="1:6" s="117" customFormat="1" ht="45" customHeight="1" x14ac:dyDescent="0.25">
      <c r="A187" s="125" t="s">
        <v>528</v>
      </c>
      <c r="B187" s="126" t="s">
        <v>334</v>
      </c>
      <c r="C187" s="127" t="s">
        <v>42</v>
      </c>
      <c r="D187" s="127" t="s">
        <v>459</v>
      </c>
      <c r="E187" s="74"/>
      <c r="F187" s="74" t="s">
        <v>59</v>
      </c>
    </row>
    <row r="188" spans="1:6" ht="15.75" customHeight="1" x14ac:dyDescent="0.2">
      <c r="A188" s="17"/>
      <c r="B188" s="118" t="s">
        <v>444</v>
      </c>
      <c r="C188" s="76"/>
      <c r="D188" s="81"/>
      <c r="E188" s="74"/>
      <c r="F188" s="74">
        <f t="shared" si="31"/>
        <v>0</v>
      </c>
    </row>
    <row r="189" spans="1:6" s="117" customFormat="1" ht="30" customHeight="1" x14ac:dyDescent="0.25">
      <c r="A189" s="125" t="s">
        <v>529</v>
      </c>
      <c r="B189" s="126" t="s">
        <v>461</v>
      </c>
      <c r="C189" s="127" t="s">
        <v>42</v>
      </c>
      <c r="D189" s="127" t="s">
        <v>459</v>
      </c>
      <c r="E189" s="74"/>
      <c r="F189" s="74" t="s">
        <v>59</v>
      </c>
    </row>
    <row r="190" spans="1:6" s="117" customFormat="1" ht="30" customHeight="1" x14ac:dyDescent="0.25">
      <c r="A190" s="125" t="s">
        <v>530</v>
      </c>
      <c r="B190" s="126" t="s">
        <v>462</v>
      </c>
      <c r="C190" s="127" t="s">
        <v>42</v>
      </c>
      <c r="D190" s="127">
        <v>4</v>
      </c>
      <c r="E190" s="74">
        <f>E117</f>
        <v>0</v>
      </c>
      <c r="F190" s="74">
        <f t="shared" si="31"/>
        <v>0</v>
      </c>
    </row>
    <row r="191" spans="1:6" ht="15.75" customHeight="1" x14ac:dyDescent="0.2">
      <c r="A191" s="125"/>
      <c r="B191" s="118" t="s">
        <v>446</v>
      </c>
      <c r="C191" s="76"/>
      <c r="D191" s="81"/>
      <c r="E191" s="74"/>
      <c r="F191" s="74">
        <f t="shared" si="31"/>
        <v>0</v>
      </c>
    </row>
    <row r="192" spans="1:6" s="117" customFormat="1" ht="30" customHeight="1" x14ac:dyDescent="0.25">
      <c r="A192" s="125" t="s">
        <v>526</v>
      </c>
      <c r="B192" s="126" t="s">
        <v>447</v>
      </c>
      <c r="C192" s="127" t="s">
        <v>332</v>
      </c>
      <c r="D192" s="127">
        <v>200</v>
      </c>
      <c r="E192" s="74">
        <f>E59</f>
        <v>0</v>
      </c>
      <c r="F192" s="74">
        <f t="shared" si="31"/>
        <v>0</v>
      </c>
    </row>
    <row r="193" spans="1:6" ht="15.75" customHeight="1" x14ac:dyDescent="0.2">
      <c r="A193" s="125"/>
      <c r="B193" s="118" t="s">
        <v>987</v>
      </c>
      <c r="C193" s="76"/>
      <c r="D193" s="81"/>
      <c r="E193" s="74"/>
      <c r="F193" s="74">
        <f t="shared" si="31"/>
        <v>0</v>
      </c>
    </row>
    <row r="194" spans="1:6" s="117" customFormat="1" ht="54" customHeight="1" x14ac:dyDescent="0.25">
      <c r="A194" s="275"/>
      <c r="B194" s="205" t="s">
        <v>104</v>
      </c>
      <c r="C194" s="127"/>
      <c r="D194" s="130"/>
      <c r="E194" s="74"/>
      <c r="F194" s="74"/>
    </row>
    <row r="195" spans="1:6" s="117" customFormat="1" ht="30" customHeight="1" x14ac:dyDescent="0.25">
      <c r="A195" s="125" t="s">
        <v>531</v>
      </c>
      <c r="B195" s="126" t="s">
        <v>787</v>
      </c>
      <c r="C195" s="127" t="s">
        <v>332</v>
      </c>
      <c r="D195" s="127">
        <v>120</v>
      </c>
      <c r="E195" s="74"/>
      <c r="F195" s="74">
        <f t="shared" si="31"/>
        <v>0</v>
      </c>
    </row>
    <row r="196" spans="1:6" s="117" customFormat="1" ht="30" customHeight="1" x14ac:dyDescent="0.25">
      <c r="A196" s="125" t="s">
        <v>532</v>
      </c>
      <c r="B196" s="126" t="s">
        <v>788</v>
      </c>
      <c r="C196" s="127" t="s">
        <v>332</v>
      </c>
      <c r="D196" s="127">
        <v>100</v>
      </c>
      <c r="E196" s="74"/>
      <c r="F196" s="74">
        <f t="shared" ref="F196" si="32">$D196*E196</f>
        <v>0</v>
      </c>
    </row>
    <row r="197" spans="1:6" ht="15.75" customHeight="1" x14ac:dyDescent="0.2">
      <c r="A197" s="125"/>
      <c r="B197" s="118"/>
      <c r="C197" s="76"/>
      <c r="D197" s="81"/>
      <c r="E197" s="74"/>
      <c r="F197" s="74">
        <f t="shared" si="31"/>
        <v>0</v>
      </c>
    </row>
    <row r="198" spans="1:6" s="117" customFormat="1" ht="12" customHeight="1" x14ac:dyDescent="0.25">
      <c r="A198" s="177"/>
      <c r="B198" s="178"/>
      <c r="C198" s="179"/>
      <c r="D198" s="179"/>
      <c r="E198" s="180"/>
      <c r="F198" s="180"/>
    </row>
    <row r="199" spans="1:6" s="42" customFormat="1" ht="24.95" customHeight="1" x14ac:dyDescent="0.2">
      <c r="A199" s="90"/>
      <c r="B199" s="91" t="s">
        <v>54</v>
      </c>
      <c r="C199" s="41"/>
      <c r="D199" s="41"/>
      <c r="E199" s="347">
        <f>SUM(F173:F198)</f>
        <v>0</v>
      </c>
      <c r="F199" s="348"/>
    </row>
    <row r="200" spans="1:6" s="43" customFormat="1" ht="24.95" customHeight="1" x14ac:dyDescent="0.2">
      <c r="A200" s="93" t="s">
        <v>3</v>
      </c>
      <c r="B200" s="93" t="s">
        <v>4</v>
      </c>
      <c r="C200" s="93" t="s">
        <v>18</v>
      </c>
      <c r="D200" s="93" t="s">
        <v>19</v>
      </c>
      <c r="E200" s="94" t="s">
        <v>20</v>
      </c>
      <c r="F200" s="93" t="s">
        <v>5</v>
      </c>
    </row>
    <row r="201" spans="1:6" s="43" customFormat="1" ht="24.95" customHeight="1" x14ac:dyDescent="0.2">
      <c r="A201" s="90"/>
      <c r="B201" s="91" t="s">
        <v>55</v>
      </c>
      <c r="C201" s="95"/>
      <c r="D201" s="95"/>
      <c r="E201" s="347">
        <f>E199</f>
        <v>0</v>
      </c>
      <c r="F201" s="348"/>
    </row>
    <row r="202" spans="1:6" s="43" customFormat="1" ht="15" customHeight="1" x14ac:dyDescent="0.2">
      <c r="A202" s="84"/>
      <c r="B202" s="85"/>
      <c r="C202" s="96"/>
      <c r="D202" s="97"/>
      <c r="E202" s="98"/>
      <c r="F202" s="88"/>
    </row>
    <row r="203" spans="1:6" ht="15.75" customHeight="1" x14ac:dyDescent="0.2">
      <c r="A203" s="17"/>
      <c r="B203" s="118" t="s">
        <v>451</v>
      </c>
      <c r="C203" s="76"/>
      <c r="D203" s="81"/>
      <c r="E203" s="74"/>
      <c r="F203" s="74">
        <f t="shared" ref="F203:F205" si="33">$D203*E203</f>
        <v>0</v>
      </c>
    </row>
    <row r="204" spans="1:6" s="117" customFormat="1" ht="39.75" customHeight="1" x14ac:dyDescent="0.25">
      <c r="A204" s="125" t="s">
        <v>789</v>
      </c>
      <c r="B204" s="126" t="s">
        <v>786</v>
      </c>
      <c r="C204" s="127" t="s">
        <v>332</v>
      </c>
      <c r="D204" s="127">
        <v>100</v>
      </c>
      <c r="E204" s="75"/>
      <c r="F204" s="74">
        <f t="shared" si="33"/>
        <v>0</v>
      </c>
    </row>
    <row r="205" spans="1:6" s="4" customFormat="1" ht="25.5" x14ac:dyDescent="0.2">
      <c r="A205" s="8"/>
      <c r="B205" s="181" t="s">
        <v>452</v>
      </c>
      <c r="C205" s="11"/>
      <c r="D205" s="11"/>
      <c r="E205" s="75"/>
      <c r="F205" s="74">
        <f t="shared" si="33"/>
        <v>0</v>
      </c>
    </row>
    <row r="206" spans="1:6" s="117" customFormat="1" ht="54" customHeight="1" x14ac:dyDescent="0.25">
      <c r="A206" s="275"/>
      <c r="B206" s="205"/>
      <c r="C206" s="127"/>
      <c r="D206" s="130"/>
      <c r="E206" s="74"/>
      <c r="F206" s="74"/>
    </row>
    <row r="207" spans="1:6" s="117" customFormat="1" ht="15" customHeight="1" x14ac:dyDescent="0.25">
      <c r="A207" s="125"/>
      <c r="B207" s="263"/>
      <c r="C207" s="65"/>
      <c r="D207" s="65"/>
      <c r="E207" s="74"/>
      <c r="F207" s="74"/>
    </row>
    <row r="208" spans="1:6" s="117" customFormat="1" ht="15" customHeight="1" x14ac:dyDescent="0.25">
      <c r="A208" s="76"/>
      <c r="B208" s="85"/>
      <c r="C208" s="76"/>
      <c r="D208" s="264"/>
      <c r="E208" s="74"/>
      <c r="F208" s="74"/>
    </row>
    <row r="209" spans="1:6" s="117" customFormat="1" ht="18" customHeight="1" x14ac:dyDescent="0.25">
      <c r="A209" s="76"/>
      <c r="B209" s="85"/>
      <c r="C209" s="76"/>
      <c r="D209" s="154"/>
      <c r="E209" s="74"/>
      <c r="F209" s="74"/>
    </row>
    <row r="210" spans="1:6" s="117" customFormat="1" ht="15" customHeight="1" x14ac:dyDescent="0.25">
      <c r="A210" s="125"/>
      <c r="B210" s="263"/>
      <c r="C210" s="65"/>
      <c r="D210" s="65"/>
      <c r="E210" s="74"/>
      <c r="F210" s="74"/>
    </row>
    <row r="211" spans="1:6" s="117" customFormat="1" ht="15" customHeight="1" x14ac:dyDescent="0.25">
      <c r="A211" s="76"/>
      <c r="B211" s="85"/>
      <c r="C211" s="76"/>
      <c r="D211" s="264"/>
      <c r="E211" s="74"/>
      <c r="F211" s="74"/>
    </row>
    <row r="212" spans="1:6" s="117" customFormat="1" ht="15" customHeight="1" x14ac:dyDescent="0.25">
      <c r="A212" s="76"/>
      <c r="B212" s="85"/>
      <c r="C212" s="76"/>
      <c r="D212" s="154"/>
      <c r="E212" s="74"/>
      <c r="F212" s="74"/>
    </row>
    <row r="213" spans="1:6" s="117" customFormat="1" ht="15" x14ac:dyDescent="0.25">
      <c r="A213" s="125"/>
      <c r="B213" s="126"/>
      <c r="C213" s="127"/>
      <c r="D213" s="127"/>
      <c r="E213" s="74"/>
      <c r="F213" s="74"/>
    </row>
    <row r="214" spans="1:6" s="117" customFormat="1" ht="15" x14ac:dyDescent="0.25">
      <c r="A214" s="125"/>
      <c r="B214" s="126"/>
      <c r="C214" s="127"/>
      <c r="D214" s="127"/>
      <c r="E214" s="74"/>
      <c r="F214" s="74"/>
    </row>
    <row r="215" spans="1:6" s="117" customFormat="1" ht="15" x14ac:dyDescent="0.25">
      <c r="A215" s="125"/>
      <c r="B215" s="126"/>
      <c r="C215" s="127"/>
      <c r="D215" s="127"/>
      <c r="E215" s="74"/>
      <c r="F215" s="74"/>
    </row>
    <row r="216" spans="1:6" s="117" customFormat="1" ht="15" x14ac:dyDescent="0.25">
      <c r="A216" s="125"/>
      <c r="B216" s="126"/>
      <c r="C216" s="127"/>
      <c r="D216" s="127"/>
      <c r="E216" s="74"/>
      <c r="F216" s="74"/>
    </row>
    <row r="217" spans="1:6" s="117" customFormat="1" ht="15" x14ac:dyDescent="0.25">
      <c r="A217" s="125"/>
      <c r="B217" s="126"/>
      <c r="C217" s="127"/>
      <c r="D217" s="127"/>
      <c r="E217" s="74"/>
      <c r="F217" s="74"/>
    </row>
    <row r="218" spans="1:6" s="117" customFormat="1" ht="15" x14ac:dyDescent="0.25">
      <c r="A218" s="125"/>
      <c r="B218" s="126"/>
      <c r="C218" s="127"/>
      <c r="D218" s="127"/>
      <c r="E218" s="74"/>
      <c r="F218" s="74"/>
    </row>
    <row r="219" spans="1:6" s="117" customFormat="1" ht="15" x14ac:dyDescent="0.25">
      <c r="A219" s="125"/>
      <c r="B219" s="126"/>
      <c r="C219" s="127"/>
      <c r="D219" s="127"/>
      <c r="E219" s="74"/>
      <c r="F219" s="74"/>
    </row>
    <row r="220" spans="1:6" s="117" customFormat="1" ht="15" x14ac:dyDescent="0.25">
      <c r="A220" s="125"/>
      <c r="B220" s="126"/>
      <c r="C220" s="127"/>
      <c r="D220" s="127"/>
      <c r="E220" s="74"/>
      <c r="F220" s="74"/>
    </row>
    <row r="221" spans="1:6" s="117" customFormat="1" ht="15" x14ac:dyDescent="0.25">
      <c r="A221" s="125"/>
      <c r="B221" s="126"/>
      <c r="C221" s="127"/>
      <c r="D221" s="127"/>
      <c r="E221" s="74"/>
      <c r="F221" s="74"/>
    </row>
    <row r="222" spans="1:6" s="117" customFormat="1" ht="15" x14ac:dyDescent="0.25">
      <c r="A222" s="125"/>
      <c r="B222" s="126"/>
      <c r="C222" s="127"/>
      <c r="D222" s="127"/>
      <c r="E222" s="74"/>
      <c r="F222" s="74"/>
    </row>
    <row r="223" spans="1:6" s="117" customFormat="1" ht="15" x14ac:dyDescent="0.25">
      <c r="A223" s="125"/>
      <c r="B223" s="126"/>
      <c r="C223" s="127"/>
      <c r="D223" s="127"/>
      <c r="E223" s="74"/>
      <c r="F223" s="74"/>
    </row>
    <row r="224" spans="1:6" s="117" customFormat="1" ht="15" x14ac:dyDescent="0.25">
      <c r="A224" s="125"/>
      <c r="B224" s="126"/>
      <c r="C224" s="127"/>
      <c r="D224" s="127"/>
      <c r="E224" s="74"/>
      <c r="F224" s="74"/>
    </row>
    <row r="225" spans="1:6" s="117" customFormat="1" ht="15" x14ac:dyDescent="0.25">
      <c r="A225" s="125"/>
      <c r="B225" s="126"/>
      <c r="C225" s="127"/>
      <c r="D225" s="127"/>
      <c r="E225" s="74"/>
      <c r="F225" s="74"/>
    </row>
    <row r="226" spans="1:6" s="117" customFormat="1" ht="15" x14ac:dyDescent="0.25">
      <c r="A226" s="125"/>
      <c r="B226" s="126"/>
      <c r="C226" s="127"/>
      <c r="D226" s="127"/>
      <c r="E226" s="74"/>
      <c r="F226" s="74"/>
    </row>
    <row r="227" spans="1:6" s="117" customFormat="1" ht="15" x14ac:dyDescent="0.25">
      <c r="A227" s="125"/>
      <c r="B227" s="126"/>
      <c r="C227" s="127"/>
      <c r="D227" s="127"/>
      <c r="E227" s="74"/>
      <c r="F227" s="74"/>
    </row>
    <row r="228" spans="1:6" s="117" customFormat="1" ht="15" x14ac:dyDescent="0.25">
      <c r="A228" s="125"/>
      <c r="B228" s="126"/>
      <c r="C228" s="127"/>
      <c r="D228" s="127"/>
      <c r="E228" s="74"/>
      <c r="F228" s="74"/>
    </row>
    <row r="229" spans="1:6" s="117" customFormat="1" ht="15" x14ac:dyDescent="0.25">
      <c r="A229" s="125"/>
      <c r="B229" s="126"/>
      <c r="C229" s="127"/>
      <c r="D229" s="127"/>
      <c r="E229" s="74"/>
      <c r="F229" s="74"/>
    </row>
    <row r="230" spans="1:6" s="117" customFormat="1" ht="15" x14ac:dyDescent="0.25">
      <c r="A230" s="125"/>
      <c r="B230" s="126"/>
      <c r="C230" s="127"/>
      <c r="D230" s="127"/>
      <c r="E230" s="74"/>
      <c r="F230" s="74"/>
    </row>
    <row r="231" spans="1:6" s="117" customFormat="1" ht="15" x14ac:dyDescent="0.25">
      <c r="A231" s="125"/>
      <c r="B231" s="126"/>
      <c r="C231" s="127"/>
      <c r="D231" s="127"/>
      <c r="E231" s="74"/>
      <c r="F231" s="74"/>
    </row>
    <row r="232" spans="1:6" s="117" customFormat="1" ht="15" x14ac:dyDescent="0.25">
      <c r="A232" s="125"/>
      <c r="B232" s="126"/>
      <c r="C232" s="127"/>
      <c r="D232" s="127"/>
      <c r="E232" s="74"/>
      <c r="F232" s="74"/>
    </row>
    <row r="233" spans="1:6" s="117" customFormat="1" ht="15" x14ac:dyDescent="0.25">
      <c r="A233" s="125"/>
      <c r="B233" s="126"/>
      <c r="C233" s="127"/>
      <c r="D233" s="127"/>
      <c r="E233" s="74"/>
      <c r="F233" s="74"/>
    </row>
    <row r="234" spans="1:6" s="117" customFormat="1" ht="15" x14ac:dyDescent="0.25">
      <c r="A234" s="125"/>
      <c r="B234" s="126"/>
      <c r="C234" s="127"/>
      <c r="D234" s="127"/>
      <c r="E234" s="74"/>
      <c r="F234" s="74"/>
    </row>
    <row r="235" spans="1:6" s="117" customFormat="1" ht="15" x14ac:dyDescent="0.25">
      <c r="A235" s="125"/>
      <c r="B235" s="126"/>
      <c r="C235" s="127"/>
      <c r="D235" s="127"/>
      <c r="E235" s="74"/>
      <c r="F235" s="74"/>
    </row>
    <row r="236" spans="1:6" s="117" customFormat="1" ht="15" x14ac:dyDescent="0.25">
      <c r="A236" s="125"/>
      <c r="B236" s="126"/>
      <c r="C236" s="127"/>
      <c r="D236" s="127"/>
      <c r="E236" s="74"/>
      <c r="F236" s="74"/>
    </row>
    <row r="237" spans="1:6" s="117" customFormat="1" ht="15" x14ac:dyDescent="0.25">
      <c r="A237" s="125"/>
      <c r="B237" s="126"/>
      <c r="C237" s="127"/>
      <c r="D237" s="127"/>
      <c r="E237" s="74"/>
      <c r="F237" s="74"/>
    </row>
    <row r="238" spans="1:6" s="117" customFormat="1" ht="15" customHeight="1" x14ac:dyDescent="0.25">
      <c r="A238" s="177"/>
      <c r="B238" s="178"/>
      <c r="C238" s="179"/>
      <c r="D238" s="179"/>
      <c r="E238" s="180"/>
      <c r="F238" s="180"/>
    </row>
    <row r="239" spans="1:6" s="42" customFormat="1" ht="24.95" customHeight="1" x14ac:dyDescent="0.2">
      <c r="A239" s="40" t="s">
        <v>541</v>
      </c>
      <c r="B239" s="41"/>
      <c r="C239" s="41"/>
      <c r="D239" s="41"/>
      <c r="E239" s="347">
        <f>SUM(F202:F238)+E201</f>
        <v>0</v>
      </c>
      <c r="F239" s="348"/>
    </row>
    <row r="240" spans="1:6" s="43" customFormat="1" ht="24.95" customHeight="1" x14ac:dyDescent="0.2">
      <c r="A240" s="93" t="s">
        <v>3</v>
      </c>
      <c r="B240" s="93" t="s">
        <v>4</v>
      </c>
      <c r="C240" s="93" t="s">
        <v>18</v>
      </c>
      <c r="D240" s="93" t="s">
        <v>19</v>
      </c>
      <c r="E240" s="94" t="s">
        <v>20</v>
      </c>
      <c r="F240" s="93" t="s">
        <v>5</v>
      </c>
    </row>
    <row r="241" spans="1:6" ht="27.75" customHeight="1" x14ac:dyDescent="0.2">
      <c r="A241" s="183">
        <v>4.8</v>
      </c>
      <c r="B241" s="184" t="s">
        <v>477</v>
      </c>
      <c r="C241" s="19"/>
      <c r="D241" s="35"/>
      <c r="E241" s="2"/>
      <c r="F241" s="23">
        <f t="shared" ref="F241" si="34">E241*$D241</f>
        <v>0</v>
      </c>
    </row>
    <row r="242" spans="1:6" ht="15.95" customHeight="1" x14ac:dyDescent="0.2">
      <c r="A242" s="17"/>
      <c r="B242" s="118" t="s">
        <v>465</v>
      </c>
      <c r="C242" s="76"/>
      <c r="D242" s="81"/>
      <c r="E242" s="74"/>
      <c r="F242" s="74">
        <f t="shared" ref="F242:F246" si="35">$D242*E242</f>
        <v>0</v>
      </c>
    </row>
    <row r="243" spans="1:6" s="117" customFormat="1" ht="52.5" customHeight="1" x14ac:dyDescent="0.25">
      <c r="A243" s="125" t="s">
        <v>533</v>
      </c>
      <c r="B243" s="126" t="s">
        <v>472</v>
      </c>
      <c r="C243" s="127" t="s">
        <v>333</v>
      </c>
      <c r="D243" s="127">
        <v>1</v>
      </c>
      <c r="E243" s="74"/>
      <c r="F243" s="74">
        <f t="shared" si="35"/>
        <v>0</v>
      </c>
    </row>
    <row r="244" spans="1:6" s="117" customFormat="1" ht="45" customHeight="1" x14ac:dyDescent="0.25">
      <c r="A244" s="129"/>
      <c r="B244" s="126" t="s">
        <v>470</v>
      </c>
      <c r="C244" s="127"/>
      <c r="D244" s="130"/>
      <c r="E244" s="74"/>
      <c r="F244" s="74"/>
    </row>
    <row r="245" spans="1:6" ht="15.95" customHeight="1" x14ac:dyDescent="0.2">
      <c r="A245" s="17"/>
      <c r="B245" s="118" t="s">
        <v>466</v>
      </c>
      <c r="C245" s="76"/>
      <c r="D245" s="81"/>
      <c r="E245" s="74"/>
      <c r="F245" s="74">
        <f t="shared" si="35"/>
        <v>0</v>
      </c>
    </row>
    <row r="246" spans="1:6" s="117" customFormat="1" ht="45" customHeight="1" x14ac:dyDescent="0.25">
      <c r="A246" s="125" t="s">
        <v>534</v>
      </c>
      <c r="B246" s="174" t="s">
        <v>469</v>
      </c>
      <c r="C246" s="127" t="s">
        <v>333</v>
      </c>
      <c r="D246" s="127">
        <v>1</v>
      </c>
      <c r="E246" s="74"/>
      <c r="F246" s="74">
        <f t="shared" si="35"/>
        <v>0</v>
      </c>
    </row>
    <row r="247" spans="1:6" ht="15.95" customHeight="1" x14ac:dyDescent="0.2">
      <c r="A247" s="17"/>
      <c r="B247" s="118" t="s">
        <v>467</v>
      </c>
      <c r="C247" s="76"/>
      <c r="D247" s="81"/>
      <c r="E247" s="74"/>
      <c r="F247" s="74">
        <f t="shared" ref="F247:F253" si="36">$D247*E247</f>
        <v>0</v>
      </c>
    </row>
    <row r="248" spans="1:6" s="117" customFormat="1" ht="45" customHeight="1" x14ac:dyDescent="0.25">
      <c r="A248" s="125" t="s">
        <v>535</v>
      </c>
      <c r="B248" s="126" t="s">
        <v>471</v>
      </c>
      <c r="C248" s="127" t="s">
        <v>333</v>
      </c>
      <c r="D248" s="127">
        <v>1</v>
      </c>
      <c r="E248" s="74"/>
      <c r="F248" s="74">
        <f t="shared" si="36"/>
        <v>0</v>
      </c>
    </row>
    <row r="249" spans="1:6" ht="15.95" customHeight="1" x14ac:dyDescent="0.2">
      <c r="A249" s="17"/>
      <c r="B249" s="118" t="s">
        <v>468</v>
      </c>
      <c r="C249" s="76"/>
      <c r="D249" s="81"/>
      <c r="E249" s="74"/>
      <c r="F249" s="74">
        <f t="shared" si="36"/>
        <v>0</v>
      </c>
    </row>
    <row r="250" spans="1:6" s="117" customFormat="1" ht="45" customHeight="1" x14ac:dyDescent="0.25">
      <c r="A250" s="125" t="s">
        <v>536</v>
      </c>
      <c r="B250" s="126" t="s">
        <v>479</v>
      </c>
      <c r="C250" s="127" t="s">
        <v>333</v>
      </c>
      <c r="D250" s="127">
        <v>1</v>
      </c>
      <c r="E250" s="74"/>
      <c r="F250" s="74">
        <f t="shared" si="36"/>
        <v>0</v>
      </c>
    </row>
    <row r="251" spans="1:6" ht="15.95" customHeight="1" x14ac:dyDescent="0.2">
      <c r="A251" s="17"/>
      <c r="B251" s="118" t="s">
        <v>478</v>
      </c>
      <c r="C251" s="76"/>
      <c r="D251" s="81"/>
      <c r="E251" s="74"/>
      <c r="F251" s="74">
        <f t="shared" si="36"/>
        <v>0</v>
      </c>
    </row>
    <row r="252" spans="1:6" ht="20.100000000000001" customHeight="1" x14ac:dyDescent="0.2">
      <c r="A252" s="125" t="s">
        <v>537</v>
      </c>
      <c r="B252" s="66" t="s">
        <v>481</v>
      </c>
      <c r="C252" s="127" t="s">
        <v>333</v>
      </c>
      <c r="D252" s="81">
        <v>1</v>
      </c>
      <c r="E252" s="74"/>
      <c r="F252" s="74">
        <f t="shared" si="36"/>
        <v>0</v>
      </c>
    </row>
    <row r="253" spans="1:6" ht="20.100000000000001" customHeight="1" x14ac:dyDescent="0.2">
      <c r="A253" s="125" t="s">
        <v>538</v>
      </c>
      <c r="B253" s="66" t="s">
        <v>482</v>
      </c>
      <c r="C253" s="127" t="s">
        <v>333</v>
      </c>
      <c r="D253" s="81">
        <v>1</v>
      </c>
      <c r="E253" s="74"/>
      <c r="F253" s="74">
        <f t="shared" si="36"/>
        <v>0</v>
      </c>
    </row>
    <row r="254" spans="1:6" ht="15" customHeight="1" x14ac:dyDescent="0.2">
      <c r="A254" s="125"/>
      <c r="B254" s="66"/>
      <c r="C254" s="127"/>
      <c r="D254" s="81"/>
      <c r="E254" s="74"/>
      <c r="F254" s="74"/>
    </row>
    <row r="255" spans="1:6" ht="15" customHeight="1" x14ac:dyDescent="0.2">
      <c r="A255" s="125"/>
      <c r="B255" s="66"/>
      <c r="C255" s="127"/>
      <c r="D255" s="81"/>
      <c r="E255" s="74"/>
      <c r="F255" s="74"/>
    </row>
    <row r="256" spans="1:6" ht="15" customHeight="1" x14ac:dyDescent="0.2">
      <c r="A256" s="125"/>
      <c r="B256" s="66"/>
      <c r="C256" s="127"/>
      <c r="D256" s="81"/>
      <c r="E256" s="74"/>
      <c r="F256" s="74"/>
    </row>
    <row r="257" spans="1:6" ht="15" customHeight="1" x14ac:dyDescent="0.2">
      <c r="A257" s="125"/>
      <c r="B257" s="66"/>
      <c r="C257" s="127"/>
      <c r="D257" s="81"/>
      <c r="E257" s="74"/>
      <c r="F257" s="74"/>
    </row>
    <row r="258" spans="1:6" ht="15" customHeight="1" x14ac:dyDescent="0.2">
      <c r="A258" s="125"/>
      <c r="B258" s="66"/>
      <c r="C258" s="127"/>
      <c r="D258" s="81"/>
      <c r="E258" s="74"/>
      <c r="F258" s="74"/>
    </row>
    <row r="259" spans="1:6" ht="15" customHeight="1" x14ac:dyDescent="0.2">
      <c r="A259" s="125"/>
      <c r="B259" s="66"/>
      <c r="C259" s="127"/>
      <c r="D259" s="81"/>
      <c r="E259" s="74"/>
      <c r="F259" s="74"/>
    </row>
    <row r="260" spans="1:6" ht="15" customHeight="1" x14ac:dyDescent="0.2">
      <c r="A260" s="125"/>
      <c r="B260" s="66"/>
      <c r="C260" s="127"/>
      <c r="D260" s="81"/>
      <c r="E260" s="74"/>
      <c r="F260" s="74"/>
    </row>
    <row r="261" spans="1:6" ht="15" customHeight="1" x14ac:dyDescent="0.2">
      <c r="A261" s="125"/>
      <c r="B261" s="66"/>
      <c r="C261" s="127"/>
      <c r="D261" s="81"/>
      <c r="E261" s="74"/>
      <c r="F261" s="74"/>
    </row>
    <row r="262" spans="1:6" ht="15" customHeight="1" x14ac:dyDescent="0.2">
      <c r="A262" s="125"/>
      <c r="B262" s="66"/>
      <c r="C262" s="127"/>
      <c r="D262" s="81"/>
      <c r="E262" s="74"/>
      <c r="F262" s="74"/>
    </row>
    <row r="263" spans="1:6" ht="15" customHeight="1" x14ac:dyDescent="0.2">
      <c r="A263" s="125"/>
      <c r="B263" s="66"/>
      <c r="C263" s="127"/>
      <c r="D263" s="81"/>
      <c r="E263" s="74"/>
      <c r="F263" s="74"/>
    </row>
    <row r="264" spans="1:6" ht="15" customHeight="1" x14ac:dyDescent="0.2">
      <c r="A264" s="125"/>
      <c r="B264" s="66"/>
      <c r="C264" s="127"/>
      <c r="D264" s="81"/>
      <c r="E264" s="74"/>
      <c r="F264" s="74"/>
    </row>
    <row r="265" spans="1:6" ht="15" customHeight="1" x14ac:dyDescent="0.2">
      <c r="A265" s="125"/>
      <c r="B265" s="66"/>
      <c r="C265" s="127"/>
      <c r="D265" s="81"/>
      <c r="E265" s="74"/>
      <c r="F265" s="74"/>
    </row>
    <row r="266" spans="1:6" ht="15" customHeight="1" x14ac:dyDescent="0.2">
      <c r="A266" s="125"/>
      <c r="B266" s="66"/>
      <c r="C266" s="127"/>
      <c r="D266" s="81"/>
      <c r="E266" s="74"/>
      <c r="F266" s="74"/>
    </row>
    <row r="267" spans="1:6" ht="15" customHeight="1" x14ac:dyDescent="0.2">
      <c r="A267" s="125"/>
      <c r="B267" s="66"/>
      <c r="C267" s="127"/>
      <c r="D267" s="81"/>
      <c r="E267" s="74"/>
      <c r="F267" s="74"/>
    </row>
    <row r="268" spans="1:6" ht="15" customHeight="1" x14ac:dyDescent="0.2">
      <c r="A268" s="125"/>
      <c r="B268" s="66"/>
      <c r="C268" s="127"/>
      <c r="D268" s="81"/>
      <c r="E268" s="74"/>
      <c r="F268" s="74"/>
    </row>
    <row r="269" spans="1:6" ht="15" customHeight="1" x14ac:dyDescent="0.2">
      <c r="A269" s="125"/>
      <c r="B269" s="66"/>
      <c r="C269" s="127"/>
      <c r="D269" s="81"/>
      <c r="E269" s="74"/>
      <c r="F269" s="74"/>
    </row>
    <row r="270" spans="1:6" ht="15" customHeight="1" x14ac:dyDescent="0.2">
      <c r="A270" s="125"/>
      <c r="B270" s="66"/>
      <c r="C270" s="127"/>
      <c r="D270" s="81"/>
      <c r="E270" s="74"/>
      <c r="F270" s="74"/>
    </row>
    <row r="271" spans="1:6" ht="17.25" customHeight="1" x14ac:dyDescent="0.2">
      <c r="A271" s="125"/>
      <c r="B271" s="66"/>
      <c r="C271" s="127"/>
      <c r="D271" s="81"/>
      <c r="E271" s="74"/>
      <c r="F271" s="74"/>
    </row>
    <row r="272" spans="1:6" s="117" customFormat="1" ht="15" customHeight="1" x14ac:dyDescent="0.25">
      <c r="A272" s="177"/>
      <c r="B272" s="178"/>
      <c r="C272" s="179"/>
      <c r="D272" s="179"/>
      <c r="E272" s="180"/>
      <c r="F272" s="180"/>
    </row>
    <row r="273" spans="1:6" s="42" customFormat="1" ht="24.95" customHeight="1" x14ac:dyDescent="0.2">
      <c r="A273" s="40" t="s">
        <v>542</v>
      </c>
      <c r="B273" s="41"/>
      <c r="C273" s="41"/>
      <c r="D273" s="41"/>
      <c r="E273" s="347">
        <f>SUM(F241:F272)</f>
        <v>0</v>
      </c>
      <c r="F273" s="348"/>
    </row>
  </sheetData>
  <sheetProtection selectLockedCells="1"/>
  <protectedRanges>
    <protectedRange sqref="E102 E34 E240 E172" name="Range1_2_2_1_1"/>
    <protectedRange sqref="E63 E132 E200" name="Range1_2_2_1"/>
  </protectedRanges>
  <mergeCells count="11">
    <mergeCell ref="E273:F273"/>
    <mergeCell ref="A1:B1"/>
    <mergeCell ref="E101:F101"/>
    <mergeCell ref="E131:F131"/>
    <mergeCell ref="E199:F199"/>
    <mergeCell ref="E62:F62"/>
    <mergeCell ref="E64:F64"/>
    <mergeCell ref="E133:F133"/>
    <mergeCell ref="E171:F171"/>
    <mergeCell ref="E201:F201"/>
    <mergeCell ref="E239:F239"/>
  </mergeCells>
  <phoneticPr fontId="35" type="noConversion"/>
  <printOptions horizontalCentered="1"/>
  <pageMargins left="0.70866141732283472" right="0.31496062992125984" top="0.27559055118110237" bottom="0.15748031496062992" header="0.27559055118110237" footer="0.19685039370078741"/>
  <pageSetup paperSize="9" scale="98" orientation="portrait" r:id="rId1"/>
  <headerFooter scaleWithDoc="0">
    <oddHeader xml:space="preserve">&amp;R&amp;"Arial,Bold"&amp;12
</oddHeader>
    <oddFooter xml:space="preserve">&amp;CPage &amp;P of &amp;N&amp;R
</oddFooter>
  </headerFooter>
  <rowBreaks count="7" manualBreakCount="7">
    <brk id="33" max="5" man="1"/>
    <brk id="62" max="5" man="1"/>
    <brk id="101" max="5" man="1"/>
    <brk id="131" max="5" man="1"/>
    <brk id="171" max="5" man="1"/>
    <brk id="199" max="5" man="1"/>
    <brk id="239"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D19DE9170A5A441A50A77B1F0CF7530" ma:contentTypeVersion="13" ma:contentTypeDescription="Create a new document." ma:contentTypeScope="" ma:versionID="ff36df0bc8095acf24aac3f85e5131aa">
  <xsd:schema xmlns:xsd="http://www.w3.org/2001/XMLSchema" xmlns:xs="http://www.w3.org/2001/XMLSchema" xmlns:p="http://schemas.microsoft.com/office/2006/metadata/properties" xmlns:ns2="fee5d43b-ff55-4b63-8a44-07cefc8f34c7" xmlns:ns3="5e25b0f2-30c8-4837-b6cc-6fd56f8be269" targetNamespace="http://schemas.microsoft.com/office/2006/metadata/properties" ma:root="true" ma:fieldsID="a493b9d3cdae4b6234d5400e8c0f11b3" ns2:_="" ns3:_="">
    <xsd:import namespace="fee5d43b-ff55-4b63-8a44-07cefc8f34c7"/>
    <xsd:import namespace="5e25b0f2-30c8-4837-b6cc-6fd56f8be26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3:SharedWithUsers" minOccurs="0"/>
                <xsd:element ref="ns3:SharedWithDetails"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5d43b-ff55-4b63-8a44-07cefc8f34c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e25b0f2-30c8-4837-b6cc-6fd56f8be269"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5D902B8-85A9-41D7-99DB-D88FBA4B8D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5d43b-ff55-4b63-8a44-07cefc8f34c7"/>
    <ds:schemaRef ds:uri="5e25b0f2-30c8-4837-b6cc-6fd56f8be26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1EB7E7-D8B3-40C2-A6CA-872809262F51}">
  <ds:schemaRefs>
    <ds:schemaRef ds:uri="http://schemas.microsoft.com/sharepoint/v3/contenttype/forms"/>
  </ds:schemaRefs>
</ds:datastoreItem>
</file>

<file path=customXml/itemProps3.xml><?xml version="1.0" encoding="utf-8"?>
<ds:datastoreItem xmlns:ds="http://schemas.openxmlformats.org/officeDocument/2006/customXml" ds:itemID="{693289D7-4A48-45D8-ADC0-AF28073A50DE}">
  <ds:schemaRefs>
    <ds:schemaRef ds:uri="fee5d43b-ff55-4b63-8a44-07cefc8f34c7"/>
    <ds:schemaRef ds:uri="5e25b0f2-30c8-4837-b6cc-6fd56f8be269"/>
    <ds:schemaRef ds:uri="http://www.w3.org/XML/1998/namespace"/>
    <ds:schemaRef ds:uri="http://purl.org/dc/dcmitype/"/>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32</vt:i4>
      </vt:variant>
    </vt:vector>
  </HeadingPairs>
  <TitlesOfParts>
    <vt:vector size="48" baseType="lpstr">
      <vt:lpstr>12801-Summary</vt:lpstr>
      <vt:lpstr>12801-BOQ1(P&amp;G)</vt:lpstr>
      <vt:lpstr>12801-BOQ2(CoC)</vt:lpstr>
      <vt:lpstr>12801-BOQ3DB)</vt:lpstr>
      <vt:lpstr>12801-BOQ4(SP)</vt:lpstr>
      <vt:lpstr>12801-BOQ5(L)</vt:lpstr>
      <vt:lpstr>12801-BOQ6(NCS)</vt:lpstr>
      <vt:lpstr>12801-BOQ7(SLP)</vt:lpstr>
      <vt:lpstr>12801-BOQ8(SGen)</vt:lpstr>
      <vt:lpstr>12801-BOQ9(HVAC)</vt:lpstr>
      <vt:lpstr>12801-BOQ10(FirePump)</vt:lpstr>
      <vt:lpstr>12801-Summary Electronic</vt:lpstr>
      <vt:lpstr>12801-BOQE1(UPS)</vt:lpstr>
      <vt:lpstr>12801-BOQE2(CCTV)</vt:lpstr>
      <vt:lpstr>12801-BOQE3(AC)</vt:lpstr>
      <vt:lpstr>12801-BOQE4(FD)</vt:lpstr>
      <vt:lpstr>'12801-BOQ1(P&amp;G)'!Print_Area</vt:lpstr>
      <vt:lpstr>'12801-BOQ10(FirePump)'!Print_Area</vt:lpstr>
      <vt:lpstr>'12801-BOQ2(CoC)'!Print_Area</vt:lpstr>
      <vt:lpstr>'12801-BOQ3DB)'!Print_Area</vt:lpstr>
      <vt:lpstr>'12801-BOQ4(SP)'!Print_Area</vt:lpstr>
      <vt:lpstr>'12801-BOQ5(L)'!Print_Area</vt:lpstr>
      <vt:lpstr>'12801-BOQ6(NCS)'!Print_Area</vt:lpstr>
      <vt:lpstr>'12801-BOQ7(SLP)'!Print_Area</vt:lpstr>
      <vt:lpstr>'12801-BOQ8(SGen)'!Print_Area</vt:lpstr>
      <vt:lpstr>'12801-BOQ9(HVAC)'!Print_Area</vt:lpstr>
      <vt:lpstr>'12801-BOQE1(UPS)'!Print_Area</vt:lpstr>
      <vt:lpstr>'12801-BOQE2(CCTV)'!Print_Area</vt:lpstr>
      <vt:lpstr>'12801-BOQE3(AC)'!Print_Area</vt:lpstr>
      <vt:lpstr>'12801-BOQE4(FD)'!Print_Area</vt:lpstr>
      <vt:lpstr>'12801-Summary'!Print_Area</vt:lpstr>
      <vt:lpstr>'12801-Summary Electronic'!Print_Area</vt:lpstr>
      <vt:lpstr>'12801-BOQ1(P&amp;G)'!Print_Titles</vt:lpstr>
      <vt:lpstr>'12801-BOQ10(FirePump)'!Print_Titles</vt:lpstr>
      <vt:lpstr>'12801-BOQ2(CoC)'!Print_Titles</vt:lpstr>
      <vt:lpstr>'12801-BOQ3DB)'!Print_Titles</vt:lpstr>
      <vt:lpstr>'12801-BOQ4(SP)'!Print_Titles</vt:lpstr>
      <vt:lpstr>'12801-BOQ5(L)'!Print_Titles</vt:lpstr>
      <vt:lpstr>'12801-BOQ6(NCS)'!Print_Titles</vt:lpstr>
      <vt:lpstr>'12801-BOQ7(SLP)'!Print_Titles</vt:lpstr>
      <vt:lpstr>'12801-BOQ8(SGen)'!Print_Titles</vt:lpstr>
      <vt:lpstr>'12801-BOQ9(HVAC)'!Print_Titles</vt:lpstr>
      <vt:lpstr>'12801-BOQE1(UPS)'!Print_Titles</vt:lpstr>
      <vt:lpstr>'12801-BOQE2(CCTV)'!Print_Titles</vt:lpstr>
      <vt:lpstr>'12801-BOQE3(AC)'!Print_Titles</vt:lpstr>
      <vt:lpstr>'12801-BOQE4(FD)'!Print_Titles</vt:lpstr>
      <vt:lpstr>'12801-Summary'!Print_Titles</vt:lpstr>
      <vt:lpstr>'12801-Summary Electronic'!Print_Titles</vt:lpstr>
    </vt:vector>
  </TitlesOfParts>
  <Manager/>
  <Company>DELTA PLAN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ABBOTT</dc:creator>
  <cp:keywords/>
  <dc:description/>
  <cp:lastModifiedBy>Stan Abbott</cp:lastModifiedBy>
  <cp:revision/>
  <cp:lastPrinted>2021-06-24T14:48:40Z</cp:lastPrinted>
  <dcterms:created xsi:type="dcterms:W3CDTF">2001-08-27T11:21:49Z</dcterms:created>
  <dcterms:modified xsi:type="dcterms:W3CDTF">2021-06-24T15:05:45Z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0x010100CD19DE9170A5A441A50A77B1F0CF7530</vt:lpwstr>
  </property>
</Properties>
</file>