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H:\Procurement\SOURCING\2025-2026 Procurement Transactions\Amelia\Tenders\T_External Minor Works\1 Request from Client\"/>
    </mc:Choice>
  </mc:AlternateContent>
  <xr:revisionPtr revIDLastSave="0" documentId="13_ncr:1_{522DDFE5-339E-4A98-B781-14752C4350A2}" xr6:coauthVersionLast="47" xr6:coauthVersionMax="47" xr10:uidLastSave="{00000000-0000-0000-0000-000000000000}"/>
  <bookViews>
    <workbookView xWindow="28680" yWindow="-120" windowWidth="29040" windowHeight="15720" activeTab="5" xr2:uid="{BA3B1553-977C-4F14-9C71-9A93BE18708E}"/>
  </bookViews>
  <sheets>
    <sheet name="P&amp;G + Building Work" sheetId="1" r:id="rId1"/>
    <sheet name="Electrical - Electronic" sheetId="3" r:id="rId2"/>
    <sheet name="Electrical - Electrical" sheetId="4" r:id="rId3"/>
    <sheet name="Electrical - General" sheetId="5" r:id="rId4"/>
    <sheet name="Electrical - Sum" sheetId="6" r:id="rId5"/>
    <sheet name="Landscaping" sheetId="7" r:id="rId6"/>
    <sheet name="Final Summary" sheetId="2" r:id="rId7"/>
  </sheets>
  <externalReferences>
    <externalReference r:id="rId8"/>
    <externalReference r:id="rId9"/>
  </externalReferences>
  <definedNames>
    <definedName name="Company" localSheetId="2">'[1]Client Info'!#REF!</definedName>
    <definedName name="Company" localSheetId="1">'[1]Client Info'!#REF!</definedName>
    <definedName name="Company" localSheetId="3">'[1]Client Info'!#REF!</definedName>
    <definedName name="Company" localSheetId="4">'[1]Client Info'!#REF!</definedName>
    <definedName name="Company">'[1]Client Info'!#REF!</definedName>
    <definedName name="E_mail" localSheetId="2">'[1]Client Info'!#REF!</definedName>
    <definedName name="E_mail" localSheetId="1">'[1]Client Info'!#REF!</definedName>
    <definedName name="E_mail" localSheetId="3">'[1]Client Info'!#REF!</definedName>
    <definedName name="E_mail" localSheetId="4">'[1]Client Info'!#REF!</definedName>
    <definedName name="E_mail">'[1]Client Info'!#REF!</definedName>
    <definedName name="Maintenance" localSheetId="2">'[1]Client Info'!#REF!</definedName>
    <definedName name="Maintenance" localSheetId="1">'[1]Client Info'!#REF!</definedName>
    <definedName name="Maintenance" localSheetId="3">'[1]Client Info'!#REF!</definedName>
    <definedName name="Maintenance" localSheetId="4">'[1]Client Info'!#REF!</definedName>
    <definedName name="Maintenance">'[1]Client Info'!#REF!</definedName>
    <definedName name="Namelist" localSheetId="4">'[1]Client Info'!#REF!</definedName>
    <definedName name="Namelist">'[1]Client Info'!#REF!</definedName>
    <definedName name="_xlnm.Print_Area" localSheetId="2">'Electrical - Electrical'!$A$1:$I$115</definedName>
    <definedName name="_xlnm.Print_Area" localSheetId="1">'Electrical - Electronic'!$A$1:$I$202</definedName>
    <definedName name="_xlnm.Print_Area" localSheetId="3">'Electrical - General'!$A$1:$G$54</definedName>
    <definedName name="_xlnm.Print_Area" localSheetId="4">'Electrical - Sum'!$A$1:$E$22</definedName>
    <definedName name="_xlnm.Print_Area" localSheetId="6">'Final Summary'!$A$1:$F$49</definedName>
    <definedName name="_xlnm.Print_Area" localSheetId="5">Landscaping!$A$1:$L$305</definedName>
    <definedName name="_xlnm.Print_Titles" localSheetId="5">Landscaping!$5:$6</definedName>
    <definedName name="Staff" localSheetId="2">'[1]Client Info'!#REF!</definedName>
    <definedName name="Staff" localSheetId="1">'[1]Client Info'!#REF!</definedName>
    <definedName name="Staff" localSheetId="3">'[1]Client Info'!#REF!</definedName>
    <definedName name="Staff" localSheetId="4">'[1]Client Info'!#REF!</definedName>
    <definedName name="Staff">'[1]Client Info'!#REF!</definedName>
    <definedName name="TC802_" localSheetId="2">'[2]CONVENTIONAL EQUIPMENT'!#REF!</definedName>
    <definedName name="TC802_" localSheetId="1">'[2]CONVENTIONAL EQUIPMENT'!#REF!</definedName>
    <definedName name="TC802_" localSheetId="3">'[2]CONVENTIONAL EQUIPMENT'!#REF!</definedName>
    <definedName name="TC802_" localSheetId="4">'[2]CONVENTIONAL EQUIPMENT'!#REF!</definedName>
    <definedName name="TC802_">#REF!</definedName>
    <definedName name="Z_025A42E9_8688_4C90_B86A_88430F032693_.wvu.Cols" localSheetId="5">Landscaping!#REF!</definedName>
    <definedName name="Z_025A42E9_8688_4C90_B86A_88430F032693_.wvu.PrintArea" localSheetId="5">Landscaping!$A$5:$H$7</definedName>
    <definedName name="Z_025A42E9_8688_4C90_B86A_88430F032693_.wvu.PrintTitles" localSheetId="5">Landscaping!$5:$6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84" i="7" l="1"/>
  <c r="L85" i="7"/>
  <c r="L38" i="7"/>
  <c r="L301" i="7" l="1"/>
  <c r="L298" i="7"/>
  <c r="L294" i="7"/>
  <c r="L291" i="7"/>
  <c r="L289" i="7"/>
  <c r="L288" i="7"/>
  <c r="L287" i="7"/>
  <c r="L286" i="7"/>
  <c r="L285" i="7"/>
  <c r="L284" i="7"/>
  <c r="L276" i="7"/>
  <c r="L275" i="7"/>
  <c r="L274" i="7"/>
  <c r="L273" i="7"/>
  <c r="L272" i="7"/>
  <c r="L271" i="7"/>
  <c r="L270" i="7"/>
  <c r="L269" i="7"/>
  <c r="L268" i="7"/>
  <c r="L267" i="7"/>
  <c r="L266" i="7"/>
  <c r="L265" i="7"/>
  <c r="L264" i="7"/>
  <c r="L263" i="7"/>
  <c r="L262" i="7"/>
  <c r="L261" i="7"/>
  <c r="L260" i="7"/>
  <c r="L259" i="7"/>
  <c r="L258" i="7"/>
  <c r="L257" i="7"/>
  <c r="L256" i="7"/>
  <c r="L255" i="7"/>
  <c r="L254" i="7"/>
  <c r="L253" i="7"/>
  <c r="L252" i="7"/>
  <c r="L251" i="7"/>
  <c r="L250" i="7"/>
  <c r="L249" i="7"/>
  <c r="L248" i="7"/>
  <c r="L245" i="7"/>
  <c r="L244" i="7"/>
  <c r="L243" i="7"/>
  <c r="L242" i="7"/>
  <c r="L241" i="7"/>
  <c r="L240" i="7"/>
  <c r="L239" i="7"/>
  <c r="L238" i="7"/>
  <c r="L237" i="7"/>
  <c r="L236" i="7"/>
  <c r="L235" i="7"/>
  <c r="L234" i="7"/>
  <c r="L233" i="7"/>
  <c r="L228" i="7"/>
  <c r="L227" i="7"/>
  <c r="L226" i="7"/>
  <c r="L225" i="7"/>
  <c r="L224" i="7"/>
  <c r="L223" i="7"/>
  <c r="L222" i="7"/>
  <c r="L221" i="7"/>
  <c r="L220" i="7"/>
  <c r="L219" i="7"/>
  <c r="L218" i="7"/>
  <c r="L217" i="7"/>
  <c r="L216" i="7"/>
  <c r="L215" i="7"/>
  <c r="L214" i="7"/>
  <c r="L213" i="7"/>
  <c r="L210" i="7"/>
  <c r="L209" i="7"/>
  <c r="L208" i="7"/>
  <c r="L207" i="7"/>
  <c r="L206" i="7"/>
  <c r="L205" i="7"/>
  <c r="L204" i="7"/>
  <c r="L203" i="7"/>
  <c r="L202" i="7"/>
  <c r="L201" i="7"/>
  <c r="L200" i="7"/>
  <c r="L199" i="7"/>
  <c r="L198" i="7"/>
  <c r="L197" i="7"/>
  <c r="L196" i="7"/>
  <c r="L195" i="7"/>
  <c r="L194" i="7"/>
  <c r="L193" i="7"/>
  <c r="L192" i="7"/>
  <c r="L191" i="7"/>
  <c r="L190" i="7"/>
  <c r="L189" i="7"/>
  <c r="L188" i="7"/>
  <c r="L187" i="7"/>
  <c r="L186" i="7"/>
  <c r="L185" i="7"/>
  <c r="L180" i="7"/>
  <c r="L179" i="7"/>
  <c r="L176" i="7"/>
  <c r="L175" i="7"/>
  <c r="L174" i="7"/>
  <c r="L173" i="7"/>
  <c r="L172" i="7"/>
  <c r="L171" i="7"/>
  <c r="L170" i="7"/>
  <c r="L169" i="7"/>
  <c r="L168" i="7"/>
  <c r="L167" i="7"/>
  <c r="L166" i="7"/>
  <c r="L165" i="7"/>
  <c r="L164" i="7"/>
  <c r="L163" i="7"/>
  <c r="L162" i="7"/>
  <c r="L161" i="7"/>
  <c r="L160" i="7"/>
  <c r="L159" i="7"/>
  <c r="L158" i="7"/>
  <c r="L157" i="7"/>
  <c r="L156" i="7"/>
  <c r="L155" i="7"/>
  <c r="L154" i="7"/>
  <c r="L153" i="7"/>
  <c r="L152" i="7"/>
  <c r="L151" i="7"/>
  <c r="L150" i="7"/>
  <c r="L149" i="7"/>
  <c r="L148" i="7"/>
  <c r="L147" i="7"/>
  <c r="L146" i="7"/>
  <c r="L143" i="7"/>
  <c r="L142" i="7"/>
  <c r="L141" i="7"/>
  <c r="L140" i="7"/>
  <c r="L139" i="7"/>
  <c r="L134" i="7"/>
  <c r="L133" i="7"/>
  <c r="L132" i="7"/>
  <c r="L131" i="7"/>
  <c r="L130" i="7"/>
  <c r="L129" i="7"/>
  <c r="L128" i="7"/>
  <c r="L127" i="7"/>
  <c r="L126" i="7"/>
  <c r="L125" i="7"/>
  <c r="L124" i="7"/>
  <c r="L123" i="7"/>
  <c r="L122" i="7"/>
  <c r="L121" i="7"/>
  <c r="L120" i="7"/>
  <c r="L119" i="7"/>
  <c r="L118" i="7"/>
  <c r="L117" i="7"/>
  <c r="L116" i="7"/>
  <c r="L115" i="7"/>
  <c r="L114" i="7"/>
  <c r="L113" i="7"/>
  <c r="L112" i="7"/>
  <c r="L111" i="7"/>
  <c r="L110" i="7"/>
  <c r="L106" i="7"/>
  <c r="L103" i="7"/>
  <c r="L100" i="7"/>
  <c r="L98" i="7"/>
  <c r="L95" i="7"/>
  <c r="L87" i="7"/>
  <c r="L81" i="7"/>
  <c r="L80" i="7"/>
  <c r="L79" i="7"/>
  <c r="L78" i="7"/>
  <c r="L77" i="7"/>
  <c r="L76" i="7"/>
  <c r="L75" i="7"/>
  <c r="L74" i="7"/>
  <c r="L73" i="7"/>
  <c r="L70" i="7"/>
  <c r="L69" i="7"/>
  <c r="L68" i="7"/>
  <c r="L67" i="7"/>
  <c r="L66" i="7"/>
  <c r="L65" i="7"/>
  <c r="L64" i="7"/>
  <c r="L63" i="7"/>
  <c r="L58" i="7"/>
  <c r="L55" i="7"/>
  <c r="L52" i="7"/>
  <c r="L35" i="7"/>
  <c r="L32" i="7"/>
  <c r="L29" i="7"/>
  <c r="L26" i="7"/>
  <c r="L23" i="7"/>
  <c r="L19" i="7"/>
  <c r="L15" i="7"/>
  <c r="L13" i="7"/>
  <c r="G22" i="5"/>
  <c r="G18" i="5"/>
  <c r="G14" i="5"/>
  <c r="G10" i="5"/>
  <c r="H89" i="4"/>
  <c r="I89" i="4" s="1"/>
  <c r="H77" i="4"/>
  <c r="H75" i="4"/>
  <c r="H73" i="4"/>
  <c r="H71" i="4"/>
  <c r="H69" i="4"/>
  <c r="H67" i="4"/>
  <c r="H87" i="4"/>
  <c r="I87" i="4" s="1"/>
  <c r="H85" i="4"/>
  <c r="I85" i="4" s="1"/>
  <c r="H81" i="4"/>
  <c r="I81" i="4" s="1"/>
  <c r="H79" i="4"/>
  <c r="I79" i="4" s="1"/>
  <c r="H48" i="4"/>
  <c r="I48" i="4" s="1"/>
  <c r="H44" i="4"/>
  <c r="I44" i="4" s="1"/>
  <c r="H42" i="4"/>
  <c r="I42" i="4" s="1"/>
  <c r="H40" i="4"/>
  <c r="I40" i="4" s="1"/>
  <c r="H36" i="4"/>
  <c r="I36" i="4" s="1"/>
  <c r="H34" i="4"/>
  <c r="I34" i="4" s="1"/>
  <c r="H32" i="4"/>
  <c r="I32" i="4" s="1"/>
  <c r="H28" i="4"/>
  <c r="I28" i="4" s="1"/>
  <c r="H26" i="4"/>
  <c r="I26" i="4" s="1"/>
  <c r="H22" i="4"/>
  <c r="I22" i="4" s="1"/>
  <c r="H20" i="4"/>
  <c r="I20" i="4" s="1"/>
  <c r="H16" i="4"/>
  <c r="H14" i="4"/>
  <c r="H12" i="4"/>
  <c r="I12" i="4" s="1"/>
  <c r="H156" i="3"/>
  <c r="I156" i="3" s="1"/>
  <c r="H152" i="3"/>
  <c r="I152" i="3" s="1"/>
  <c r="H146" i="3"/>
  <c r="I146" i="3" s="1"/>
  <c r="H144" i="3"/>
  <c r="I144" i="3" s="1"/>
  <c r="H142" i="3"/>
  <c r="I142" i="3" s="1"/>
  <c r="H119" i="3"/>
  <c r="I119" i="3" s="1"/>
  <c r="H14" i="3"/>
  <c r="H128" i="3"/>
  <c r="I128" i="3" s="1"/>
  <c r="H115" i="3"/>
  <c r="I115" i="3" s="1"/>
  <c r="H111" i="3"/>
  <c r="I111" i="3" s="1"/>
  <c r="H109" i="3"/>
  <c r="I109" i="3" s="1"/>
  <c r="H107" i="3"/>
  <c r="I107" i="3" s="1"/>
  <c r="H105" i="3"/>
  <c r="I105" i="3" s="1"/>
  <c r="H103" i="3"/>
  <c r="I103" i="3" s="1"/>
  <c r="H101" i="3"/>
  <c r="I101" i="3" s="1"/>
  <c r="H99" i="3"/>
  <c r="I99" i="3" s="1"/>
  <c r="H97" i="3"/>
  <c r="I97" i="3" s="1"/>
  <c r="H95" i="3"/>
  <c r="I95" i="3" s="1"/>
  <c r="H93" i="3"/>
  <c r="I93" i="3" s="1"/>
  <c r="H91" i="3"/>
  <c r="I91" i="3" s="1"/>
  <c r="H89" i="3"/>
  <c r="I89" i="3" s="1"/>
  <c r="H85" i="3"/>
  <c r="I85" i="3" s="1"/>
  <c r="H83" i="3"/>
  <c r="I83" i="3" s="1"/>
  <c r="H81" i="3"/>
  <c r="I81" i="3" s="1"/>
  <c r="H79" i="3"/>
  <c r="I79" i="3" s="1"/>
  <c r="H77" i="3"/>
  <c r="I77" i="3" s="1"/>
  <c r="H75" i="3"/>
  <c r="I75" i="3" s="1"/>
  <c r="H62" i="3"/>
  <c r="I62" i="3" s="1"/>
  <c r="H60" i="3"/>
  <c r="I60" i="3" s="1"/>
  <c r="H58" i="3"/>
  <c r="I58" i="3" s="1"/>
  <c r="H56" i="3"/>
  <c r="I56" i="3" s="1"/>
  <c r="H54" i="3"/>
  <c r="I54" i="3" s="1"/>
  <c r="H52" i="3"/>
  <c r="I52" i="3" s="1"/>
  <c r="H50" i="3"/>
  <c r="I50" i="3" s="1"/>
  <c r="H48" i="3"/>
  <c r="I48" i="3" s="1"/>
  <c r="H46" i="3"/>
  <c r="I46" i="3" s="1"/>
  <c r="H44" i="3"/>
  <c r="I44" i="3" s="1"/>
  <c r="H42" i="3"/>
  <c r="I42" i="3" s="1"/>
  <c r="H40" i="3"/>
  <c r="I40" i="3" s="1"/>
  <c r="H38" i="3"/>
  <c r="I38" i="3" s="1"/>
  <c r="H36" i="3"/>
  <c r="I36" i="3" s="1"/>
  <c r="H34" i="3"/>
  <c r="I34" i="3" s="1"/>
  <c r="H30" i="3"/>
  <c r="I30" i="3" s="1"/>
  <c r="H28" i="3"/>
  <c r="I28" i="3" s="1"/>
  <c r="H26" i="3"/>
  <c r="I26" i="3" s="1"/>
  <c r="H24" i="3"/>
  <c r="I24" i="3" s="1"/>
  <c r="H20" i="3"/>
  <c r="I20" i="3" s="1"/>
  <c r="H18" i="3"/>
  <c r="I18" i="3" s="1"/>
  <c r="H148" i="3" l="1"/>
  <c r="I148" i="3" s="1"/>
  <c r="G53" i="5"/>
  <c r="E12" i="6" s="1"/>
  <c r="H10" i="4"/>
  <c r="I10" i="4" s="1"/>
  <c r="I52" i="4" s="1"/>
  <c r="I60" i="4" s="1"/>
  <c r="I114" i="4" s="1"/>
  <c r="E10" i="6" s="1"/>
  <c r="H16" i="3"/>
  <c r="I16" i="3" s="1"/>
  <c r="I64" i="3" s="1"/>
  <c r="I73" i="3" s="1"/>
  <c r="I131" i="3" l="1"/>
  <c r="I138" i="3" s="1"/>
  <c r="L10" i="7"/>
  <c r="L47" i="7" s="1"/>
  <c r="I201" i="3" l="1"/>
  <c r="E8" i="6" s="1"/>
  <c r="E20" i="6" s="1"/>
  <c r="F17" i="2" s="1"/>
  <c r="L48" i="7"/>
  <c r="L90" i="7" s="1"/>
  <c r="L91" i="7" s="1"/>
  <c r="L135" i="7" s="1"/>
  <c r="L136" i="7" s="1"/>
  <c r="L182" i="7" s="1"/>
  <c r="L183" i="7" l="1"/>
  <c r="L229" i="7" s="1"/>
  <c r="L230" i="7" s="1"/>
  <c r="L278" i="7" s="1"/>
  <c r="L279" i="7" s="1"/>
  <c r="L304" i="7" s="1"/>
  <c r="F19" i="2" s="1"/>
  <c r="F883" i="1"/>
  <c r="F879" i="1"/>
  <c r="F875" i="1"/>
  <c r="F871" i="1"/>
  <c r="F867" i="1"/>
  <c r="F863" i="1"/>
  <c r="F857" i="1"/>
  <c r="F851" i="1"/>
  <c r="F845" i="1"/>
  <c r="F843" i="1"/>
  <c r="F827" i="1"/>
  <c r="F823" i="1"/>
  <c r="F821" i="1"/>
  <c r="F815" i="1"/>
  <c r="F813" i="1"/>
  <c r="F807" i="1"/>
  <c r="F805" i="1"/>
  <c r="F801" i="1"/>
  <c r="F797" i="1"/>
  <c r="F795" i="1"/>
  <c r="F793" i="1"/>
  <c r="F791" i="1"/>
  <c r="F789" i="1"/>
  <c r="F783" i="1"/>
  <c r="F781" i="1"/>
  <c r="F779" i="1"/>
  <c r="F775" i="1"/>
  <c r="F773" i="1"/>
  <c r="F769" i="1"/>
  <c r="F767" i="1"/>
  <c r="F765" i="1"/>
  <c r="F763" i="1"/>
  <c r="F761" i="1"/>
  <c r="F757" i="1"/>
  <c r="F755" i="1"/>
  <c r="F753" i="1"/>
  <c r="F659" i="1"/>
  <c r="F655" i="1"/>
  <c r="F651" i="1"/>
  <c r="F647" i="1"/>
  <c r="F643" i="1"/>
  <c r="F639" i="1"/>
  <c r="F635" i="1"/>
  <c r="F631" i="1"/>
  <c r="F627" i="1"/>
  <c r="F623" i="1"/>
  <c r="F619" i="1"/>
  <c r="F617" i="1"/>
  <c r="F615" i="1"/>
  <c r="F611" i="1"/>
  <c r="F605" i="1"/>
  <c r="F601" i="1"/>
  <c r="F597" i="1"/>
  <c r="F593" i="1"/>
  <c r="F589" i="1"/>
  <c r="F585" i="1"/>
  <c r="F581" i="1"/>
  <c r="F577" i="1"/>
  <c r="F575" i="1"/>
  <c r="F571" i="1"/>
  <c r="F565" i="1"/>
  <c r="F563" i="1"/>
  <c r="F561" i="1"/>
  <c r="F559" i="1"/>
  <c r="F557" i="1"/>
  <c r="F555" i="1"/>
  <c r="F551" i="1"/>
  <c r="F549" i="1"/>
  <c r="F547" i="1"/>
  <c r="F545" i="1"/>
  <c r="F543" i="1"/>
  <c r="F541" i="1"/>
  <c r="F539" i="1"/>
  <c r="F537" i="1"/>
  <c r="F507" i="1"/>
  <c r="F505" i="1"/>
  <c r="F503" i="1"/>
  <c r="F501" i="1"/>
  <c r="F499" i="1"/>
  <c r="F497" i="1"/>
  <c r="F495" i="1"/>
  <c r="F493" i="1"/>
  <c r="F491" i="1"/>
  <c r="F489" i="1"/>
  <c r="F487" i="1"/>
  <c r="F485" i="1"/>
  <c r="F483" i="1"/>
  <c r="F481" i="1"/>
  <c r="F479" i="1"/>
  <c r="F477" i="1"/>
  <c r="F475" i="1"/>
  <c r="F473" i="1"/>
  <c r="F471" i="1"/>
  <c r="F469" i="1"/>
  <c r="F467" i="1"/>
  <c r="F465" i="1"/>
  <c r="F463" i="1"/>
  <c r="F461" i="1"/>
  <c r="F459" i="1"/>
  <c r="F457" i="1"/>
  <c r="F455" i="1"/>
  <c r="F453" i="1"/>
  <c r="F451" i="1"/>
  <c r="F447" i="1"/>
  <c r="F445" i="1"/>
  <c r="F443" i="1"/>
  <c r="F441" i="1"/>
  <c r="F439" i="1"/>
  <c r="F437" i="1"/>
  <c r="F435" i="1"/>
  <c r="F433" i="1"/>
  <c r="F431" i="1"/>
  <c r="F429" i="1"/>
  <c r="F427" i="1"/>
  <c r="F423" i="1"/>
  <c r="F421" i="1"/>
  <c r="F417" i="1"/>
  <c r="F413" i="1"/>
  <c r="F411" i="1"/>
  <c r="F409" i="1"/>
  <c r="F407" i="1"/>
  <c r="F403" i="1"/>
  <c r="F399" i="1"/>
  <c r="F397" i="1"/>
  <c r="F395" i="1"/>
  <c r="F393" i="1"/>
  <c r="F389" i="1"/>
  <c r="F387" i="1"/>
  <c r="F385" i="1"/>
  <c r="F381" i="1"/>
  <c r="F379" i="1"/>
  <c r="F377" i="1"/>
  <c r="F375" i="1"/>
  <c r="F373" i="1"/>
  <c r="F371" i="1"/>
  <c r="F367" i="1"/>
  <c r="F365" i="1"/>
  <c r="F363" i="1"/>
  <c r="F359" i="1"/>
  <c r="F357" i="1"/>
  <c r="F355" i="1"/>
  <c r="F353" i="1"/>
  <c r="F349" i="1"/>
  <c r="F347" i="1"/>
  <c r="F341" i="1"/>
  <c r="F339" i="1"/>
  <c r="F337" i="1"/>
  <c r="F333" i="1"/>
  <c r="F331" i="1"/>
  <c r="F327" i="1"/>
  <c r="F325" i="1"/>
  <c r="F323" i="1"/>
  <c r="F319" i="1"/>
  <c r="F317" i="1"/>
  <c r="F315" i="1"/>
  <c r="F313" i="1"/>
  <c r="F311" i="1"/>
  <c r="F309" i="1"/>
  <c r="F307" i="1"/>
  <c r="F303" i="1"/>
  <c r="F301" i="1"/>
  <c r="F299" i="1"/>
  <c r="F297" i="1"/>
  <c r="F295" i="1"/>
  <c r="F293" i="1"/>
  <c r="F289" i="1"/>
  <c r="F287" i="1"/>
  <c r="F285" i="1"/>
  <c r="F283" i="1"/>
  <c r="F279" i="1"/>
  <c r="F277" i="1"/>
  <c r="F57" i="1"/>
  <c r="F55" i="1"/>
  <c r="F53" i="1"/>
  <c r="F51" i="1"/>
  <c r="F49" i="1"/>
  <c r="F885" i="1" l="1"/>
  <c r="F509" i="1"/>
  <c r="F13" i="2" s="1"/>
  <c r="F829" i="1"/>
  <c r="F15" i="2" s="1"/>
  <c r="F22" i="2" l="1"/>
  <c r="F24" i="2" l="1"/>
  <c r="F46" i="2" s="1"/>
</calcChain>
</file>

<file path=xl/sharedStrings.xml><?xml version="1.0" encoding="utf-8"?>
<sst xmlns="http://schemas.openxmlformats.org/spreadsheetml/2006/main" count="1676" uniqueCount="980">
  <si>
    <t>ITEM NO</t>
  </si>
  <si>
    <t>DESCRIPTION</t>
  </si>
  <si>
    <t>UNIT</t>
  </si>
  <si>
    <t>QUANTITY</t>
  </si>
  <si>
    <t>RATE</t>
  </si>
  <si>
    <t>AMOUNT</t>
  </si>
  <si>
    <t>1</t>
  </si>
  <si>
    <t>SECTION NO. 1</t>
  </si>
  <si>
    <t>BILL NO. 1</t>
  </si>
  <si>
    <t>PRELIMINARY AND GENERAL</t>
  </si>
  <si>
    <t>BUILDING AGREEMENT AND PRELIMINARIES</t>
  </si>
  <si>
    <t>The JBCC Principal Building Agreement (Edition 6.2 - May 2018) prepared by the Joint Building Contracts Committee shall be the applicable building agreement, amended as hereinafter described</t>
  </si>
  <si>
    <t>The JBCC Principal Building Agreement contract data form an integral part of this agreement</t>
  </si>
  <si>
    <t>The JBCC General Preliminaries (Edition 6.2 - May 2018) published by the Joint Building Contracts Committee for use with the JBCC Principal Building Agreement (Edition 6.2 - May 2018) shall be deemed to be incorporated in these bills of quantities, amended as hereinafter described</t>
  </si>
  <si>
    <t>The contractor is deemed to have referred to the abovementioned documents for the full intent and meaning of each clause</t>
  </si>
  <si>
    <t>The clauses in the abovementioned documents are hereinafter referred to by clause number and heading only</t>
  </si>
  <si>
    <t>Where any item is not relevant to this agreement such item is marked N/A signifying "not applicable"</t>
  </si>
  <si>
    <t>2</t>
  </si>
  <si>
    <t>Where standard clauses or alternatives are not entirely applicable to this agreement such amendments, modifications, corrections or supplements as will apply are given under each relevant clause heading and such amendments, modifications, corrections or supplements shall take precedence notwithstanding anything to the contrary contained in the abovementioned documents.</t>
  </si>
  <si>
    <t>PREAMBLES FOR TRADES</t>
  </si>
  <si>
    <t>The General Preambles for Trades 2017 published by the Association of South African Quantity Surveyors shall be deemed to be incorporated in these bills of quantities and no claims arising from brevity of description of items fully described in the said General Preambles will be entertained</t>
  </si>
  <si>
    <t>Supplementary preambles and/or specifications are incorporated in these bills of quantities to satisfy the requirements of this project. Such supplementary preambles and/or specifications shall take precedence over the provisions of the Model Preambles</t>
  </si>
  <si>
    <t>The contractor's prices for all items throughout these bills of quantities shall take account of and include for all of the obligations, requirements and specifications given in the Model Preambles and in any supplementary preambles and/or specifications</t>
  </si>
  <si>
    <t>STRUCTURE OF THIS PRELIMINARIES BILL</t>
  </si>
  <si>
    <t>Section A : A recital of the headings of the individual clauses of the aforementioned JBCC Principal Building Agreement</t>
  </si>
  <si>
    <t>Section B : A recital of the headings of the individual clauses of the aforementioned Preliminaries document</t>
  </si>
  <si>
    <t>Section C : Any special clauses to meet the particular circumstances of the project</t>
  </si>
  <si>
    <t>3</t>
  </si>
  <si>
    <t>PRICING OF PRELIMINARIES</t>
  </si>
  <si>
    <t>4</t>
  </si>
  <si>
    <t>SECTION A: PRINCIPAL BUILDING AGREEMENT</t>
  </si>
  <si>
    <t>5</t>
  </si>
  <si>
    <t>Interpretation (A1-A7)</t>
  </si>
  <si>
    <t>5.1</t>
  </si>
  <si>
    <t>Clause 1.0 - Definitions and interpretation  Amend the following definition  Construction Period: The period commencing on the Site Handover Date as recorded in the Certificate of Site Possession and ending on the date of practical completion  Pricing of bills of quantities  The contractor is to allow opposite each item for all costs in connection therewith. All prices to include, unless otherwise stated, for all materials, fabrication, conveyance and delivery, unloading, storing, unpacking, hoisting, labour, setting, fitting and fixing in position, cutting and waste (except where to be measured in accordance with the standard system of measurement), patterns, models and templates, plant, temporary works, returning of packaging, duties, taxes (other than Value Added Tax), imposts, establishment charges, overheads, profit and all other obligations arising out of this agreement. Value Added Tax (VAT) is to be separately stated on the summary page of these bills of quantities  Items left unpriced will be deemed to be covered in prices against other items throughout these bills of quantities and no claim for any extras arising out of the contractor's omission to price any item will be entertained  Prices for all construction equipment, temporary works, services and other items shall include for the supply, maintenance, operating cost and subsequent removal and making good as necessary  Abbreviated descriptions  The items in these bills of quantities utilise abbreviated descriptions. It is the intention that the abbreviated descriptions be fully described when read with the applicable measuring system and the relevant preambles and/or specifications. However, should the full intent and meaning of any description not be clear, the contractor shall, before submission of his tender, call for a written directive from the principal agent, failing which it shall be assumed that the contractor has allowed in his pricing for materials and workmanship in terms of international best practice  Legal status of contractor  If the contractor constitutes a joint venture, consortium or other unincorporated grouping of two or more persons then:  1.	These persons are deemed to be jointly and 	severally liable to the employer for the 	performance of this agreement  2.	These persons shall notify the employer of 	their leader who has authority to bind the 	contractor and each of these persons  3.	The contractor shall not alter its composition 	or legal status without the prior written 	consent of the employer   F:......................... V:........................ T:........................</t>
  </si>
  <si>
    <t>Item</t>
  </si>
  <si>
    <t>5.2</t>
  </si>
  <si>
    <t>Clause 2.0 - Law, regulations and notices   F:......................... V:........................ T:........................</t>
  </si>
  <si>
    <t>Clause 3.0 - Offer and acceptance   F:......................... V:........................ T:........................</t>
  </si>
  <si>
    <t>Clause 4.0 - Cession and assignment   F:......................... V:........................ T:........................</t>
  </si>
  <si>
    <t>Clause 5.0 - Documents F:......................... V:........................ T:........................</t>
  </si>
  <si>
    <t>Delegated authority</t>
  </si>
  <si>
    <t>The authority of the principal agent to issue contract instructions [17.1] and perform duties for specific aspects of the works is delegated to agents as follows [6.2]. This does not preclude the principal agent from issuing such contract instructions:</t>
  </si>
  <si>
    <t>1. Architect</t>
  </si>
  <si>
    <t>1.1 Duties [6.2] :  The architect is responsible for the architectural design, functional design and quality inspection of the works</t>
  </si>
  <si>
    <t>1.2 Contract instructions [6.2; 17.1] :</t>
  </si>
  <si>
    <t>1.2.2     Alteration to design, standards or quantity of the works provided that such contract instructions shall not substantially change the scope of the works</t>
  </si>
  <si>
    <t>1.2.3     The site [13.0]</t>
  </si>
  <si>
    <t>1.2.4     Compliance with the law, regulations and bylaws [2.1]</t>
  </si>
  <si>
    <t>1.2.6     Opening up of work for inspection, removal or re-execution [23.2.4; 26.4.2]</t>
  </si>
  <si>
    <t>1.2.7     Removal or re-execution of work</t>
  </si>
  <si>
    <t>1.2.8     Removal or substitution of any materials and goods</t>
  </si>
  <si>
    <t>1.2.9     Protection of the works</t>
  </si>
  <si>
    <t>1.2.10   Making good physical loss and repairing damage to the works [23.2.2]</t>
  </si>
  <si>
    <t>1.2.11   Rectification of defects [21.2]</t>
  </si>
  <si>
    <t>1.2.12   A list for practical completion specifying outstanding or defective work to be rectified to achieve practical completion, a list for completion and a list for final completion specifying outstanding or defective work to be rectified to achieve final completion</t>
  </si>
  <si>
    <t>1.2.13   Expenditure of budgetary allowances, prime cost amounts and provisional sums</t>
  </si>
  <si>
    <t>1.2.14    Appointment of a subcontractor [14.0; 15.0]</t>
  </si>
  <si>
    <t>1.2.15	 Work by direct contractors [16.0]</t>
  </si>
  <si>
    <t>1.2.16   On suspension or termination, protection of the works, removal of construction equipment and surplus materials and goods [29.0]</t>
  </si>
  <si>
    <t>2. Quantity surveyor</t>
  </si>
  <si>
    <t>2.1 Duties [6.2] :  The quantity surveyor is responsible for all measurements, valuations, financial assessments and all other quantity surveying and cost control functions of the works</t>
  </si>
  <si>
    <t>2.2 Contract instructions [6.2; 17.1] :</t>
  </si>
  <si>
    <t>2.2.1     No contract instructions delegated to the quantity surveyor</t>
  </si>
  <si>
    <t>3. Civil and structural engineer</t>
  </si>
  <si>
    <t>3.1 Duties [6.2] :  The civil and structural engineer is responsible for all aspects of civil and structural engineering design and quality inspection of the works</t>
  </si>
  <si>
    <t>3.2 Contract instructions [6.2; 17.1] :</t>
  </si>
  <si>
    <t>3.2.2	Alteration to design, standards or quantity of the works provided that such contract instructions shall not substantially change the scope of the works</t>
  </si>
  <si>
    <t>3.2.3	The site [13.0]</t>
  </si>
  <si>
    <t>3.2.4	Compliance with the law, regulations and bylaws [2.1]</t>
  </si>
  <si>
    <t>3.2.5	Provision and testing of samples of materials and goods and/or of finishes and assemblies of elements of the works</t>
  </si>
  <si>
    <t>3.2.6	Opening up of work for inspection, removal or re-execution [23.2.4; 26.4.2]</t>
  </si>
  <si>
    <t>3.2.7	Removal or re-execution of work</t>
  </si>
  <si>
    <t>3.2.8	Removal or substitution of any materials and goods</t>
  </si>
  <si>
    <t>3.2.9	Protection of the works</t>
  </si>
  <si>
    <t>3.2.10	Making good physical loss and repairing damage to the works [23.2.2]</t>
  </si>
  <si>
    <t>3.2.11	Rectification of defects [21.2]</t>
  </si>
  <si>
    <t>3.2.12	A list for practical completion specifying outstanding or defective work to be rectified to achieve practical completion, a list for completion and a list for final completion specifying outstanding or defective work to be rectified to achieve final completion</t>
  </si>
  <si>
    <t>3.2.13	Expenditure of budgetary allowances, prime cost amounts and provisional sums</t>
  </si>
  <si>
    <t>4. Mechanical engineer</t>
  </si>
  <si>
    <t>4.1 Duties [6.2] :  The mechanical engineer is responsible for all aspects of mechanical engineering design and quality inspection of the works and, where appointed by the employer for quantity surveying services in respect of the mechanical installations, for all measurements, valuations, financial assessments and all other quantity surveying and cost control functions</t>
  </si>
  <si>
    <t>4.2 Contract instructions [6.2; 17.1] :</t>
  </si>
  <si>
    <t>4.2.2	Alteration to design, standards or quantity of the works provided that such contract instructions shall not substantially change the scope of the works</t>
  </si>
  <si>
    <t>4.2.3	Compliance with the law, regulations and bylaws [2.1]</t>
  </si>
  <si>
    <t>4.2.4	Provision and testing of samples of materials and goods and/or of finishes and assemblies of elements of the works</t>
  </si>
  <si>
    <t>4.2.5	Opening up of work for inspection, removal or re-execution [23.2.4; 26.4.2]</t>
  </si>
  <si>
    <t>4.2.6	Removal or re-execution of work</t>
  </si>
  <si>
    <t>4.2.7	Removal or substitution of any materials and goods</t>
  </si>
  <si>
    <t>4.2.8	Protection of the works</t>
  </si>
  <si>
    <t>4.2.9	Making good physical loss and repairing damage to the works [23.2.2]</t>
  </si>
  <si>
    <t>4.2.10	Rectification of defects [21.2]</t>
  </si>
  <si>
    <t>4.2.11	A list for practical completion specifying outstanding or defective work to be  rectified to achieve practical completion, a list for completion and a list for final completion specifying outstanding or defective work to be rectified to achieve final completion</t>
  </si>
  <si>
    <t>4.2.12	Expenditure of budgetary allowances, prime cost amounts and provisional sums</t>
  </si>
  <si>
    <t>5. Electrical engineer</t>
  </si>
  <si>
    <t>5.1 Duties [6.2] :  The electrical engineer is responsible for all aspects of electrical engineering design and quality inspection of the works and, where appointed by the employer for quantity surveying services in respect of the electrical installations, for all measurements, valuations, financial assessments and all other quantity surveying and cost control functions</t>
  </si>
  <si>
    <t>5.2 Contract instructions [6.2; 17.1] :</t>
  </si>
  <si>
    <t>5.2.2	Alteration to design, standards or quantity of the works provided that such contract instructions shall not substantially change the scope of the works</t>
  </si>
  <si>
    <t>5.2.3	Compliance with the law, regulations and bylaws [2.1]</t>
  </si>
  <si>
    <t>5.2.4	Provision and testing of samples of materials and goods and/or of finishes and assemblies of elements of the works</t>
  </si>
  <si>
    <t>5.2.5	Opening up of work for inspection, removal or re-execution [23.2.4; 26.4.2]</t>
  </si>
  <si>
    <t>5.2.6	Removal or re-execution of work</t>
  </si>
  <si>
    <t>5.2.7	Removal or substitution of any materials and goods</t>
  </si>
  <si>
    <t>5.2.8	Protection of the works</t>
  </si>
  <si>
    <t>5.2.9	Making good physical loss and repairing damage to the works [23.2.2]</t>
  </si>
  <si>
    <t>5.2.10	Rectification of defects [21.2]</t>
  </si>
  <si>
    <t>5.2.11	A list for practical completion specifying outstanding or defective work to be rectified to achieve practical completion, a list for completion and a list for final completion specifying outstanding or defective work to be rectified to achieve final completion</t>
  </si>
  <si>
    <t>6. Wet services engineer</t>
  </si>
  <si>
    <t>6.1 Duties [6.2] :  The wet services engineer is responsible for all aspects of wet services engineering design and quality inspection of the works</t>
  </si>
  <si>
    <t>6.2 Contract instructions [6.2; 17.1] :</t>
  </si>
  <si>
    <t>6.2.2	Alteration to design, standards or quantity of the works provided that such contract instructions shall not substantially change the scope of the works</t>
  </si>
  <si>
    <t>6.2.3	Compliance with the law, regulations and bylaws [2.1]</t>
  </si>
  <si>
    <t>6.2.4	Provision and testing of samples of materials and goods and/or of finishes and assemblies of elements of the works</t>
  </si>
  <si>
    <t>6.2.5	Opening up of work for inspection, removal or re-execution [23.2.4; 26.4.2]</t>
  </si>
  <si>
    <t>6.2.6	Removal or re-execution of work</t>
  </si>
  <si>
    <t>6.2.7	Removal or substitution of any materials and goods</t>
  </si>
  <si>
    <t>6.2.8	Protection of the works</t>
  </si>
  <si>
    <t>6.2.9	Making good physical loss and repairing damage to the works [23.2.2]</t>
  </si>
  <si>
    <t>6.2.10	Rectification of defects [21.2]</t>
  </si>
  <si>
    <t>6.2.11	A list for practical completion specifying outstanding or defective work to be rectified to achieve practical completion, a list for completion and a list for final completion specifying outstanding or defective work to be rectified to achieve final completion</t>
  </si>
  <si>
    <t>6.2.12	Expenditure of budgetary allowances, prime cost amounts and provisional sums</t>
  </si>
  <si>
    <t>7. Fire consultant</t>
  </si>
  <si>
    <t>7.1 Duties [6.2] :  The fire consultant is responsible for all aspects of rational fire design and quality inspection of the works</t>
  </si>
  <si>
    <t>7.2 Contract instructions [6.2; 17.1] :</t>
  </si>
  <si>
    <t>7.2.2	Alteration to design, standards or quantity of the works provided that such contract instructions shall not substantially change the scope of the works</t>
  </si>
  <si>
    <t>7.2.3	Compliance with the law, regulations and bylaws [2.1]</t>
  </si>
  <si>
    <t>7.2.4	Provision and testing of samples of materials and goods  and/or of finishes and assemblies of elements of the works</t>
  </si>
  <si>
    <t>7.2.5	Opening up of work for inspection, removal or re-execution [23.2.4; 26.4.2]</t>
  </si>
  <si>
    <t>7.2.6	Removal or re-execution of work</t>
  </si>
  <si>
    <t>7.2.7	Removal or substitution of any materials and goods</t>
  </si>
  <si>
    <t>7.2.8	Protection of the works</t>
  </si>
  <si>
    <t>7.2.9	Making good physical loss and repairing damage to the works [23.2.2]</t>
  </si>
  <si>
    <t>7.2.10	Rectification of defects [21.2]</t>
  </si>
  <si>
    <t>7.2.11	A list for practical completion specifying outstanding or defective work to be rectified to achieve practical completion, a list for completion and a list for final completion specifying outstanding or defective work to be rectified to achieve final completion</t>
  </si>
  <si>
    <t>7.2.12	Expenditure of budgetary allowances, prime cost amounts and provisional sums</t>
  </si>
  <si>
    <t>8. Health and safety consultant</t>
  </si>
  <si>
    <t>8.1 Duties [6.2] :  The health and safety consultant is responsible for all aspects of health and safety of the works. Without derogating from the generality thereof, the health and safety consultant will perform the following specific functions and duties in respect of the health and safety aspects of the works. He shall:</t>
  </si>
  <si>
    <t>8.1.1	Act as the employer's agent in terms of the Construction Regulations issued in terms of the Occupational Health and Safety Act,1993 as amended</t>
  </si>
  <si>
    <t>8.1.2	Prepare and update the health and safety specification for the works</t>
  </si>
  <si>
    <t>8.1.3	Agree with the contractor the health and safety plan for the works</t>
  </si>
  <si>
    <t>8.1.4	Carry out regular audits to ensure adherence to the safety plan and compliance with the act and regulations</t>
  </si>
  <si>
    <t>8.1.5	Stop the execution of the works where the agreed specification or plan is not adhered to</t>
  </si>
  <si>
    <t>F:......................... V:........................ T:........................</t>
  </si>
  <si>
    <t>Clause 7.0 - Design responsibility   F:......................... V:........................ T:........................</t>
  </si>
  <si>
    <t>Insurances and securities (A8-A11)</t>
  </si>
  <si>
    <t>Clause 8.0 - Works risk   F:......................... V:........................ T:........................</t>
  </si>
  <si>
    <t>Clause 9.0 - Indemnities   F:......................... V:........................ T:........................</t>
  </si>
  <si>
    <t>Clause 10.0 - Insurances   F:......................... V:........................ T:........................</t>
  </si>
  <si>
    <t>Clause 11.0 - Securities  Clause 11.5	Omit this clause in its entirety Clause 11.5.1	Omit this clause in its entirety Clause 11.5.2	Omit this clause in its entirety Clause 11.6	Omit this clause in its entirety Clause 11.10 	Omit the words "on receipt of a Guarantee for Payment from the employer"  Extension of waiver of lien  The contractor shall ensure that a waiver of lien is included in all subcontracts and that the works executed on the site are kept free of all liens and other encumbrances at all times [11.10]   F:......................... V:........................ T:........................</t>
  </si>
  <si>
    <t>Clause 12.0 - Duties of the partiesOffice accommodationThe contractor shall provide, maintain and remove on practical completion air conditioned office accommodation with suitable tables and chairs for meetings to be held on the site. Such offices shall be kept clean and fit for use at all times [12.2.18]Notice boardThe contractor shall erect in a position approved by the principal agent, maintain and remove on practical completion a notice board recommended by the South African Institute of Architects and as approved by the principal agent listing the names and logos of the employer, the contractor, and the professional consultants. No subcontractor or supplier notice boards may be erected unless permission is granted by the principal agent for such notice boards to be erected [12.2.18]Statutory and other noticesThe contractor shall submit and/or comply with all statutory and other notices that may be required by any local or other authority in order not to cause any delay to the commencement of the works by the contractor. The contractor shall pay all deposits or fees in this regard It is, however, specifically recorded that the employer shall be responsible for the timeous approval of building plans by any local or other authorities and the payment of any fees or charges related theretoF:......................... V:........................ T:........................</t>
  </si>
  <si>
    <t>Clause 13.0 - Setting out   F:......................... V:........................ T:........................</t>
  </si>
  <si>
    <t>Clause 14.0 - Nominated subcontractors   F:......................... V:........................ T:........................</t>
  </si>
  <si>
    <t>Clause 15.0 - Selected subcontractors   F:......................... V:........................ T:........................</t>
  </si>
  <si>
    <t>Clause 16.0 - Direct contractors  Attendance on direct contractors  In respect of direct contractors the contractor shall:  1.	Designate an area for the direct contractor 	to establish a temporary office and 	workshop and storage of equipment and 	materials  2.	Allow the use of personnel welfare facilities, 	where provided  3.	Provide water, lighting and single phase 	electric power to a position within 50m of 	the place where the direct contract work is 	to be carried out, other than fuel or power 	for commissioning of any installation  4.	Permit the direct contractor to use erected 	scaffolding, hoisting facilities, etc. provided 	by the contractor, in common with others 	having the like right, while it remains 	erected on the site [16.1]   F:......................... V:........................ T:........................</t>
  </si>
  <si>
    <t>Clause 17.0 - Contract instructionsSite instructionsInstructions issued on site are to be recorded in a site instruction book which is to be supplied and maintained on site by the contractor F:......................... V:........................ T:........................</t>
  </si>
  <si>
    <t>Clause 18.0 - Interim completion   F:......................... V:........................ T:........................</t>
  </si>
  <si>
    <t>Clause 19.0 - Practical completion   F:......................... V:........................ T:........................</t>
  </si>
  <si>
    <t>Clause 20.0 - Completion in sections   F:......................... V:........................ T:........................</t>
  </si>
  <si>
    <t>Clause 21.0 - Defects liability period and final completion   F:......................... V:........................ T:........................</t>
  </si>
  <si>
    <t>Clause 22.0 - Latent defects liability period F:......................... V:........................ T:........................</t>
  </si>
  <si>
    <t>Clause 23.0 - Revision of the date for practical completion  Substitution of materials and goods  The removal or substitution of any materials and goods which do not conform to the specification or the contract drawings shall not constitute grounds for the extension of the construction period nor for the adjustment of the contract value [17.1.8, 23.1 &amp; 2]   F:......................... V:........................ T:........................</t>
  </si>
  <si>
    <t>Clause 24.0 - Penalty for late or non-completion   F:......................... V:........................ T:........................</t>
  </si>
  <si>
    <t>Clause 25.0 - Payment  Clause 25.10	Replace "fourteen (14)" with "thirty (30)"  Materials and goods prematurely on site  Materials and goods brought onto the site prematurely shall not be authorised for payment [25.3.2]  Materials and goods stored off site  Materials and goods stored off site shall not be authorised for payment [25.3.2]  Fluctuations in costs  All fluctuations in costs, with the exception of fluctuations in the rate of Value Added Tax, shall be for the account of the contractor [25.3.4]  Prices submitted  Where prices are submitted by the contractor or subcontractor during the progress of the works in respect of contract instructions or in regard to a claim under the terms of this agreement and notwithstanding the fact that such prices may be used in an interim payment certificate, there is to be no presumption of acceptance. Should the principal agent wish to accept any such prices prior to the issue of the certificate of final completion, it shall be in writing   F:......................... V:........................ T:........................</t>
  </si>
  <si>
    <t>Clause 26.0 - Adjustment of the contract value and final account  Fluctuations in costs  All fluctuations in costs, with the exception of fluctuations in the rate of Value Added Tax, shall be for the account of the contractor [26.9.5]  Tenant installations/users requirements delayed  There is a possibility that certain works related to tenant installations/users requirements may have to be delayed and may consequently not be executed prior to practical completion  Should the contractor be instructed to do so he shall execute this work under the conditions pertaining to this agreement on the basis that a separate amount for preliminaries appurtenant to this work (if applicable) is agreed to between the contractor and the principal agent and on condition that instruction to proceed with such work is given to him within a period of three (3) calendar months after the date of practical completion of the works  The employer reserves the right to omit such work without compensation to the contractor for loss of profit or any other loss which the contractor may suffer as a result of such omission  Cost of claims  All costs incurred by the contractor in the preparation of claims shall be borne by the contractor. This provision shall not preclude an adjudicator or an arbitrator appointed in terms of this agreement [30.6 &amp; 7] from making a determination on costs  Claims from subcontractors  The contractor shall review, assess and adjudicate any claims received by him from any subcontractor and thereafter submit same to the principal agent with a recommendation in order to assist the principal agent in adjudicating the claim [26.6]   F:......................... V:........................ T:........................</t>
  </si>
  <si>
    <t>Clause 27.0 - Recovery of expense and/or loss   F:......................... V:........................ T:........................</t>
  </si>
  <si>
    <t>Clause 28.0 - Suspension by the contractor   F:......................... V:........................ T:........................</t>
  </si>
  <si>
    <t>Clause 29.0 - Termination   F:......................... V:........................ T:........................</t>
  </si>
  <si>
    <t>Clause 30.0 - Dispute resolution   F:......................... V:........................ T:........................</t>
  </si>
  <si>
    <t>Agreement  The required information of the parties and the amount of the contract sum shall be inserted in the agreement for signature of the agreement by the parties   F:......................... V:........................ T:........................</t>
  </si>
  <si>
    <t>Contract data  Tenderer's selection Before submission of his tender the contractor is to complete the tenderer's selection in the contract data   F:......................... V:........................ T:........................</t>
  </si>
  <si>
    <t>Clause 1.1 - Definitions   F:......................... V:........................ T:........................</t>
  </si>
  <si>
    <t>Clause 1.2 - Interpretation   F:......................... V:........................ T:........................</t>
  </si>
  <si>
    <t>Clause 2.1 - Checking of documents   F:......................... V:........................ T:........................</t>
  </si>
  <si>
    <t>Clause 2.2 - Provisional bills of quantities  Multiple procurement  These bills of quantities are in multiple procurement format i.e. the "wet trades" - earthworks, concrete, formwork and reinforcement, precast concrete, masonry, waterproofing and sub-surface drainage - are provisionally measured and the subsequent trades are budgetary allowances and/or provisional sums   F:......................... V:........................ T:........................</t>
  </si>
  <si>
    <t>Clause 2.3 - Availability of construction information  Budgetary allowances and provisional sums  The budgetary allowances and/or provisional sums allocated for subsequent trades included in this agreement will be separately procured, based on multiple procurement of subcontractors during the construction period   F:......................... V:........................ T:........................</t>
  </si>
  <si>
    <t>Clause 2.4 - Ordering of materials and goods   F:......................... V:........................ T:........................</t>
  </si>
  <si>
    <t>Clause 3.1 - Previous work - dimensional accuracy   F:......................... V:........................ T:........................</t>
  </si>
  <si>
    <t>Clause 3.2 - Previous work - defects   F:......................... V:........................ T:........................</t>
  </si>
  <si>
    <t>Clause 3.3 - Inspection of adjoining properties   F:......................... V:........................ T:........................</t>
  </si>
  <si>
    <t>Clause 4.1- Handover of site in stages   F:......................... V:........................ T:........................</t>
  </si>
  <si>
    <t>Clause 4.2 - Enclosure of the works   F:......................... V:........................ T:........................</t>
  </si>
  <si>
    <t>Clause 4.3 - Geotechnical and other investigations   F:......................... V:........................ T:........................</t>
  </si>
  <si>
    <t>Clause 4.4 - Encroachments   F:......................... V:........................ T:........................</t>
  </si>
  <si>
    <t>Clause 4.5 - Existing premises occupied   F:......................... V:........................ T:........................</t>
  </si>
  <si>
    <t>Clause 4.6 - Services - known   F:......................... V:........................ T:........................</t>
  </si>
  <si>
    <t>Clause 5.1 - Management of the works   F:......................... V:........................ T:........................</t>
  </si>
  <si>
    <t>Clause 5.2 - Progress meetings   F:......................... V:........................ T:........................</t>
  </si>
  <si>
    <t>Clause 5.3 - Technical meetings   F:......................... V:........................ T:........................</t>
  </si>
  <si>
    <t>Clause 6.1 - Samples of materials   F:......................... V:........................ T:........................</t>
  </si>
  <si>
    <t>Clause 6.2 - Workmanship samples   F:......................... V:........................ T:........................</t>
  </si>
  <si>
    <t>Clause 6.3 - Shop drawings   F:......................... V:........................ T:........................</t>
  </si>
  <si>
    <t>Clause 6.4 - Compliance with manufacturer's instructions   F:......................... V:........................ T:........................</t>
  </si>
  <si>
    <t>Clause 7.1 - Deposits and fees   F:......................... V:........................ T:........................</t>
  </si>
  <si>
    <t>Clause 8.1 - Water   F:......................... V:........................ T:........................</t>
  </si>
  <si>
    <t>Clause 8.2 - Electricity   F:......................... V:........................ T:........................</t>
  </si>
  <si>
    <t>Clause 8.3 - Ablution and welfare facilities   F:......................... V:........................ T:........................</t>
  </si>
  <si>
    <t>Clause 8.4 - Communication facilities   F:......................... V:........................ T:........................</t>
  </si>
  <si>
    <t>Clause 9.1 - Responsibility for prime cost amounts   F:......................... V:........................ T:........................</t>
  </si>
  <si>
    <t>Clause 10.1 - General attendance   F:......................... V:........................ T:........................</t>
  </si>
  <si>
    <t>Clause 10.2 - Special attendance   F:......................... V:........................ T:........................</t>
  </si>
  <si>
    <t>Clause 11.1 - Protection of the works   F:......................... V:........................ T:........................</t>
  </si>
  <si>
    <t>Clause 11.2 - Protection/isolation of existing works and works occupied in sections   F:......................... V:........................ T:........................</t>
  </si>
  <si>
    <t>Clause 11.3 - Security of the works   F:......................... V:........................ T:........................</t>
  </si>
  <si>
    <t>Clause 11.4 - Notice before covering work   F:......................... V:........................ T:........................</t>
  </si>
  <si>
    <t>Clause 11.5 - Disturbance  All work is to be carried out in such a manner as to cause no unacceptable or unreasonable dust, noise, vibrations, nuisance, inconvenience, annoyance and the like to the public, others, other properties and traffic in so far as they exceed the permissible limitations set by government legislation or by the local authority. Any delays, stoppages and the like arising from or in order to comply with the above will not constitute grounds for an adjustment to the construction period or contract value whatsoever   F:......................... V:........................ T:........................</t>
  </si>
  <si>
    <t>Clause 11.6 - Environmental disturbance  Controlling all forms of pollution  The contractor shall be responsible for and take all precautions in controlling by whatever means necessary all forms of pollution emanating from the site during the construction period due inter alia to noise, artificial light, wind-blown sand, dust, deposits of mud, etc.   F:......................... V:........................ T:........................</t>
  </si>
  <si>
    <t>Clause 11.7 - Works cleaning and clearing   F:......................... V:........................ T:........................</t>
  </si>
  <si>
    <t>Clause 11.8 - Vermin   F:......................... V:........................ T:........................</t>
  </si>
  <si>
    <t>Clause 11.9 - Overhand work   F:......................... V:........................ T:........................</t>
  </si>
  <si>
    <t>Clause 11.10 - Tenant installations F:......................... V:........................ T:........................</t>
  </si>
  <si>
    <t>Clause 11.11 - Advertising   F:......................... V:........................ T:........................</t>
  </si>
  <si>
    <t>SECTION  C: SPECIFIC PRELIMINARIES</t>
  </si>
  <si>
    <t>Site instructions  Instructions issued on site are to be recorded in triplicate in a site instruction book which is to be maintained on site by the contractor   F:......................... V:........................ T:........................</t>
  </si>
  <si>
    <t>Warranties for materials and workmanship  Where warranties for materials and/or workmanship are called for, the contractor shall obtain a written warranty, addressed to the employer, from the entity supplying the materials and/or doing the work and shall deliver same to the principal agent on the final completion of the contract  The warranty shall state that workmanship, materials and installation are warranted for a specific period from the date of practical completion and that any defects that may arise during the specified period shall be made good at the expense of the entity supplying the materials and/or doing the work, upon written notice to do so  The warranty will not be enforced if the work is damaged by defects in the execution of the works, in which case the responsibility for replacement shall rest entirely with the contractor   F:......................... V:........................ T:........................</t>
  </si>
  <si>
    <t>Overtime  Should overtime be required to be worked for any reason whatsoever, the cost of such overtime is to be borne by the contractor unless the principal agent has specifically authorised, prior to execution thereof, that costs for such overtime are to be borne by the employer   F:......................... V:........................ T:........................</t>
  </si>
  <si>
    <t>Co-operation of the contractor for cost management  It is specifically agreed that the contractor accepts the obligation of assisting the principal agent in implementing proper cost management. The contractor will be advised by the principal agent of all cost management procedures which will be implemented to ensure that the contract value does not exceed the budget   F:......................... V:........................ T:........................</t>
  </si>
  <si>
    <t>Overloading  The contractor shall take all necessary steps to ensure that no damage occurs due to overloading of any portion of the works or temporary works eg. scaffolding, etc. The contractor shall submit details of his proposed loading, storage, plant erection, etc. to the principal agent for approval prior to proceeding with such loading, storing or erecting and shall comply with and pay for the principal agent's requirements in connection with the provision of temporary support work, etc. Any damage caused to the works by overloading shall be made good by the contractor at his sole expense   F:......................... V:........................ T:........................</t>
  </si>
  <si>
    <t>Propping of floors below  The contractor is advised that propping of floors below may be required if he wishes to use any areas of completed suspended reinforced concrete slabs for vehicle access, storage of materials and goods and location of plant, scaffolding, etc. The location of these areas and any necessary propping shall be approved by the principal agent and the cost thereof shall be borne by the contractor   F:......................... V:........................ T:........................</t>
  </si>
  <si>
    <t>Testing of flat roof waterproofing for watertightness  Flat roof waterproof areas shall be prepared with small sand dykes around them of a size and enclosing an area approved by the principal agent, flooded with water and kept "ponded" for at least forty (40) hours as a test to ensure the watertightness of the waterproofing and before any further construction work is carried out above the waterproofing   F:......................... V:........................ T:........................</t>
  </si>
  <si>
    <t>Advertising rights  The employer may elect to contract with advertising agencies for the erection of advertising hoardings, banners, wraps or the like for the duration of the contract. The contractor shall not prevent such an arrangement and will assist in the facilitation of same. Position and type of advertising structure to be agreed with the principal agent so as not to hinder the contractor in meeting the obligations under this agreement   F:......................... V:........................ T:........................</t>
  </si>
  <si>
    <t>Confidentiality  The contractor undertakes to maintain in confidence any and all information regarding this project and shall obtain appropriate similar undertakings from all subcontractors and suppliers. Such information shall not be used in any way except in connection with the execution of the works  No information regarding this project shall be published or disclosed without the prior written consent of the employer   F:......................... V:........................ T:........................</t>
  </si>
  <si>
    <t>Media releases  All rights of publication of articles in the media, together with any advertising relating thereto or in any way connected with this project, shall vest with the employer  The contractor together with his subcontractors shall not, without the prior written consent of the employer, cause any statement or advertisement connected with this project to be printed, screened or aired by the media   F:......................... V:........................ T:........................</t>
  </si>
  <si>
    <t>Testing of windows for watertightness  Each window shall be tested for watertightness with water sprayed on using adequate pressure. If in the opinion of the principal agent, the pressure proves to be inadequate, then the pressure shall be boosted by means of compressed air or other approved means   F:......................... V:........................ T:........................</t>
  </si>
  <si>
    <t>Non-Cession of Monies  The Contractor shall not cede or assign his right or claims to any monies due to or to become due under this Contract   F:......................... V:........................ T:........................</t>
  </si>
  <si>
    <t>Proprietary Branded Products  The contractor shall take delivery of, handle, store, use, apply and/or fix all proprietary branded products in strict accordance with the manufacturer's instructions after construction with the manufacturer's authorised representative   F:......................... V:........................ T:........................</t>
  </si>
  <si>
    <t>Drawings on Site  The Contractor shall maintain on Site at all times, a complete set of the latest revisions of the working drawings issued by the Architect, the Engineer, and the Electrical Consultant   F:......................... V:........................ T:........................</t>
  </si>
  <si>
    <t>Labour Record  At the end of each week the contractor shall provide the Principal Agent with a written record, in schedule form, reflecting the number and description of tradesmen and labourers employed by him and all subcontractors on the works each day   F:......................... V:........................ T:........................</t>
  </si>
  <si>
    <t>Scaffolding  No scaffolding is measured as these Bills of Quantities are based on the sixth edition of the Standard System for Measuring Building Work. However, the Tenderer is advised to study the drawings as scaffolding may be required in certain areas for use by himself and selected/nominated subcontractors and the contractor must establish or otherwise required by him or selected/nominated subcontractor including taking down and re-erecting as may be necessary and no claims whatsoever will be entertained   F:......................... V:........................ T:........................</t>
  </si>
  <si>
    <t>Plant Record  At the end of each week the contractor shall provide the Principal Agent with a written record, in schedule form, reflecting the number, type and capacity of all plant, excluding hand tools, currently used on the works   F:......................... V:........................ T:........................</t>
  </si>
  <si>
    <t>DayworkWhere in the opinion of the Principal Agent any extra work cannot properly be measured or valued, the Contractor will be allowed daywork prices therefore calculated upon the costs defined hereunder together with the stated percentages. The total thus arrived at shall be the total amount recoverable by the Contractor for performing such work 1.	The costs to the Contractor or sub-contractor of materials, being the net cost (at current market prices) actually paid for such materials after the deduction of cash discounts or if materials are supplied from the Contractor's or sub-contractor's stock then the cost of such materials shall be based upon the current market price plus the cost of delivery to Site; to which net cost 7,5% thereof shall be added. 2.	The cost of labour to the Contractor or sub-contractor, being all items of direct cost of labour actually remunerated to the workmen concerned  which shall include the cost of all allowances in terms of the industrial Conciliation Act (where applicable) or any other wage determination applying in the area where the daywork is executed: to which labour cost 7,5% shall be added Hourly base rates for labour shall be the current market rates for labour based upon standard working hours and shall be applied in respect of the time spent by workers directly engaged on the particular day works including any operators mechanical plant and transport and erecting and dismantling other plant. If a claim is made that individual workmen have been paid wages and allowances in excess of the minimum legalised rates, then proof must be furnished that such workmen had been so paid prior to the commencement of the daywork referred to 3.	The rate for mechanical plant shall be commercial hire rates current at the time of executing the daywork and shall include fuel and insurance costsThe above percentages shall cover head office charges; Site staff including Site supervision; third party and Contractors workmen compensation and unemployment insurance fund contributions; use, repair and sharpening of non-mechanical hand tools; use of erected scaffolding, staging, trestles and the like; use of tarpaulins, protective clothing, artificial lighting, safety and welfare facilities, storage and the like as may be available on the Site; and profitSupporting vouchers reflecting the time spent and materials used in each week shall be delivered for verification to the Principal Agent not later than twenty calendar days after the end of the week concerned. Should the Contractor fail to submit the vouchers within this time, the Principal Agent shall determine a fair price for the workF:......................... V:........................ T:........................</t>
  </si>
  <si>
    <t>Unauthorised Persons/Workmen on Premises  The Contractor shall at all times strictly exclude all unauthorized persons from the site and shall  set up notice boards to that effect   F:......................... V:........................ T:........................</t>
  </si>
  <si>
    <t>Guarantees and Maintenance Instructions/Manuals  The Contractor shall obtain and hand over to the Architect on Practical Completion, all relevant guarantees, any operating and maintenance manuals, data or instructions required by the Architect or provided by the Manufacturers, Suppliers, or Sub-contractors  The Contractor shall ensure that all warranties and guarantees received are fully ceded to the Employer on Final Completion, failing which the release of the Construction Guarantee will be withheld until this is satisfactorily completed   F:......................... V:........................ T:........................</t>
  </si>
  <si>
    <t>Removal and Making Good of Temporary Works, etc. on Completion  The Contractor shall remove all temporary works, roads, services and the like used for this contract and shall make good to the entire satisfaction of the Architect any damages resulting there from   F:......................... V:........................ T:........................</t>
  </si>
  <si>
    <t>Indemnities  Indemnities shall be sought by the Architect from all Contractors and Sub-contractors undertaking any design responsibility   F:......................... V:........................ T:........................</t>
  </si>
  <si>
    <t>Location of Temporary Buildings and Temporary Services  The Contractor shall provide all necessary temporary works, including temporary roads, tracks, crossings, hardstanding, and services, etc., required for his own Sub-contractors use during the construction and maintenance period  There is no guarantee given or implied that site conditions will be such that the Contractor will be able to erect such offices, stores and temporary accommodation within the site boundaries and it shall be the Contractors responsibility to adopt whatever measures he deems necessary in this regard and to obtain all necessary permission and pay all costs in connection therewith   F:......................... V:........................ T:........................</t>
  </si>
  <si>
    <t>Commodities to be New  All commodities, goods, articles or materials throughout the building are to be new except where re-use of existing is specified and are to be handled, stored, used and/or fixed with care to ensure that they are in perfect condition when incorporated into the works and thereafter properly protected so as to ensure that they are likewise in perfect condition when handed over at completion of the works   F:......................... V:........................ T:........................</t>
  </si>
  <si>
    <t>Cost of Claims  Costs incurred by the Contractor in the preparation of claims accepted by the Principal Agent shall be borne by the Contractor   F:......................... V:........................ T:........................</t>
  </si>
  <si>
    <t>Environmental Management Plan  The contractor shall take all necessary measures to comply with the Environmental Management Plan (EMP) and make adequate provision to accommodate the requirements of the EMP   F:......................... V:........................ T:........................</t>
  </si>
  <si>
    <t>Health and Safety  Without limiting the generality of the provisions of clause 2.0, the contractor's attention is drawn to the provisions of the Construction Regulations issued in terms of the Occupational Health and Safety Act, 1993 as amended as well as all current legislation related to compliance with Covid-19 health and safety requirements. It is specifically stated that the employer shall prepare a documented health and safety specification for the works and that the employer shall ensure that the contractor has made provision for the cost of health and safety measures including specific legislated Covid-19 compliance measures during the execution of the works. The contractor shall price opposite this item for compliance with the act and the regulations, specifically including legislated Covid-19 compliance measures and the reasonable provisions of the aforementioned health and safety specification [2.1]  The contractor shall: 1. Comply with the health and safety specification including legislated Covid-19 compliance measures for the works 2. Prepare and agree with the health and safety consultant the health and safety plan for the works 3. Cooperate with the health and safety consultant in all respects 4. Manage the compliance of all subcontractors with the regulations including legislated Covid-19 compliance measures and with the health and safety plan and specification 5. Conform to the conditions contained in the employer's health and safety specification   F:......................... V:........................ T:........................</t>
  </si>
  <si>
    <t>SUMMARY OF CATEGORIES</t>
  </si>
  <si>
    <t>Category : Fixed   ____________  Category : Value   ____________  Category : Time    ____________</t>
  </si>
  <si>
    <t>SECTION NO. 2</t>
  </si>
  <si>
    <t>ROLLER SHUTTER DOORS</t>
  </si>
  <si>
    <t>The Tenderer is referred to the relevant Clauses in the separate document Model Preambles for Trades (2017 Edition)</t>
  </si>
  <si>
    <t>SUPPLEMENTARY PREAMBLES</t>
  </si>
  <si>
    <t>Carting away of excavated material</t>
  </si>
  <si>
    <t>Descriptions of carting away of excavated material shall be deemed to include for bulking and loading excavated material onto trucks directly from the excavations or, alternatively, from stock piles situated on the building site</t>
  </si>
  <si>
    <t>Subterranean water</t>
  </si>
  <si>
    <t>No information regarding subterranean water is available. The tenderer must acquaint himself of the presence and depth of subterranean water and allow thereof in his prices</t>
  </si>
  <si>
    <t>FOLLOWING IN REMOVAL AND REINSTATEMENT OF EXISTING SURFACES AROUND NEW BASES</t>
  </si>
  <si>
    <t>Demolitions:</t>
  </si>
  <si>
    <t>Sawcut existing reinforced concrete surface bed 150mm thick.</t>
  </si>
  <si>
    <t>m</t>
  </si>
  <si>
    <t>Break down and remove existing 150mm thick mesh reinforced concrete surface bed including carting away all material to a dumping site to be located by the Contractor.</t>
  </si>
  <si>
    <t>Take up and remove existing 80mm thick concrete and clay pavers and cartaway to a dumping site located by the contractor.</t>
  </si>
  <si>
    <t>Take up and remove existing 150 x 300mm rectangular concrete kerb (SABS 927 Fig. 3) and cartaway to a dumping site located by the contractor.</t>
  </si>
  <si>
    <t>Carefully take up and remove existing 80mm thick concrete and clay pavers and set aside for re-use within a 500m radius.</t>
  </si>
  <si>
    <t>Carefully take up and remove existing 150 x 300mm rectangular concrete kerb and  set aside for re-use within a 500m radius.</t>
  </si>
  <si>
    <t>Carefully remove existing polycarbonate sheeting from existing canopy ceiling, height exceeding 4500mm and not exceeding 5500mm, set aside and securely store for duration of construction, including all necessary hoisting equipment, scaffolding, cherry pickers, taking down and re-erecting as may be necessary, etc.</t>
  </si>
  <si>
    <t>Take out and remove existing ClearVu  panel size overall 4100mm x 3000mm high fixed to existing concrete columns including carting away all materials to a dumping site to be located by the contractor.</t>
  </si>
  <si>
    <t>No</t>
  </si>
  <si>
    <t>Clean down and lay existing concrete pavers from stockpiles on site, bedded on and including 25mm thick bed of river sand with 1:6 cement grout swept and watered into joints to roads, parking areas, pavements, etc. in patchwork and small quantities to falls including any consequent cutting and tying into existing paving.</t>
  </si>
  <si>
    <t>Clean down and lay existing concrete kerbs from stockpiles on site, jointed and pointed in 5:1 cement mortar and bedded in 15mpa concrete including all necessary excavation, backfilling, carting away, continuous concrete haunching on curves, concrete haunching at joints on straights, etc. in patchwork and small quantities including any consequent cutting and tying into existing kerbs.</t>
  </si>
  <si>
    <t>200 x 100 x 60mm thick "Bosun Bevel Bond", or equal approved, grey colour precast concrete blocks laid in a herringbone pattern bedded on and including 25mm thick bed of river sand with 1:6 cement grout swept &amp; watered into joints between roadstones to roads, parking areas, pavements, bands, etc. to falls including any consequent cutting &amp; sawcutting.</t>
  </si>
  <si>
    <t>Type S-C concrete block paving (35mpa) composed of 80mm thick standard grey interlocking precast concrete blocks laid in a herringbone pattern bedded on and including 25mm thick bed of river sand with 1:6 cement grout swept &amp; watered into joints between roadstones to roads, parking areas, pavements, bands, etc. to falls including any consequent cutting &amp; sawcutting.</t>
  </si>
  <si>
    <t>150 x 300mm Half-battered concrete kerb (SABS 927 Fig. 3) jointed and pointed in 5:1 cement mortar and bedded in 15mpa concrete including all necessary excavation, backfilling, carting away, continuous concrete haunching on curves, concrete haunching at joints on straights, etc. laid straight.</t>
  </si>
  <si>
    <t>Carefully reinstate existing polycarbonate sheeting from stockpiles, to existing canopy ceiling to a height exceeding 4500mm and not exceeding 5500mm, including all necessary hoisting equipment, scaffolding, cherry pickers, taking down and re-erecting as may be necessary, cleaning sheets, etc.</t>
  </si>
  <si>
    <t>EARTHWORKS</t>
  </si>
  <si>
    <t>Excavation in earth not exceeding 2m deep in:</t>
  </si>
  <si>
    <t>Holes.</t>
  </si>
  <si>
    <t>Extra over excavations in earth for excavation in</t>
  </si>
  <si>
    <t>Soft rock.</t>
  </si>
  <si>
    <t>Hard rock.</t>
  </si>
  <si>
    <t>Risk of collapse to:</t>
  </si>
  <si>
    <t>Sides of trench and hole excavations not exceeding 1,5m deep.</t>
  </si>
  <si>
    <t>To bottoms and sides of trenches, etc.</t>
  </si>
  <si>
    <t>Extra over all excavations for loading, carting and dumping surplus excavated material (no allowance made for increase in bulk):</t>
  </si>
  <si>
    <t>Selected earth filling obtained from the excavations and/or prescribed stock piles on site in layers of 150mm thick compacted to 95% Mod AASHTO density:</t>
  </si>
  <si>
    <t>Backfilling to trenches, holes, etc.</t>
  </si>
  <si>
    <t>Selected imported (commercial sources) G5 natural gravel in 150mm layers and spread, level, water and compact to 98% modified AASHTO density:</t>
  </si>
  <si>
    <t>Bottom of holes.</t>
  </si>
  <si>
    <t>Keeping excavations free of water:</t>
  </si>
  <si>
    <t>Keeping excavations free of water other than subterranean water.</t>
  </si>
  <si>
    <t>Prescribed density tests on filling:</t>
  </si>
  <si>
    <t>Modified AASHTO density tests.</t>
  </si>
  <si>
    <t>CONCRETE, FORMWORK AND REINFORCEMENT</t>
  </si>
  <si>
    <t>15MPa/19 mm concrete in:</t>
  </si>
  <si>
    <t>Surface blinding under footings and bases.</t>
  </si>
  <si>
    <t>30 MPa/19mm Concrete in:</t>
  </si>
  <si>
    <t>Surface beds around steel columns.</t>
  </si>
  <si>
    <t>Bases.</t>
  </si>
  <si>
    <t>Stub columns in foundations.</t>
  </si>
  <si>
    <t>Test Blocks</t>
  </si>
  <si>
    <t>Making and testing set of three 150 x 150 x 150mm concrete strength test cubes.</t>
  </si>
  <si>
    <t>Class E non-shrink grout:</t>
  </si>
  <si>
    <t>Bedding approximately 50mm thick under 400mm x 400mm base plate including chamfered edges all round.</t>
  </si>
  <si>
    <t>50Mpa non-shrink cementitious grout:</t>
  </si>
  <si>
    <t>Holding down bolts</t>
  </si>
  <si>
    <t>Provide template for and embed set of four M16 x 200mm long steel holding down bolts (bolts elsewhere) into top of stub column in exact position.</t>
  </si>
  <si>
    <t>Rough formwork (Degree of accuracy II) to sides of:</t>
  </si>
  <si>
    <t>Square or rectangular shaped columns in foundations.</t>
  </si>
  <si>
    <t>Boxing in rough formwork to form</t>
  </si>
  <si>
    <t>200 x 200 x 200mm Deep pocket in top of stub column.</t>
  </si>
  <si>
    <t>Mild steel rod reinforcement to structural concrete work</t>
  </si>
  <si>
    <t>Various size bars.</t>
  </si>
  <si>
    <t>t</t>
  </si>
  <si>
    <t>High tensile steel rod reinforcement to structural concrete work in foundations</t>
  </si>
  <si>
    <t>Various size bars</t>
  </si>
  <si>
    <t>Fabric reinforcement with minimum 400mm wide overlaps:</t>
  </si>
  <si>
    <t>Type 395 Fabric reinforcement in concrete surface beds, slabs, etc.</t>
  </si>
  <si>
    <t>High tensile steel dowel bars:</t>
  </si>
  <si>
    <t>10mm Diameter mild steel dowel bar 500mm long with one end drilled and embedded 250mm deep in side of existing concrete surface bed and other end cast into concrete surface bed including hole through formwork, epoxy grout, etc.</t>
  </si>
  <si>
    <t>STRUCTURAL STEELWORK</t>
  </si>
  <si>
    <t>Shop drawings</t>
  </si>
  <si>
    <t>The Contractor will be required to prepare shop details for the work which must be submitted to the Engineer for approval before fabrication is started. Approval of shop details by the Engineer will include the following:</t>
  </si>
  <si>
    <t>a) Examination of member sizes for consistency with design requirements.</t>
  </si>
  <si>
    <t>b) Examination of all connections designed and/or detailed by the fabricator, for adequacy of load transference.</t>
  </si>
  <si>
    <t>c) Approval of leading dimensions which are taken to include such dimensions as may influence the design (eg., depth of trusses and girders) or which may grossly affect site programme (eg., truss spans and stanchion heights).</t>
  </si>
  <si>
    <t>Notwithstanding any approval of these details, the Contractor shall remain responsible for ensuring that the dimensions, details and workmanship result in the correct assembly of the work.</t>
  </si>
  <si>
    <t>Material and workmanship</t>
  </si>
  <si>
    <t>The steelwork is to be fabricated from mild steel to SABS1431 Grade 300W. The whole of the fabrication and workmanship generally is to be in strict accordance with SABS0162-1984 as amended. The material shall be of best quality throughout, free from loose rust or millscale, true to thickness and profile throughout and of the section and mass specified subject to a 2% tolerance for rolling margin. Consideration will be given to any detail variation which the Contractor may wish to make with the view to the simplification of either fabrication, delivery or erection. Substitutions must be made at the Contractor's own expense.</t>
  </si>
  <si>
    <t>The Contractor shall provide a Works Test Certificates where so required by the Engineer.</t>
  </si>
  <si>
    <t>Testing</t>
  </si>
  <si>
    <t>Holding down bolts and other fixing devices which are to be embedded in concrete must be supplied to the Principal Contractor on request, together with the necessary information, identification and templates.</t>
  </si>
  <si>
    <t>2mm Mild steel plate templates provided on a scale of one template for every five groups of bolts, suitably marked, to ensure easy identification are to be supplied to the Principal Contractor.</t>
  </si>
  <si>
    <t>Any costs incurred by subsequent repositioning of bolts, etc. resulting from the Contractor having failed to furnish adequate information, identification and templates will be for the Contractor's account.</t>
  </si>
  <si>
    <t>Welding</t>
  </si>
  <si>
    <t>Welding shall be in accordance with SABS044 "Welding: Parts I, II and III".</t>
  </si>
  <si>
    <t>Welding shall be carried out in a manner which will prevent any distortion of the weld or the parent section.</t>
  </si>
  <si>
    <t>All welds shall have adequate root fusion and shall be free from cracks, porosity or other irregularities and any undercutting shall be made good by the deposition of additional runs of weld metal.</t>
  </si>
  <si>
    <t>Any completed welds showing cracks, cavities or other defects shall be cut out and made good at the Contractor's own expense.</t>
  </si>
  <si>
    <t>Mild steel electrodes shall comply with SABS455 "Covered Electrodes for Manual Arc Welding of Mild Steel and Medium High Tensile Steel".</t>
  </si>
  <si>
    <t>Bolts</t>
  </si>
  <si>
    <t>Descriptions of bolts shall be deemed to include nuts and washers.</t>
  </si>
  <si>
    <t>Descriptions of L-shaped and U-shaped anchor bolts shall be deemed to include bending, threading, nuts and washers and embedding in concrete.</t>
  </si>
  <si>
    <t>Descriptions of expansion anchors and bolts and chemical anchors and bolts shall be deemed to include nuts, washers and mortices in brickwork or concrete.</t>
  </si>
  <si>
    <t>Bolts shall have well-formed heads forged from the solid. Nuts shall closely fit the bolts so that they can only just be turned by hand and at least one clear thread shall project beyond the nut when fully tightened. All bolts shall have one asher under the nuts and shall be so tightened that the threaded portion does not bear on the members connected.  Where bolt heads or nuts bear upon bevelled surfaces they shall be provided with tapered washers of 2,3mm mean thickness to provide a seating square with the axis of the bolt.</t>
  </si>
  <si>
    <t>Friction grip bolts</t>
  </si>
  <si>
    <t>Connections specifying high strength friction grip bolts are to be in strict accordance with SABS094 "Bolted Friction Grip Joints in Structural Steelwork" and the bolts used are to be in accordance with BS3139 Part 1:1959 "General Grade Bolts, High Strength Friction Grip Bolts for Structural Engineering".</t>
  </si>
  <si>
    <t>Notwithstanding the above, the following must be rigidly adhered to:</t>
  </si>
  <si>
    <t>a) Two-case hardened washers, one flat or bevelled under the head and the other flat or bevelled under the nut shall be used with each bolt.</t>
  </si>
  <si>
    <t>b) Contact surfaces shall not be painted and shall be thoroughly cleaned free of dirt, oil, loose scale, burrs and other defects which are liable to reduce friction resistance between surfaces.</t>
  </si>
  <si>
    <t>c) At all times the correct torques shall be applied to the different sizes of bolts.</t>
  </si>
  <si>
    <t>Erection</t>
  </si>
  <si>
    <t>The steelwork generally is to be fabricated in the Contractor's works having due regard to transport and erection facilities. He must supply all erection tackle, temporary erection bracing, erect and plumb all steelwork and supply all steel wedges and tacks as required.  Items may be detailed for delivery "piece small" or the Contractor may prefabricate if he is satisfied that suitable arrangements for transport can be made.</t>
  </si>
  <si>
    <t>Connections are to be designed for the forces indicated on the drawings or to the maximum capacity of the members.</t>
  </si>
  <si>
    <t>Cleaning and painting</t>
  </si>
  <si>
    <t>All structural steel is to be thoroughly degreased to remove all grease or oil and then wire-brushed, scraped or sand-papered to remove all rust, mill-scale or surface contaminations and is to be immediately given one coat zinc chromate, allowed to dry overnight and given one coat of universal undercoat prior to delivery to site.  All damaged paintwork is to be made good on site after erection is complete.</t>
  </si>
  <si>
    <t>Testing of welders</t>
  </si>
  <si>
    <t>Contractors must include in their rates for the testing of any welder used on the work who has not been tested within a period of six months immediately preceding his employment on this contract.</t>
  </si>
  <si>
    <t>Painting/corrosion protection specification</t>
  </si>
  <si>
    <t>a) All steelwork shall be mechanically wire-brushed to ST3O blast clean to SA2.  b) All steelwork shall receive one coat primer to DFT-100 micron.</t>
  </si>
  <si>
    <t>Further notes</t>
  </si>
  <si>
    <t>Also refer to the structural steelwork notes indicated on the Engineer's drawings.  In the event of a discrepancy between the above preambles and the Engineer's drawings, the Engineer's drawings shall take precedence.</t>
  </si>
  <si>
    <t>Hot dipped galvanised columns in single lengths with flat section connection plates all treated as per paint specification referred to above in Supplementary Preambles:</t>
  </si>
  <si>
    <t>150mm x 150mm x 4.5mm Thick hollow section column including gusset plates, connectors, etc.</t>
  </si>
  <si>
    <t>100mm x 100mm x 4mm Thick hollow section support members including gusset plates, connectors, etc.</t>
  </si>
  <si>
    <t>300mm x 100mm x 4mm Thick hollow section beam including gusset plates, connectors, etc.</t>
  </si>
  <si>
    <t>Hot dipped galvanised purlins and bracing bolted to steel, all treated as per paint specification referred to above in Supplementary Preambles:</t>
  </si>
  <si>
    <t>50 x 50 x 4mm Thick angle section members to form support box (Attached Architects drawing W101).</t>
  </si>
  <si>
    <t>30 x 30 x 2.5mm Thick angle section bracing to support box (Attached Architects drawing W101).</t>
  </si>
  <si>
    <t>80 x 80 x 6mm Thick angle section member to form support framework for aluminium sheets (sheets elsewhere), fixed to existing structural steel members.</t>
  </si>
  <si>
    <t>300 x 300 x 12mm Thick plate bent and fixed to 600mm diameter circular concrete column.</t>
  </si>
  <si>
    <t>Bolts, etc.</t>
  </si>
  <si>
    <t>M16 x 200mm Long grade 8.8 chemical anchor bolts including nuts and washers with one end welded to steel plate (elsewhere).</t>
  </si>
  <si>
    <t>M16 x 200mm Long grade 8.8 chemical anchor bolts including nuts and washers with one end drilled and embedded with and including epoxy grout, 100mm deep into side of circular concrete column.</t>
  </si>
  <si>
    <t>Sundries:</t>
  </si>
  <si>
    <t>0,7mm Thick galvanised mild steel sheet to form 500 x 500mm box, countersunk holed for and screw fixed to steel angle sections  (angle sections elsewhere) including all necessary cutting, bending, etc. (Attached Architects drawing W101).</t>
  </si>
  <si>
    <t>0,5mm Thick powdercoated aluminium sheet to form custom size enclosure box, countersunk holed for and screw fixed to steel angle sections (angle sections elsewhere) including all necessary cutting, bending, etc. (Attached Architects drawing W101).</t>
  </si>
  <si>
    <t>Carefully take out and remove existing steel swing gate size overall 4400mm x 3000mm high and change the swing direction of the gate, including all cutting, welding, bolting, removal and reinstatement of gate motor and arm, etc.</t>
  </si>
  <si>
    <t>STEEL ROLLER SHUTTERS ETC</t>
  </si>
  <si>
    <t>Roller shutter door to suit opening size 5000 x 4690mm high.</t>
  </si>
  <si>
    <t>Roller shutter door to suit opening size 4418 x 4700mm high.</t>
  </si>
  <si>
    <t>Roller shutter door to suit opening size 1775 x 3500mm high.</t>
  </si>
  <si>
    <t>Roller shutter door to suit opening size 1774 x 3500mm high.</t>
  </si>
  <si>
    <t>Roller shutter door to suit opening size 1500 x 4700mm high.</t>
  </si>
  <si>
    <t>Roller shutter door to suit opening size 6500 x 4700mm high.</t>
  </si>
  <si>
    <t>Roller shutter door to suit opening size 9180 x 4700mm high.</t>
  </si>
  <si>
    <t>Roller shutter door to suit opening size 10122 x 4700mm high.</t>
  </si>
  <si>
    <t>PAINTWORK</t>
  </si>
  <si>
    <t>Sandblast to SA 2 1/2, prepare and apply two coats "Carboline Carbocoat GP-55 FD", or equal approved, primer to 75 microns and two coats "Carboline Carbocoat AD-51", or equal approved, paint to 40 microns on:</t>
  </si>
  <si>
    <t>Structural steel members.</t>
  </si>
  <si>
    <t>Mild steel sheets.</t>
  </si>
  <si>
    <t>FENCING</t>
  </si>
  <si>
    <t>"Cochrane Steel ClearVu II", or equal approved, hot dipped galvanised then "Polymetic 6000" coated pressed high density anti-climbing and anti-cut pressed mesh panel fencing formed of 4mm diameter horizontal &amp; vertical high tensile galvanised wires with aperture size 76,2mm x 12,7mm and reinforced with 3 x 50mm deep V-section recessed bands including 100mm high galvanised "shark tooth" type spike rails bolted to 50mm wide ClearVu, or equal approved, mesh flange bent along fence top with and including standard recess ClearVu, or equal approved, taper locking posts size overall 85 x 88 x 4mm thick "Polymetic 6000" coated sealed with UV stabilised polymer end caps and bolted to concrete columns on both sides with vandal resistant bolts and clamping plates including sealed end caps, bolts, double clamping plates, etc. in strict accordance with the manufacturer's instructions:</t>
  </si>
  <si>
    <t>Fence panel size overall 650mm x 4700mm high.</t>
  </si>
  <si>
    <t>Fence panel size overall 4100mm x 4700mm high.</t>
  </si>
  <si>
    <t>FINANCIAL PROVISION</t>
  </si>
  <si>
    <t>Allow the amount of R300,000.00 (Three Hundred Thousand Rand Only) for design development.</t>
  </si>
  <si>
    <t>BILL NO. 2</t>
  </si>
  <si>
    <t>FENCING AND RETAINING WALLS</t>
  </si>
  <si>
    <t>PAINT EXISTING PALISADE FENCE</t>
  </si>
  <si>
    <t>On steel palisade fencing (both sides measured over the full flat area).</t>
  </si>
  <si>
    <t>On steel palisade fencing fixed to top of brick wall 1700mm high including painting 75mm x 75mm intermediate posts fixed to ground level (both sides measured over the full flat area).</t>
  </si>
  <si>
    <t>NEW STEEL PALISADE FENCING</t>
  </si>
  <si>
    <t>Take out / up and remove including carting away to a dumping site located by the contractor:</t>
  </si>
  <si>
    <t>Carefully cut back and remove existing steel palisade fence panel size overall 2800mm wide x 2200mm high including cart away all material to a dumping site to be located by the contractor.</t>
  </si>
  <si>
    <t>Welded steel palisade fence comprising 50 x 50 x 3mm thick hot dipped galvanised palisades spaced at 110mm centres fixed to two 60 x 25 x 2mm pre-slotted horizontal channels secured to 75 x 75 x 3mm thick square hollow section hot dipped galvanised posts (SABS 763), with pressed steel caps to match style, cross members secured to posts with M8 electroplated bolt and shear nut system, welded to existing steel palisade fence including sealed end caps, bolts, etc. in strict accordance with the manufacturer's instructions (Attached Architect's drawing W100):</t>
  </si>
  <si>
    <t>All steel shall be cleaned and pre-treated as per SABS 1274 Part 6 and factory dipped in corrosion resistant self-etch primer. Two finishing coats gloss enamel shall be applied on site.</t>
  </si>
  <si>
    <t>Fence panel size 2800mm wide x 2200mm high.</t>
  </si>
  <si>
    <t>RETAINING STRUCTURES</t>
  </si>
  <si>
    <t>Demolitions</t>
  </si>
  <si>
    <t>Break down and remove existing reinforced concrete strip footing including carting away all material to a dumping site to be located by the Contractor.</t>
  </si>
  <si>
    <t>Excavation in earth and set material aside for re-use:</t>
  </si>
  <si>
    <t>Retaining wall embankments.</t>
  </si>
  <si>
    <t>Selected earth filling obtained from the excavations and/or prescribed stock piles on site in layers of 150mm thick compacted to 93% Mod AASHTO density:</t>
  </si>
  <si>
    <t>Behind retaining walls.</t>
  </si>
  <si>
    <t>Selected top soil, imported from commercial sources, and spread, level, water and compact to 90% modified AASHTO density with scarified top and treated with 5mm compost and 150g/m2 3:2:1 mixed into the topsoil:</t>
  </si>
  <si>
    <t>Foundation</t>
  </si>
  <si>
    <t>25Mpa/19mm Concrete strip footing size 720 x 250mm deep with and including closed cell expanded polyethylene filler and polyurethane sealant expansion joints at 6m centres and saw cut construction joints and sealant at 2m centres including all necessary excavation, backfilling, compacting base of excavation and surrounding surface, cutting into paving, formwork, etc.</t>
  </si>
  <si>
    <t>Precast concrete interlocking planter blocks finished smooth on exposed surfaces:</t>
  </si>
  <si>
    <t>Retaining structure with stepped face and curves as required to suit slopes, formed of 400 x 350 x 225mm high "Terraforce L11 Standard", or equal approved, planter blocks laid with horizontal bed joints to suit 70 degree slope on and including standard base block foundation and filling the blocks with garden soil lightly tamped as the work proceeds and filling the top row of blocks with 15mpa concrete, including "Kaymat", or equal approved, geotextile fabric behind retaining wall.</t>
  </si>
  <si>
    <t>Sub-Total</t>
  </si>
  <si>
    <t>Should the contractor select Option A in the contract data for the adjustment of preliminaries, the amounts entered against the relevant items in these preliminaries are to be divided into one or more of the three categories provided namely fixed (F), value related (V) and time related (T)</t>
  </si>
  <si>
    <t>Clause 6.0 - Employer's agents</t>
  </si>
  <si>
    <t>1.2.1     Rectification of discrepancies, errors in description or quantity or omission of items in the agreement other than in the JBCC Principal Building Agreement</t>
  </si>
  <si>
    <t>1.2.5     Provision and testing of samples of materials and goods and/or of finishes and assemblies of elements of the works</t>
  </si>
  <si>
    <t>3.2.1	Rectification of discrepancies, errors in description or quantity or omission of items in the agreement other than in the JBCC Principal Building Agreement</t>
  </si>
  <si>
    <t>4.2.1	Rectification of discrepancies, errors in description or quantity or omission of items in the agreement other than in the JBCC Principal Building Agreement</t>
  </si>
  <si>
    <t>5.2.1	Rectification of discrepancies, errors in description or quantity or omission of items in the agreement other than in the JBCC Principal Building Agreement</t>
  </si>
  <si>
    <t>5.2.12	Expenditure of budgetary allowances, prime cost amounts and provisional sums</t>
  </si>
  <si>
    <t>6.2.1	Rectification of discrepancies, errors in description or quantity or omission of items in the agreement other than in the JBCC Principal Building Agreement</t>
  </si>
  <si>
    <t>7.2.1	Rectification of discrepancies, errors in description or quantity or omission of items in the agreement other than in the JBCC Principal Building Agreement</t>
  </si>
  <si>
    <t>Execution (A12 - A17)</t>
  </si>
  <si>
    <t>Completion (A18 - A24)</t>
  </si>
  <si>
    <t>Payment (A25 - A27)</t>
  </si>
  <si>
    <t>Suspension and termination (A28 - A29)</t>
  </si>
  <si>
    <t>Dispute resolution (A30)</t>
  </si>
  <si>
    <t>SECTION B:  GENERAL PRELIMINARIES</t>
  </si>
  <si>
    <t>Definitions and interpretation (B1)</t>
  </si>
  <si>
    <t>Documents (B2)</t>
  </si>
  <si>
    <t>Previous work and adjoining properties (B3)</t>
  </si>
  <si>
    <t>The site (B4)</t>
  </si>
  <si>
    <t>Management of contract (B5)</t>
  </si>
  <si>
    <t>Samples, shop drawings and manufacturer's instructions (B6)</t>
  </si>
  <si>
    <t>Deposits and fees (B7)</t>
  </si>
  <si>
    <t>Temporary services (B8)</t>
  </si>
  <si>
    <t>Prime cost amounts (B9)</t>
  </si>
  <si>
    <t>Attendance on subcontractors (B10)</t>
  </si>
  <si>
    <t>General (B11)</t>
  </si>
  <si>
    <t>m²</t>
  </si>
  <si>
    <t>Reinstatement:</t>
  </si>
  <si>
    <t>m³</t>
  </si>
  <si>
    <t>Approved brand of anti-termite soil poison applied by a Registered Pest Control Company and guaranteed against termite infestation for ten years:</t>
  </si>
  <si>
    <t>Off site to a dumping site to be located by the Contractor.</t>
  </si>
  <si>
    <t>Filling in 200 x 200 x 200mm deep opening in top of stub column, under and around 150 x 150mm steel column.</t>
  </si>
  <si>
    <t>The Engineer shall be at liberty to select test pieces from steelwork in the workshop or on the site and to have them tested. The expense of such tests are to be borne by the Contractor if the steelwork does not comply with the standards laid down above.</t>
  </si>
  <si>
    <t>400 x 400 x 12mm Thick base plate including leaving a 160 x 160mm opening in the centre of the plate.</t>
  </si>
  <si>
    <t>Shop Drawings  The term "Shop Drawings" shall mean drawings, layout drawings, illustrations, schedules, performance charts, brochures, operating manuals, other data which are prepared by the Contractor or Sub-contractor, Manufacturer, Supplier or Distributor and which illustrate some portion of the work  The Contractor shall ensure that all shop drawings required for the work in terms of this Contract, all selected/nominated Sub-contracts and/or Architect"s instructions, are prepared and submitted timeously in accordance with the following procedure  (a)	Three prints of shop drawings of all fabricated work, working or setting out drawings, shop details and schedules shall be submitted to the Architect for approval. Such work shall not be carried out until such approval has been given  (b)	Shop drawings shall be submitted to the Architect for approval at least two weeks prior to the date on which such approval is required in order to comply with the Contract Programme  (c)	All submissions shall be prepared in 	accordance with the Contract Drawings 	and specifications and/or any Architect"s 	instructions and any deviation shall be 	specifically highlighted in writing, with a 	detailed explanation of the reason for such 	deviation, together with any cost and/or 	time implication  Delays in approval of shop drawings due to non-compliance with drawings, specifications and/or Architect"s instructions shall not constitute grounds for any claims for delays   F:......................... V:........................ T:........................</t>
  </si>
  <si>
    <t>Overloading  The Contractor shall take all necessary steps to ensure that no damage occurs due to overloading of any portion of the works. The Contractor shall submit details of his proposed loading, storage, plant, erection, etc., to the Architect for their approval prior to proceeding with such loading, storing or erecting and shall comply with and pay for the Engineer"s requirements in connection with the provision of temporary support work, etc. Any damage caused to the works by overloading shall be made good by the Contractor at his sole expense   F:......................... V:........................ T:........................</t>
  </si>
  <si>
    <t>"Roll-Up Serranda Eyeball Punched Steel Range", or equal approved, galvanised steel commercial electrically operated roller shutter door in a powder coated finish in one 16UV / non UV resistance polyester with 75mm x 1mm thick galvanised steel slats, lockable triple push button control and 2No. remotes, with overhead box 500mm deep, 500mm high solid top and bottom slats, standard bottom rail, 75mm x 31mm mild steel double bell mouth guides, extruded aluminium T-bar with rubber weather seal, powder coated ancillary components, the shutter to be operated with a 220V HL600 motor and connected to power supply including 4,5mm thick end plates, closed shaft, fixed in strict accordance with the manufacturer"s instructions:</t>
  </si>
  <si>
    <t>"Roll-Up Serranda Eyeball Punched Steel Range", or equal approved, galvanised steel commercial electrically operated roller shutter door in a powder coated finish in one 16UV / non UV resistance polyester with 75mm x 1mm thick galvanised steel slats, lockable triple push button control and 2No. remotes, with overhead box 500mm deep, 1000mm high solid top and bottom slats, 130 x 84mm windlock guides, standard bottom rail, extruded aluminium T-bar with rubber weather seal, powder coated ancillary components, the shutter to be operated with a 220V HL800 motor and connected to power supply including 4,5mm thick end plates, closed shaft, fixed in strict accordance with the manufacturer"s instructions:</t>
  </si>
  <si>
    <t>"Roll-Up Serranda Eyeball Punched Steel Range", or equal approved, galvanised steel commercial electrically operated roller shutter door in a powder coated finish in one 16UV / non UV resistance polyester with 75mm x 1mm thick galvanised steel slats, lockable triple push button control and 2No. remotes, with overhead box 500mm deep, 1000mm high solid top and bottom slats, 1000mm high perforated slats in centre of door, 130 x 84mm wind lock guides, un-sprung shaft, standard bottom rail, standard mild steel T-bar with bottom weather strip, powder coated ancillary components, the shutter to be operated with a 400V HL2000 motor with magnetic brakes and connected to power supply including 4,5mm thick end plates, closed shaft, fixed in strict accordance with the manufacturer"s instructions:</t>
  </si>
  <si>
    <t>FINAL SUMMARY</t>
  </si>
  <si>
    <t>Section</t>
  </si>
  <si>
    <t xml:space="preserve">Page </t>
  </si>
  <si>
    <t>Amount</t>
  </si>
  <si>
    <t>Preliminaries &amp; General</t>
  </si>
  <si>
    <t>Building Works</t>
  </si>
  <si>
    <t>Electrical Installation</t>
  </si>
  <si>
    <t>Landscaping and Irrigation</t>
  </si>
  <si>
    <t>R</t>
  </si>
  <si>
    <t>ADD VAT @ 15%</t>
  </si>
  <si>
    <t>Total Inclusive of VAT Carried to Form of Offer</t>
  </si>
  <si>
    <t>BILL NO. 1 : ELECTRONIC SERVICES INSTALLATION</t>
  </si>
  <si>
    <t>ITEM</t>
  </si>
  <si>
    <t>QTY</t>
  </si>
  <si>
    <t>TOTAL</t>
  </si>
  <si>
    <t>MAT.</t>
  </si>
  <si>
    <t>INSTAL.</t>
  </si>
  <si>
    <t>ELECTRIC FENCE INSTALLATION</t>
  </si>
  <si>
    <r>
      <t xml:space="preserve">Supply, Deliver, Install and Commission of the following equipment for the </t>
    </r>
    <r>
      <rPr>
        <b/>
        <sz val="9"/>
        <rFont val="Arial"/>
        <family val="2"/>
      </rPr>
      <t>Electric Fence</t>
    </r>
    <r>
      <rPr>
        <sz val="9"/>
        <rFont val="Arial"/>
        <family val="2"/>
      </rPr>
      <t xml:space="preserve"> Installation :</t>
    </r>
  </si>
  <si>
    <t>2.1</t>
  </si>
  <si>
    <t>SOFTWARE AND LICENCING</t>
  </si>
  <si>
    <t>a)</t>
  </si>
  <si>
    <t>ID - C201311 : Command Centre Licence</t>
  </si>
  <si>
    <t>No.</t>
  </si>
  <si>
    <t>Rate Only</t>
  </si>
  <si>
    <t>b)</t>
  </si>
  <si>
    <t>ID - 2A8272 : Fence Zone Licence</t>
  </si>
  <si>
    <t>c)</t>
  </si>
  <si>
    <t>ID - C12732 : Video Viewer SDK</t>
  </si>
  <si>
    <t>d)</t>
  </si>
  <si>
    <t>ID - 2A8982 : ASCII Text Interface : FTC API ASCII I/F M/W</t>
  </si>
  <si>
    <t>2.2</t>
  </si>
  <si>
    <t>ACCESS CONTROL HARDWARE</t>
  </si>
  <si>
    <t>ID - C400010 : Controller 7000 Single Door RS485</t>
  </si>
  <si>
    <t>ID - C400181 : DIN Rail Adapter, Controller 7000 Single Door</t>
  </si>
  <si>
    <t>ID - C200340 : Power Supply</t>
  </si>
  <si>
    <t>ID - C300463 : T20 Alarm Terminal Black</t>
  </si>
  <si>
    <t>2.3</t>
  </si>
  <si>
    <t>PERIMETER HARDWARE</t>
  </si>
  <si>
    <t>ID - G21950 : F42 Fence Controller</t>
  </si>
  <si>
    <t>ID - G21965 : F3 Cable Manager</t>
  </si>
  <si>
    <t>ID - G64800 : Lightning Diverter</t>
  </si>
  <si>
    <t>ID - G22705 : Offset Mounting Block (50 Pack)</t>
  </si>
  <si>
    <t>e)</t>
  </si>
  <si>
    <t>ID - G62703 : Double Insulated Cable Hard 2.5mm x 100m</t>
  </si>
  <si>
    <t>f)</t>
  </si>
  <si>
    <t>ID - G62716 : Double Insulated Cable Soft 2.5mm x 400m</t>
  </si>
  <si>
    <t>g)</t>
  </si>
  <si>
    <t>ID - G93230 : High Conductivity Wire - 2.0mm</t>
  </si>
  <si>
    <t>h)</t>
  </si>
  <si>
    <t>ID - G602603 : Warning Signs (10 Pack)</t>
  </si>
  <si>
    <t>i)</t>
  </si>
  <si>
    <t>ID - G60355 : Joint Clamp (25 Pack)</t>
  </si>
  <si>
    <t>j)</t>
  </si>
  <si>
    <t>ID - G22416 : Link-up Sleeve Crimp (2.5mm) (100 Pack)</t>
  </si>
  <si>
    <t>k)</t>
  </si>
  <si>
    <t>ID - G20300 : Security Post 2.1M x 1mm (23 wire)</t>
  </si>
  <si>
    <t>l)</t>
  </si>
  <si>
    <t>ID - G20310 : Security Post 2.1M x 2mm (23 wire)</t>
  </si>
  <si>
    <t>m)</t>
  </si>
  <si>
    <t>ID - G20301 : Security Post 2.4M x 1mm (27 wire)</t>
  </si>
  <si>
    <t>n)</t>
  </si>
  <si>
    <t>ID - G20311 : Security Post 2.4M x 2mm (27 wire)</t>
  </si>
  <si>
    <t>o)</t>
  </si>
  <si>
    <t>ID - G20410 : Security Post 1.0M x 1mm (11 wire)</t>
  </si>
  <si>
    <t xml:space="preserve">Sub-Total Carried Forward </t>
  </si>
  <si>
    <t>BILL NO. 1 : ELECTRONIC SERVICES INSTALLATION (continued)</t>
  </si>
  <si>
    <t xml:space="preserve">Sub-Total Brought Forward </t>
  </si>
  <si>
    <t>p)</t>
  </si>
  <si>
    <t>ID - G20428 : Security Post 1.0M x 2mm (11 wire)</t>
  </si>
  <si>
    <t>q)</t>
  </si>
  <si>
    <t>ID - G20303 : Security Post 3.0M x 1mm (33 wire)</t>
  </si>
  <si>
    <t>r)</t>
  </si>
  <si>
    <t>ID - G20313 : Security Post 3.0M x 2mm (33 wire)</t>
  </si>
  <si>
    <t>ID - G20302 : Security Post 2.6M x 1mm (28 wire)</t>
  </si>
  <si>
    <t>ID -G20312 : Security Post 2.6M x 2mm (28 wire)</t>
  </si>
  <si>
    <t>ID - G20250 : Security DVM</t>
  </si>
  <si>
    <t>ID - G20251 : Security Fence Analyser Tool</t>
  </si>
  <si>
    <t>s)</t>
  </si>
  <si>
    <t>ID - G27606 : Enhanced Intermediate Insulator - Break Away (100 Pack)</t>
  </si>
  <si>
    <t>t)</t>
  </si>
  <si>
    <t>ID - G26610 : High Voltage Gate Switch</t>
  </si>
  <si>
    <t>u)</t>
  </si>
  <si>
    <t>ID - G26601 : High Voltage Gate Switch Bracket</t>
  </si>
  <si>
    <t>v)</t>
  </si>
  <si>
    <t>ID - G87601 : Earth Stake Clamp (3 Pack)</t>
  </si>
  <si>
    <t>w)</t>
  </si>
  <si>
    <t>ID - G87900 : Earth Stake 2.1m</t>
  </si>
  <si>
    <t>x)</t>
  </si>
  <si>
    <t>ID - T10492 : Tensioner Black Plastic Maxi   Tweeker</t>
  </si>
  <si>
    <t>y)</t>
  </si>
  <si>
    <t>ID - T10676 : S-Hook for Maxi Tweeker 4mm</t>
  </si>
  <si>
    <t>z)</t>
  </si>
  <si>
    <t>ID - T10285 : Insulator Strain Black Plastic</t>
  </si>
  <si>
    <t>ID - T10416 : Spring 5kG Tension</t>
  </si>
  <si>
    <t>ii)</t>
  </si>
  <si>
    <t>ID - T10266 : Hook End Strain 5MM</t>
  </si>
  <si>
    <t>iii)</t>
  </si>
  <si>
    <t>Wii Bridge Complete</t>
  </si>
  <si>
    <t>iv)</t>
  </si>
  <si>
    <t>Wii Tremoli Sensor</t>
  </si>
  <si>
    <t>2.4</t>
  </si>
  <si>
    <t>ENCLOSURES</t>
  </si>
  <si>
    <t>WACO - CRX604020) Stainless Steel Lockable Enclosure complete with 75mm diameter Pole Stainless Steel Mounting Brackets</t>
  </si>
  <si>
    <t>2.5</t>
  </si>
  <si>
    <t>TESTING &amp; COMMISSIONING</t>
  </si>
  <si>
    <t>Sum</t>
  </si>
  <si>
    <t>2.6</t>
  </si>
  <si>
    <t>ROLLER SHUTTER DOOR INSTALLATION</t>
  </si>
  <si>
    <r>
      <t xml:space="preserve">Supply, Deliver, Install and Commission of the following equipment for the </t>
    </r>
    <r>
      <rPr>
        <b/>
        <sz val="9"/>
        <rFont val="Arial"/>
        <family val="2"/>
      </rPr>
      <t>Roller Shutter Door</t>
    </r>
    <r>
      <rPr>
        <sz val="9"/>
        <rFont val="Arial"/>
        <family val="2"/>
      </rPr>
      <t xml:space="preserve"> Installation :</t>
    </r>
  </si>
  <si>
    <t>ID - 2A8943 : Door Licence</t>
  </si>
  <si>
    <t>2.7</t>
  </si>
  <si>
    <t>ID - C300688 : HBUS 16 in 16 Out Board</t>
  </si>
  <si>
    <t>ID - C200001 : Full-Footprint Mounting Plate</t>
  </si>
  <si>
    <t>ID - T10862 : Dual Cabinet 8A PS</t>
  </si>
  <si>
    <t>2.8</t>
  </si>
  <si>
    <t>Testing and commissioning of complete installation.</t>
  </si>
  <si>
    <t>2.9</t>
  </si>
  <si>
    <t>PROGRAMMING AND CONTROL</t>
  </si>
  <si>
    <t>Allow to program and fully integrate the Electrical Fence and Roller Shutter Door Installations to the existing Gallagher equipped Control Room.</t>
  </si>
  <si>
    <t xml:space="preserve"> </t>
  </si>
  <si>
    <t>TOTAL BILL NO.1 CARRIED FORWARD TO SUMMARY</t>
  </si>
  <si>
    <t>BILL NO. 2 : ELECTRICAL INSTALLATION</t>
  </si>
  <si>
    <t>3.1</t>
  </si>
  <si>
    <t>Supply and installation of Round Black Norsk Cable complete terminations with gland installed on cable tray or in conduit.</t>
  </si>
  <si>
    <t>`</t>
  </si>
  <si>
    <t>4,0mm² 3-Core plus E</t>
  </si>
  <si>
    <t>4,0mm² 2-Core plus E</t>
  </si>
  <si>
    <t>2,5mm² 3-Core plus E</t>
  </si>
  <si>
    <t>2,5mm² 2-Core plus E</t>
  </si>
  <si>
    <t>3.2</t>
  </si>
  <si>
    <t>Supply and installation of Galvanised SABS approved conduits, including couplings, adaptors, locknuts, saddles, etc., installed on surface, installed in drywall partitioning or chased into brickwork.</t>
  </si>
  <si>
    <t>20mm</t>
  </si>
  <si>
    <t>25mm</t>
  </si>
  <si>
    <t>3.3</t>
  </si>
  <si>
    <t>Supply and installation of round 1-4 way Galvanised SABS approved ceiling boxes, including connection of conduit, compression glands and extension rings where required.</t>
  </si>
  <si>
    <t>20mm round 65mm diameter</t>
  </si>
  <si>
    <t>25mm round 65mm diameter</t>
  </si>
  <si>
    <t>3.4</t>
  </si>
  <si>
    <t>Supply and Installation of the following Low Voltage Miniature Circuit Breakers, all equipment to be Schneider, complete with tails to bus-bar and all ancillary material required to mount MCB's in existing Distribution Boards.</t>
  </si>
  <si>
    <t>16A / Single Pole D Curve 6kA MCB</t>
  </si>
  <si>
    <t>16A / Triple Pole D Curve 6kA MCB</t>
  </si>
  <si>
    <t>63A / Single Pole 6kA MCB</t>
  </si>
  <si>
    <t>Excavate new cable trench in the following soil conditions:</t>
  </si>
  <si>
    <t>Pickable ground [450mm Wide x 600mm Deep]</t>
  </si>
  <si>
    <t>Backfill in layers of 150mm over cable with sifted material and compact.</t>
  </si>
  <si>
    <t>Supply and install PVC marker tape</t>
  </si>
  <si>
    <t>Supply and installation of ribbed Black PVC sleeves (Kabelflex) complete with couplings with sealing rings, under building foundations and surface beds to distribution cupboards.</t>
  </si>
  <si>
    <t>50mm diameter</t>
  </si>
  <si>
    <t>BILL NO. 2 : ELECTRICAL INSTALLATION (continued)</t>
  </si>
  <si>
    <t>Supply and installation of the following 600 / 1000V, general purpose, PVC.PVC.SWA.PVC cables.</t>
  </si>
  <si>
    <t>(C)  =  Cable</t>
  </si>
  <si>
    <t>(E)  =  End</t>
  </si>
  <si>
    <t>16mm²/4-core</t>
  </si>
  <si>
    <t>( C )</t>
  </si>
  <si>
    <t>( E )</t>
  </si>
  <si>
    <t>16mm²/3-core</t>
  </si>
  <si>
    <t>10mm²/4-core</t>
  </si>
  <si>
    <t>10mm²/3-core</t>
  </si>
  <si>
    <t>Supply of the following isolators installed on surface over a round outlet box:</t>
  </si>
  <si>
    <t>WACO IP66 Rated Enclosed Isolator : MED 232 - 32A DP</t>
  </si>
  <si>
    <t>WACO IP66 Rated Enclosed Isolator : MET 232 - 32A TP + N</t>
  </si>
  <si>
    <t>Testing and commissioning of complete installation, comprising distribution board and all sub-circuits, including the issuing of an Annexure in terms of ECBSA Certificate of Compliance for every Distribution Board for changes made to the installation.</t>
  </si>
  <si>
    <t>TOTAL BILL NO.2 CARRIED FORWARD TO SUMMARY</t>
  </si>
  <si>
    <t>BILL NO. 3 : GENERAL</t>
  </si>
  <si>
    <t>4.1</t>
  </si>
  <si>
    <t>OPERATION AND MAINTENANCE MANUALS</t>
  </si>
  <si>
    <t xml:space="preserve">a) </t>
  </si>
  <si>
    <t>Design and Supply of Operation and Maintenance Manuals - 3 Copies</t>
  </si>
  <si>
    <t>4.2</t>
  </si>
  <si>
    <t>12 MONTH MAINTENANCE &amp; GUARANTEE</t>
  </si>
  <si>
    <t>Provide 12 month guarantees and monthly site visit maintenance for the systems from date of handover</t>
  </si>
  <si>
    <t>4.3</t>
  </si>
  <si>
    <t>TRAINING</t>
  </si>
  <si>
    <t>Provide operation training for security and operation employees (1 day session)</t>
  </si>
  <si>
    <t>4.4</t>
  </si>
  <si>
    <t>AS-BUILT DRAWINGS</t>
  </si>
  <si>
    <t>Provide Engineer with Marked Up As-Built Drawings</t>
  </si>
  <si>
    <t>TOTAL BILL NO.3 CARRIED FORWARD TO SUMMARY</t>
  </si>
  <si>
    <t xml:space="preserve">BILL SUMMARY : </t>
  </si>
  <si>
    <t>Totals brought forward for :</t>
  </si>
  <si>
    <t>TOTAL (EX VAT) CARRIED FORWARD TO FINAL SUMMARY</t>
  </si>
  <si>
    <t>IDC HEAD OFFICE</t>
  </si>
  <si>
    <t>MINOR EXTERNAL WORKS PROJECT - LANDSCAPE WORKS</t>
  </si>
  <si>
    <t>BILL OF QUANTITIES</t>
  </si>
  <si>
    <t>INITIAL WORK</t>
  </si>
  <si>
    <t>1.1</t>
  </si>
  <si>
    <t>Tree felling</t>
  </si>
  <si>
    <t>Fell and cart existing dead trees as identified on site by the landscape architect</t>
  </si>
  <si>
    <t>1.2</t>
  </si>
  <si>
    <t>Cut back or remove existing vegetation</t>
  </si>
  <si>
    <t>Prune or remove existing vegetation as identified on site by the landscape architect and cart from site</t>
  </si>
  <si>
    <t>1.3</t>
  </si>
  <si>
    <t>Remove gravel</t>
  </si>
  <si>
    <t>Remove and cart gravel from site</t>
  </si>
  <si>
    <t>1.4</t>
  </si>
  <si>
    <t>Move signposts</t>
  </si>
  <si>
    <t>Move existing signposts identified on site by the landscape architect</t>
  </si>
  <si>
    <t>Topsoil</t>
  </si>
  <si>
    <r>
      <t xml:space="preserve">Import and place topsoil from a disclosed source, a sample of which has been approved by the </t>
    </r>
    <r>
      <rPr>
        <b/>
        <i/>
        <sz val="9"/>
        <color theme="1"/>
        <rFont val="Calibri"/>
        <family val="2"/>
      </rPr>
      <t>Landscape Architect</t>
    </r>
  </si>
  <si>
    <t>Compost</t>
  </si>
  <si>
    <r>
      <rPr>
        <sz val="9"/>
        <color theme="1"/>
        <rFont val="Calibri"/>
        <family val="2"/>
      </rPr>
      <t xml:space="preserve">Import, place and spread (from a disclosed source) </t>
    </r>
    <r>
      <rPr>
        <sz val="9"/>
        <color theme="1"/>
        <rFont val="Calibri"/>
        <family val="2"/>
      </rPr>
      <t xml:space="preserve">compost, a sample of which has been approved by the </t>
    </r>
    <r>
      <rPr>
        <b/>
        <i/>
        <sz val="9"/>
        <color theme="1"/>
        <rFont val="Calibri"/>
        <family val="2"/>
      </rPr>
      <t>Landscape Architect</t>
    </r>
    <r>
      <rPr>
        <sz val="9"/>
        <color theme="1"/>
        <rFont val="Calibri"/>
        <family val="2"/>
      </rPr>
      <t xml:space="preserve">. </t>
    </r>
  </si>
  <si>
    <t>Bonemeal</t>
  </si>
  <si>
    <t>Supply and place bonemeal to lawn and planting areas at a rate of 50g per square metre prior to cultivation and planting</t>
  </si>
  <si>
    <t>Moisture retention agent</t>
  </si>
  <si>
    <r>
      <rPr>
        <sz val="9"/>
        <color theme="1"/>
        <rFont val="Calibri"/>
        <family val="2"/>
      </rPr>
      <t xml:space="preserve">Import, place and mix into growing medium a </t>
    </r>
    <r>
      <rPr>
        <b/>
        <sz val="9"/>
        <color theme="1"/>
        <rFont val="Calibri"/>
        <family val="2"/>
      </rPr>
      <t>Saturaid</t>
    </r>
    <r>
      <rPr>
        <sz val="9"/>
        <color theme="1"/>
        <rFont val="Calibri"/>
        <family val="2"/>
      </rPr>
      <t xml:space="preserve"> moisture retention agent (or similar approved), to </t>
    </r>
    <r>
      <rPr>
        <b/>
        <sz val="9"/>
        <color theme="1"/>
        <rFont val="Calibri"/>
        <family val="2"/>
      </rPr>
      <t>Supplier's</t>
    </r>
    <r>
      <rPr>
        <sz val="9"/>
        <color theme="1"/>
        <rFont val="Calibri"/>
        <family val="2"/>
      </rPr>
      <t xml:space="preserve"> specification. Saturaid to be manually applied as the last component of the soil preparation </t>
    </r>
    <r>
      <rPr>
        <b/>
        <i/>
        <sz val="9"/>
        <color theme="1"/>
        <rFont val="Calibri (Body)"/>
      </rPr>
      <t>prior to any planting</t>
    </r>
    <r>
      <rPr>
        <sz val="9"/>
        <color theme="1"/>
        <rFont val="Calibri"/>
        <family val="2"/>
      </rPr>
      <t>. Saturaid dosage: 0,25 Liters / 12,5m².</t>
    </r>
  </si>
  <si>
    <t>Efficient Microbes (EM)</t>
  </si>
  <si>
    <r>
      <rPr>
        <sz val="9"/>
        <color theme="1"/>
        <rFont val="Calibri"/>
        <family val="2"/>
      </rPr>
      <t xml:space="preserve">Apply onto all planting areas, a solution of </t>
    </r>
    <r>
      <rPr>
        <b/>
        <sz val="9"/>
        <color theme="1"/>
        <rFont val="Calibri"/>
        <family val="2"/>
      </rPr>
      <t>Efficient Microbes (EM)</t>
    </r>
    <r>
      <rPr>
        <sz val="9"/>
        <color theme="1"/>
        <rFont val="Calibri"/>
        <family val="2"/>
      </rPr>
      <t xml:space="preserve"> to manufacturer's specification. A water solution of </t>
    </r>
    <r>
      <rPr>
        <b/>
        <sz val="9"/>
        <color theme="1"/>
        <rFont val="Calibri"/>
        <family val="2"/>
      </rPr>
      <t>EM</t>
    </r>
    <r>
      <rPr>
        <sz val="9"/>
        <color theme="1"/>
        <rFont val="Calibri"/>
        <family val="2"/>
      </rPr>
      <t xml:space="preserve"> to be manually applied as the last component of the soil preparation </t>
    </r>
    <r>
      <rPr>
        <b/>
        <i/>
        <sz val="9"/>
        <color theme="1"/>
        <rFont val="Calibri"/>
        <family val="2"/>
      </rPr>
      <t>prior to any planting</t>
    </r>
    <r>
      <rPr>
        <sz val="9"/>
        <color theme="1"/>
        <rFont val="Calibri"/>
        <family val="2"/>
      </rPr>
      <t xml:space="preserve">. </t>
    </r>
    <r>
      <rPr>
        <b/>
        <sz val="9"/>
        <color theme="1"/>
        <rFont val="Calibri"/>
        <family val="2"/>
      </rPr>
      <t xml:space="preserve">EM </t>
    </r>
    <r>
      <rPr>
        <sz val="9"/>
        <color theme="1"/>
        <rFont val="Calibri"/>
        <family val="2"/>
      </rPr>
      <t>dosage: 25 Liters / 5000 m².</t>
    </r>
  </si>
  <si>
    <t>CARRIED FORWARD</t>
  </si>
  <si>
    <t>BROUGHT FORWARD</t>
  </si>
  <si>
    <t>EARTHWORKS (Continued)</t>
  </si>
  <si>
    <t>Rockdust</t>
  </si>
  <si>
    <r>
      <rPr>
        <sz val="9"/>
        <color theme="1"/>
        <rFont val="Calibri"/>
        <family val="2"/>
      </rPr>
      <t xml:space="preserve">Apply onto all planting areas, a solution of </t>
    </r>
    <r>
      <rPr>
        <b/>
        <sz val="9"/>
        <color theme="1"/>
        <rFont val="Calibri"/>
        <family val="2"/>
      </rPr>
      <t>Rockdust</t>
    </r>
    <r>
      <rPr>
        <sz val="9"/>
        <color theme="1"/>
        <rFont val="Calibri"/>
        <family val="2"/>
      </rPr>
      <t xml:space="preserve"> available from LAVA Grow Mineral Products. </t>
    </r>
    <r>
      <rPr>
        <b/>
        <sz val="9"/>
        <color theme="1"/>
        <rFont val="Calibri"/>
        <family val="2"/>
      </rPr>
      <t>Rockdust</t>
    </r>
    <r>
      <rPr>
        <sz val="9"/>
        <color theme="1"/>
        <rFont val="Calibri"/>
        <family val="2"/>
      </rPr>
      <t xml:space="preserve"> to be manually applied as the last component of the soil preparation </t>
    </r>
    <r>
      <rPr>
        <b/>
        <i/>
        <sz val="9"/>
        <color theme="1"/>
        <rFont val="Calibri"/>
        <family val="2"/>
      </rPr>
      <t>prior to any planting</t>
    </r>
    <r>
      <rPr>
        <sz val="9"/>
        <color theme="1"/>
        <rFont val="Calibri"/>
        <family val="2"/>
      </rPr>
      <t xml:space="preserve">. </t>
    </r>
    <r>
      <rPr>
        <b/>
        <sz val="9"/>
        <color theme="1"/>
        <rFont val="Calibri"/>
        <family val="2"/>
      </rPr>
      <t xml:space="preserve">Rockdust </t>
    </r>
    <r>
      <rPr>
        <sz val="9"/>
        <color theme="1"/>
        <rFont val="Calibri"/>
        <family val="2"/>
      </rPr>
      <t>dosage: 2 kg / 10 m².</t>
    </r>
  </si>
  <si>
    <t>Fertiliser</t>
  </si>
  <si>
    <t>Supply and spread organic 2:3:2 fertiliser to lawn and planting areas after planting</t>
  </si>
  <si>
    <t>Cultivation + finishing</t>
  </si>
  <si>
    <t>Cultivate soft landscape areas to a depth of 150mm in accordance with the desired running levels, removing stones larger than 50mm and foreign material including weeds and roots.</t>
  </si>
  <si>
    <t>Mulch (bark chip)</t>
  </si>
  <si>
    <r>
      <t xml:space="preserve">Import, place and spread (from a disclosed source) a </t>
    </r>
    <r>
      <rPr>
        <b/>
        <sz val="9"/>
        <color theme="1"/>
        <rFont val="Calibri"/>
        <family val="2"/>
      </rPr>
      <t xml:space="preserve">50mm bark </t>
    </r>
    <r>
      <rPr>
        <sz val="9"/>
        <color theme="1"/>
        <rFont val="Calibri"/>
        <family val="2"/>
      </rPr>
      <t xml:space="preserve">chip mulch layer, a sample of which has been approved by the </t>
    </r>
    <r>
      <rPr>
        <b/>
        <i/>
        <sz val="9"/>
        <color theme="1"/>
        <rFont val="Calibri"/>
        <family val="2"/>
      </rPr>
      <t>Landscape Architect</t>
    </r>
    <r>
      <rPr>
        <sz val="9"/>
        <color theme="1"/>
        <rFont val="Calibri"/>
        <family val="2"/>
      </rPr>
      <t xml:space="preserve">. </t>
    </r>
  </si>
  <si>
    <t>PLANTING</t>
  </si>
  <si>
    <t>Trees and Shrubs</t>
  </si>
  <si>
    <t>3.1.1</t>
  </si>
  <si>
    <t>Buddleja saligna (50 litre)</t>
  </si>
  <si>
    <t>3.1.2</t>
  </si>
  <si>
    <t>Celtis africana (50 litre)</t>
  </si>
  <si>
    <t>3.1.3</t>
  </si>
  <si>
    <t>Combretum erythrophyllum (50 litre)</t>
  </si>
  <si>
    <t>3.1.4</t>
  </si>
  <si>
    <t>Dombeya rotundifolia (50 litre)</t>
  </si>
  <si>
    <t>3.1.5</t>
  </si>
  <si>
    <t>Freylinia tropica (20 litre)</t>
  </si>
  <si>
    <t>3.1.6</t>
  </si>
  <si>
    <t>Mackaya bella (20 litre)</t>
  </si>
  <si>
    <t>3.1.7</t>
  </si>
  <si>
    <t>Rothmannia globosa (20 litre)</t>
  </si>
  <si>
    <t>3.1.8</t>
  </si>
  <si>
    <t>Strelitzia nicolai (20 litre)</t>
  </si>
  <si>
    <t>Groundcovers and climbers</t>
  </si>
  <si>
    <t>3.2.1</t>
  </si>
  <si>
    <t>Agapanthus praecox (4 litre)</t>
  </si>
  <si>
    <t>3.2.2</t>
  </si>
  <si>
    <t>Asparagus densiflorus "Cwebe" (4 litre)</t>
  </si>
  <si>
    <t>3.2.3</t>
  </si>
  <si>
    <t>Chlorophytum bowkeri (2 litre)</t>
  </si>
  <si>
    <t>3.2.4</t>
  </si>
  <si>
    <t>Chlorophytum saundersiae (plug)</t>
  </si>
  <si>
    <t>3.2.5</t>
  </si>
  <si>
    <t>Crassula multicava (plug)</t>
  </si>
  <si>
    <t>3.2.6</t>
  </si>
  <si>
    <t>Eucomis autumnalis (4 litre)</t>
  </si>
  <si>
    <t>3.2.7</t>
  </si>
  <si>
    <t>Jasminum multipartitum (4 litre)</t>
  </si>
  <si>
    <t>3.2.8</t>
  </si>
  <si>
    <t>Scadoxus puniceus (4 litre)</t>
  </si>
  <si>
    <t>3.2.9</t>
  </si>
  <si>
    <t>Setaria lindenbergiana (2 litre)</t>
  </si>
  <si>
    <t>Berm erosion protection</t>
  </si>
  <si>
    <t>Erosion protection installations and hydroseeding of berms by specialist (Panicum maximum 1.5g seed per square metre)</t>
  </si>
  <si>
    <t>Divide groundcovers</t>
  </si>
  <si>
    <t>Lift, split and replant Dietes plants near the main building entrance and the Fredman Drive entrance</t>
  </si>
  <si>
    <t>IRRIGATION</t>
  </si>
  <si>
    <t>Borehole electricals</t>
  </si>
  <si>
    <t>Supply and install 380V 0.37kW-7kW electrical panel including all sundries, cable tray and labour</t>
  </si>
  <si>
    <t>Borehole testing</t>
  </si>
  <si>
    <t>Yield test borehole, evaluate condition of existing borehole pump</t>
  </si>
  <si>
    <t>Storage tank cleaning</t>
  </si>
  <si>
    <t>Drain and clean booster pump station reservoir</t>
  </si>
  <si>
    <t>Booster pump electricals</t>
  </si>
  <si>
    <t>Supply and install twin 5.5kW VSD electrical panel complete with all required protections and breakers including electrical sundries, cable tray and labour</t>
  </si>
  <si>
    <t>4.5</t>
  </si>
  <si>
    <t>Booster pump station pipework</t>
  </si>
  <si>
    <t>Replace and mark pipework at the booster pump station and connect to the borehole, municipal feed and existing mainline, including valves pressure tank and transducer for pressure on demand system</t>
  </si>
  <si>
    <t>4.6</t>
  </si>
  <si>
    <t>Irrigation Ring Main _ Mainline Irrigation, or Equal Approved</t>
  </si>
  <si>
    <t>4.6.1</t>
  </si>
  <si>
    <t>Water connection point 250-500l/p/m @ 5bar 1 x WCP @ R550 2 x GN50 1 x 50BV 1x50PRV x 1 x VB430 - Code: WCP50</t>
  </si>
  <si>
    <t>4.6.2</t>
  </si>
  <si>
    <t>75mm x 2  Compression male adaptor - Code: CMA75X2</t>
  </si>
  <si>
    <t>4.6.3</t>
  </si>
  <si>
    <t>75mm Compression tee - Code: CT75</t>
  </si>
  <si>
    <t>4.6.4</t>
  </si>
  <si>
    <t>75mm Compression elbow - Code: CE75</t>
  </si>
  <si>
    <t>4.6.5</t>
  </si>
  <si>
    <t>75x 21/2 Compression male tee - Code: CMT75X21/2</t>
  </si>
  <si>
    <t>4.6.6</t>
  </si>
  <si>
    <t>65mm PVC ball valve BSP S/U - Code: V302-21/2</t>
  </si>
  <si>
    <t>4.6.7</t>
  </si>
  <si>
    <t>75mm x 21/2 Compression male adaptor - Code: CMA75X21/2</t>
  </si>
  <si>
    <t>4.6.8</t>
  </si>
  <si>
    <t>430mm Rectangular valve box - Code: VB430</t>
  </si>
  <si>
    <t>4.6.9</t>
  </si>
  <si>
    <t>75mm x 2 Compression female tee - Code: CFT75X2</t>
  </si>
  <si>
    <t>4.6.10</t>
  </si>
  <si>
    <t>50mm x 300mm Galvanized riser - Code: GR50X300</t>
  </si>
  <si>
    <t>4.6.11</t>
  </si>
  <si>
    <t>50mm Galvanised elbow male female - Code: GEMF50</t>
  </si>
  <si>
    <t>4.6.12</t>
  </si>
  <si>
    <t>50mm Air valve - Code: AV50</t>
  </si>
  <si>
    <t>4.6.13</t>
  </si>
  <si>
    <t>4.6.14</t>
  </si>
  <si>
    <t>75mm x 63mm Compression reducing tee - Code: CRT75X63</t>
  </si>
  <si>
    <t>4.6.15</t>
  </si>
  <si>
    <t>75mm x 63mm Compression reducer - Code: CR75X63</t>
  </si>
  <si>
    <t>4.6.16</t>
  </si>
  <si>
    <t>75mm HDPE SABS pipe class-10 - Code: HDS75C10</t>
  </si>
  <si>
    <t>4.6.17</t>
  </si>
  <si>
    <t>63mm HDPE SABS pipe class-10 - Code: HDS63C10</t>
  </si>
  <si>
    <t>4.6.18</t>
  </si>
  <si>
    <t>75mm Compression coupling - Code: CC75</t>
  </si>
  <si>
    <t>4.6.19</t>
  </si>
  <si>
    <t>63mm Compression coupling - Code: CC63</t>
  </si>
  <si>
    <t>4.6.20</t>
  </si>
  <si>
    <t>75mm x 1  Reinforced compression saddle - Code: CSS75X1</t>
  </si>
  <si>
    <t>4.6.21</t>
  </si>
  <si>
    <t>63mm x 1  Compression saddle - Code: CS63X1</t>
  </si>
  <si>
    <t>4.6.22</t>
  </si>
  <si>
    <t>25mm Swing joint riser - MBP756, PR25 x 300, MBP756, PE25 - Code: 25SJR-T</t>
  </si>
  <si>
    <t>4.6.23</t>
  </si>
  <si>
    <t>25mm Poly turf valve - Code: TV25</t>
  </si>
  <si>
    <t>4.6.24</t>
  </si>
  <si>
    <t>25mm PVC ball valve BSP - Code: V201-1</t>
  </si>
  <si>
    <t>4.6.25</t>
  </si>
  <si>
    <t>250mm Round valve box - Code: VB250</t>
  </si>
  <si>
    <t>IRRIGATION (Continued)</t>
  </si>
  <si>
    <t>4.6.26</t>
  </si>
  <si>
    <t>75mm Compression plug - Code: CP75</t>
  </si>
  <si>
    <t>4.6.27</t>
  </si>
  <si>
    <t>63mm Compression plug - Code: CP63</t>
  </si>
  <si>
    <t>4.6.28</t>
  </si>
  <si>
    <t>Sundries materials per station - Code: SUN</t>
  </si>
  <si>
    <t>4.6.29</t>
  </si>
  <si>
    <t>1 x Turf valve key 1 x GEF20 1 x GSN20 2x 20mm hose clamps, 30m of 177220 hose, 600mm tripod and 20mm FC brass impact sprinkler - Code: TVKC</t>
  </si>
  <si>
    <t>4.6.30</t>
  </si>
  <si>
    <t>Mainline labour - "trench, install &amp; backfill" 600mm - Code: LABM</t>
  </si>
  <si>
    <t/>
  </si>
  <si>
    <t>4.7</t>
  </si>
  <si>
    <t>Irrigation Installation to Main building Entrance</t>
  </si>
  <si>
    <t>4.7.1</t>
  </si>
  <si>
    <t>Miscellaneous items needed for a water connection point - Code: WCP</t>
  </si>
  <si>
    <t>4.7.2</t>
  </si>
  <si>
    <t>50mm x 1  Compression male adaptor - Code: CMA50X1</t>
  </si>
  <si>
    <t>4.7.3</t>
  </si>
  <si>
    <t>50mm x 1  Compression saddle - Code: CS50X1</t>
  </si>
  <si>
    <t>4.7.4</t>
  </si>
  <si>
    <t>25mm Galvanised nipple - Code: GN25</t>
  </si>
  <si>
    <t>4.7.5</t>
  </si>
  <si>
    <t>25mm Ball valve - Code: BV25</t>
  </si>
  <si>
    <t>4.7.6</t>
  </si>
  <si>
    <t>25mm Galvanised elbow male female - Code: GEMF25</t>
  </si>
  <si>
    <t>4.7.7</t>
  </si>
  <si>
    <t>4.7.8</t>
  </si>
  <si>
    <t>25mm x 1  Full flow male elbow - Code: FF1350</t>
  </si>
  <si>
    <t>4.7.9</t>
  </si>
  <si>
    <t>25mm x 1   Full flow male tee - Code: FF1300</t>
  </si>
  <si>
    <t>4.7.10</t>
  </si>
  <si>
    <t>25mm Full flow tee - Code: FF1050</t>
  </si>
  <si>
    <t>4.7.11</t>
  </si>
  <si>
    <t>25mm Full flow coupling - Code: FF1040</t>
  </si>
  <si>
    <t>4.7.12</t>
  </si>
  <si>
    <t>25mm Full flow cap - Code: FF1030</t>
  </si>
  <si>
    <t>4.7.13</t>
  </si>
  <si>
    <t>4.7.14</t>
  </si>
  <si>
    <t>Filter 1  120 screen 6000lph 8 bar - Code: G100S25NB120</t>
  </si>
  <si>
    <t>4.7.15</t>
  </si>
  <si>
    <t>25mm Socket - Code: MBP653</t>
  </si>
  <si>
    <t>4.7.16</t>
  </si>
  <si>
    <t>Full flow fittings - Code: FFF</t>
  </si>
  <si>
    <t>4.7.17</t>
  </si>
  <si>
    <t>25mm LDPE pipe - Code: LD25</t>
  </si>
  <si>
    <t>4.7.18</t>
  </si>
  <si>
    <t>17mm Insert drip fittings - Code: MDA</t>
  </si>
  <si>
    <t>4.7.19</t>
  </si>
  <si>
    <t>17mm T/line drip pipe 1.6lph x .4m - Code: TECHLINE1.6X400</t>
  </si>
  <si>
    <t>4.7.20</t>
  </si>
  <si>
    <t>Netafim line flush 17mm - Code: LINEFLUSH</t>
  </si>
  <si>
    <t>4.7.21</t>
  </si>
  <si>
    <t>15mm Vacuum breaker - Code: VACBREAK</t>
  </si>
  <si>
    <t>4.7.22</t>
  </si>
  <si>
    <t>4.7.23</t>
  </si>
  <si>
    <t>4.7.24</t>
  </si>
  <si>
    <t>Labour drip per meter - Code: LABDM</t>
  </si>
  <si>
    <t>4.7.25</t>
  </si>
  <si>
    <t>Sprayline labour - "trench, install &amp; backfill" 450mm - Code: LABS</t>
  </si>
  <si>
    <t>4.7.26</t>
  </si>
  <si>
    <t>25mm Nipple - Code: MBP510</t>
  </si>
  <si>
    <t>4.7.27</t>
  </si>
  <si>
    <t>Hunter 25mm solenoid valve - Code: PGV</t>
  </si>
  <si>
    <t>4.7.28</t>
  </si>
  <si>
    <t>Hunter 9VDC coil - Code: HDCC</t>
  </si>
  <si>
    <t>4.7.29</t>
  </si>
  <si>
    <t>Hunter SVC battery powered controller - Code: SVC</t>
  </si>
  <si>
    <t>4.7.30</t>
  </si>
  <si>
    <t>Water resistant cable connector - Code: WCC</t>
  </si>
  <si>
    <t>4.7.31</t>
  </si>
  <si>
    <t>9 Volt square battery - Code: BAT9</t>
  </si>
  <si>
    <t>4.8</t>
  </si>
  <si>
    <t>Irrigation Installation to Fredman Drive Entrance</t>
  </si>
  <si>
    <t>4.8.1</t>
  </si>
  <si>
    <t>4.8.2</t>
  </si>
  <si>
    <t>4.8.3</t>
  </si>
  <si>
    <t>4.8.4</t>
  </si>
  <si>
    <t>4.8.5</t>
  </si>
  <si>
    <t>4.8.6</t>
  </si>
  <si>
    <t>25mm x 1 Full flow male elbow - Code: FF1350</t>
  </si>
  <si>
    <t>4.8.7</t>
  </si>
  <si>
    <t>25mm x 1 Full flow male tee - Code: FF1300</t>
  </si>
  <si>
    <t>4.8.8</t>
  </si>
  <si>
    <t>4.8.9</t>
  </si>
  <si>
    <t>4.8.10</t>
  </si>
  <si>
    <t>4.8.11</t>
  </si>
  <si>
    <t>4.8.12</t>
  </si>
  <si>
    <t>Filter 1 120 screen 6000lph 8 bar - Code: G100S25NB120</t>
  </si>
  <si>
    <t>4.8.13</t>
  </si>
  <si>
    <t>4.8.14</t>
  </si>
  <si>
    <t>4.8.15</t>
  </si>
  <si>
    <t>4.8.16</t>
  </si>
  <si>
    <t>4.8.17</t>
  </si>
  <si>
    <t>4.8.18</t>
  </si>
  <si>
    <t>4.8.19</t>
  </si>
  <si>
    <t>4.8.20</t>
  </si>
  <si>
    <t>4.8.21</t>
  </si>
  <si>
    <t>4.8.22</t>
  </si>
  <si>
    <t>4.8.23</t>
  </si>
  <si>
    <t>4.8.24</t>
  </si>
  <si>
    <t>4.8.25</t>
  </si>
  <si>
    <t>4.8.26</t>
  </si>
  <si>
    <t>4.8.27</t>
  </si>
  <si>
    <t>4.8.28</t>
  </si>
  <si>
    <t>4.9</t>
  </si>
  <si>
    <t>Irrigation Installation to Grayston Drive Entrance</t>
  </si>
  <si>
    <t>4.9.1</t>
  </si>
  <si>
    <t>4.9.2</t>
  </si>
  <si>
    <t>4.9.3</t>
  </si>
  <si>
    <t>4.9.4</t>
  </si>
  <si>
    <t>4.9.5</t>
  </si>
  <si>
    <t>4.9.6</t>
  </si>
  <si>
    <t>4.9.7</t>
  </si>
  <si>
    <t>4.9.8</t>
  </si>
  <si>
    <t>4.9.9</t>
  </si>
  <si>
    <t>4.9.10</t>
  </si>
  <si>
    <t>4.9.11</t>
  </si>
  <si>
    <t>4.9.12</t>
  </si>
  <si>
    <t>4.9.13</t>
  </si>
  <si>
    <t>4.9.14</t>
  </si>
  <si>
    <t>4.9.15</t>
  </si>
  <si>
    <t>4.9.16</t>
  </si>
  <si>
    <t>4.9.17</t>
  </si>
  <si>
    <t>4.9.18</t>
  </si>
  <si>
    <t>4.9.19</t>
  </si>
  <si>
    <t>4.9.20</t>
  </si>
  <si>
    <t>4.9.21</t>
  </si>
  <si>
    <t>4.9.22</t>
  </si>
  <si>
    <t>4.9.23</t>
  </si>
  <si>
    <t>4.9.24</t>
  </si>
  <si>
    <t>4.9.25</t>
  </si>
  <si>
    <t>4.9.26</t>
  </si>
  <si>
    <t>4.9.27</t>
  </si>
  <si>
    <t>4.9.28</t>
  </si>
  <si>
    <t>4.9.29</t>
  </si>
  <si>
    <t>4.10</t>
  </si>
  <si>
    <t>Irrigation Installation to IDC 1  Link</t>
  </si>
  <si>
    <t>4.10.1</t>
  </si>
  <si>
    <t>4.10.2</t>
  </si>
  <si>
    <t>4.10.3</t>
  </si>
  <si>
    <t>4.10.4</t>
  </si>
  <si>
    <t>4.10.5</t>
  </si>
  <si>
    <t>4.10.6</t>
  </si>
  <si>
    <t>4.10.7</t>
  </si>
  <si>
    <t>4.10.8</t>
  </si>
  <si>
    <t>4.10.9</t>
  </si>
  <si>
    <t>4.10.10</t>
  </si>
  <si>
    <t>4.10.11</t>
  </si>
  <si>
    <t>4.10.12</t>
  </si>
  <si>
    <t>4.10.13</t>
  </si>
  <si>
    <t>4.10.14</t>
  </si>
  <si>
    <t>4.10.15</t>
  </si>
  <si>
    <t>4.10.16</t>
  </si>
  <si>
    <t>4.10.17</t>
  </si>
  <si>
    <t>4.10.18</t>
  </si>
  <si>
    <t>4.10.19</t>
  </si>
  <si>
    <t>4.10.20</t>
  </si>
  <si>
    <t>4.10.21</t>
  </si>
  <si>
    <t>4.10.22</t>
  </si>
  <si>
    <t>4.10.23</t>
  </si>
  <si>
    <t>4.10.24</t>
  </si>
  <si>
    <t>4.10.25</t>
  </si>
  <si>
    <t>4.10.26</t>
  </si>
  <si>
    <t>4.10.27</t>
  </si>
  <si>
    <t>4.10.28</t>
  </si>
  <si>
    <t>4.10.29</t>
  </si>
  <si>
    <t>4.11</t>
  </si>
  <si>
    <t>Average 50mm HDPE Pipe Fittings</t>
  </si>
  <si>
    <t>4.11.1</t>
  </si>
  <si>
    <t>50mm Compression coupling - Code: CC50</t>
  </si>
  <si>
    <t>4.11.2</t>
  </si>
  <si>
    <t>50mm Compression plug - Code: CP50</t>
  </si>
  <si>
    <t>4.11.3</t>
  </si>
  <si>
    <t>50mm Compression tee - Code: CT50</t>
  </si>
  <si>
    <t>4.11.4</t>
  </si>
  <si>
    <t>50mm Compression elbow - Code: CE50</t>
  </si>
  <si>
    <t>4.11.5</t>
  </si>
  <si>
    <t>4.11.6</t>
  </si>
  <si>
    <t>Mainline labour - "eXcavate, install &amp; repair" leaks rate per hour</t>
  </si>
  <si>
    <t>Hr</t>
  </si>
  <si>
    <t>4.12</t>
  </si>
  <si>
    <t>Irrigation Sleeves</t>
  </si>
  <si>
    <t>Supply and intall 110mm irrigation sleeves beneath paving</t>
  </si>
  <si>
    <t>4.13</t>
  </si>
  <si>
    <t xml:space="preserve">Lift and reinstate paving  </t>
  </si>
  <si>
    <t>Lift existing paving, replace and recompact excavated material to the Civil Engineer's specification and reinstate existing paving after irrigation sleeve installation</t>
  </si>
  <si>
    <t>MAINTENANCE</t>
  </si>
  <si>
    <t>Maintenance</t>
  </si>
  <si>
    <t>Maintain all aspects of the landscape works from the date of practical completion of the landscape works, for a period of 12 months including the supply of fertiliser and all other materials required except mulch. Maintenance rate to include the supplemental hand irrigation during the establishment period and hand irrigation of the seeded areas for the entire maintenance period.</t>
  </si>
  <si>
    <t>Import, place and spread top-up bark chip mulch of the same type as approved during installation</t>
  </si>
  <si>
    <t>TOTAL (EXCL. VAT) - CARRIED TO FINAL SUMMARY</t>
  </si>
  <si>
    <t>SUB-TOTAL - PRELIMINARIES AND GENERAL</t>
  </si>
  <si>
    <t>SUB-TOTAL - ROLLER SHUTTER DOORS</t>
  </si>
  <si>
    <t>SUB-TOTAL - FENCING AND RETAINING WALLS</t>
  </si>
  <si>
    <t>Testing and commissioning of complete installation and issuing a Certificate of Compliance for the Electric Fence.</t>
  </si>
  <si>
    <t>1.5</t>
  </si>
  <si>
    <t>1.6</t>
  </si>
  <si>
    <t>1.7</t>
  </si>
  <si>
    <t>1.8</t>
  </si>
  <si>
    <t>1.9</t>
  </si>
  <si>
    <t>IDC MINOR EXTERNAL WORKS : ELECTRICAL AND ELECTRONIC SERVICES INSTALLATION</t>
  </si>
  <si>
    <t>Supply and install 150mm compost-filled geojute erosion control cylinders by specialist</t>
  </si>
  <si>
    <t>3.3.1</t>
  </si>
  <si>
    <t>3.3.2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</si>
</sst>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_ * #,##0.00_ ;_ * \-#,##0.00_ ;_ * &quot;-&quot;??_ ;_ @_ "/>
    <numFmt numFmtId="165" formatCode="_(&quot;$&quot;* #,##0.00_);_(&quot;$&quot;* \(#,##0.00\);_(&quot;$&quot;* &quot;-&quot;??_);_(@_)"/>
    <numFmt numFmtId="166" formatCode="#,##0.00;[Red]\-#,##0.0;"/>
    <numFmt numFmtId="167" formatCode="#,##0.00;[Red]\-#,##0.00;"/>
    <numFmt numFmtId="168" formatCode="_-[$R-436]* #,##0.00_-;\-[$R-436]* #,##0.00_-;_-[$R-436]* &quot;-&quot;??_-;_-@_-"/>
    <numFmt numFmtId="169" formatCode="_-[$R-1C09]* #,##0.00_-;\-[$R-1C09]* #,##0.00_-;_-[$R-1C09]* &quot;-&quot;??_-;_-@_-"/>
  </numFmts>
  <fonts count="49">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0"/>
      <name val="Arial"/>
      <family val="2"/>
    </font>
    <font>
      <sz val="10"/>
      <name val="Century Gothic"/>
      <family val="2"/>
    </font>
    <font>
      <b/>
      <u/>
      <sz val="10"/>
      <name val="Century Gothic"/>
      <family val="2"/>
    </font>
    <font>
      <b/>
      <sz val="10"/>
      <name val="Century Gothic"/>
      <family val="2"/>
    </font>
    <font>
      <sz val="10"/>
      <name val="Arial"/>
      <family val="2"/>
    </font>
    <font>
      <b/>
      <sz val="10"/>
      <name val="Arial"/>
      <family val="2"/>
    </font>
    <font>
      <sz val="9"/>
      <name val="Arial"/>
      <family val="2"/>
    </font>
    <font>
      <b/>
      <sz val="9"/>
      <name val="Arial"/>
      <family val="2"/>
    </font>
    <font>
      <sz val="11"/>
      <name val="Times New Roman"/>
      <family val="1"/>
    </font>
    <font>
      <sz val="8.25"/>
      <color indexed="8"/>
      <name val="Segoe UI"/>
      <family val="2"/>
    </font>
    <font>
      <sz val="9"/>
      <color rgb="FFFF0000"/>
      <name val="Arial"/>
      <family val="2"/>
    </font>
    <font>
      <b/>
      <sz val="9"/>
      <color rgb="FFFF0000"/>
      <name val="Arial"/>
      <family val="2"/>
    </font>
    <font>
      <b/>
      <i/>
      <sz val="9"/>
      <name val="Arial"/>
      <family val="2"/>
    </font>
    <font>
      <i/>
      <sz val="9"/>
      <name val="Arial"/>
      <family val="2"/>
    </font>
    <font>
      <b/>
      <sz val="11"/>
      <name val="Arial"/>
      <family val="2"/>
    </font>
    <font>
      <b/>
      <sz val="12"/>
      <color rgb="FF000000"/>
      <name val="Calibri"/>
      <family val="2"/>
    </font>
    <font>
      <sz val="12"/>
      <color theme="1"/>
      <name val="Calibri"/>
      <family val="2"/>
    </font>
    <font>
      <sz val="12"/>
      <color rgb="FF000000"/>
      <name val="Calibri"/>
      <family val="2"/>
    </font>
    <font>
      <b/>
      <sz val="12"/>
      <color theme="1"/>
      <name val="Calibri"/>
      <family val="2"/>
    </font>
    <font>
      <sz val="9"/>
      <color rgb="FF000000"/>
      <name val="Calibri"/>
      <family val="2"/>
    </font>
    <font>
      <b/>
      <sz val="9"/>
      <color rgb="FF000000"/>
      <name val="Calibri"/>
      <family val="2"/>
    </font>
    <font>
      <sz val="9"/>
      <color theme="1"/>
      <name val="Calibri"/>
      <family val="2"/>
    </font>
    <font>
      <b/>
      <sz val="9"/>
      <color theme="1"/>
      <name val="Calibri"/>
      <family val="2"/>
    </font>
    <font>
      <u/>
      <sz val="9"/>
      <color theme="1"/>
      <name val="Calibri"/>
      <family val="2"/>
    </font>
    <font>
      <b/>
      <i/>
      <sz val="9"/>
      <color theme="1"/>
      <name val="Calibri"/>
      <family val="2"/>
    </font>
    <font>
      <b/>
      <i/>
      <sz val="9"/>
      <color theme="1"/>
      <name val="Calibri (Body)"/>
    </font>
    <font>
      <u/>
      <sz val="9"/>
      <color theme="1"/>
      <name val="Aptos Narrow"/>
      <family val="2"/>
      <scheme val="minor"/>
    </font>
    <font>
      <sz val="9"/>
      <color theme="1"/>
      <name val="Aptos Narrow"/>
      <family val="2"/>
      <scheme val="minor"/>
    </font>
    <font>
      <b/>
      <sz val="10"/>
      <color theme="1"/>
      <name val="Century Gothic"/>
      <family val="2"/>
    </font>
    <font>
      <sz val="10"/>
      <color theme="1"/>
      <name val="Century Gothic"/>
      <family val="2"/>
    </font>
    <font>
      <b/>
      <u/>
      <sz val="10"/>
      <color theme="1"/>
      <name val="Century Gothic"/>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3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diagonal/>
    </border>
    <border>
      <left style="thin">
        <color indexed="64"/>
      </left>
      <right style="double">
        <color indexed="64"/>
      </right>
      <top/>
      <bottom/>
      <diagonal/>
    </border>
    <border>
      <left style="thin">
        <color auto="1"/>
      </left>
      <right style="thin">
        <color indexed="64"/>
      </right>
      <top style="thin">
        <color auto="1"/>
      </top>
      <bottom/>
      <diagonal/>
    </border>
    <border>
      <left/>
      <right/>
      <top style="thin">
        <color auto="1"/>
      </top>
      <bottom/>
      <diagonal/>
    </border>
    <border>
      <left style="thin">
        <color indexed="64"/>
      </left>
      <right style="double">
        <color indexed="64"/>
      </right>
      <top style="thin">
        <color auto="1"/>
      </top>
      <bottom/>
      <diagonal/>
    </border>
    <border>
      <left style="double">
        <color indexed="64"/>
      </left>
      <right style="thin">
        <color auto="1"/>
      </right>
      <top style="thin">
        <color auto="1"/>
      </top>
      <bottom/>
      <diagonal/>
    </border>
    <border>
      <left style="thin">
        <color indexed="64"/>
      </left>
      <right style="thin">
        <color indexed="64"/>
      </right>
      <top/>
      <bottom/>
      <diagonal/>
    </border>
    <border>
      <left style="thin">
        <color indexed="64"/>
      </left>
      <right/>
      <top/>
      <bottom/>
      <diagonal/>
    </border>
    <border>
      <left style="double">
        <color indexed="64"/>
      </left>
      <right style="thin">
        <color auto="1"/>
      </right>
      <top/>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thin">
        <color auto="1"/>
      </right>
      <top/>
      <bottom style="thin">
        <color indexed="64"/>
      </bottom>
      <diagonal/>
    </border>
    <border>
      <left style="double">
        <color indexed="64"/>
      </left>
      <right style="thin">
        <color auto="1"/>
      </right>
      <top/>
      <bottom style="thin">
        <color indexed="64"/>
      </bottom>
      <diagonal/>
    </border>
    <border>
      <left style="double">
        <color indexed="64"/>
      </left>
      <right style="thin">
        <color auto="1"/>
      </right>
      <top/>
      <bottom style="double">
        <color indexed="64"/>
      </bottom>
      <diagonal/>
    </border>
    <border>
      <left style="thin">
        <color auto="1"/>
      </left>
      <right style="thin">
        <color indexed="64"/>
      </right>
      <top/>
      <bottom style="thin">
        <color auto="1"/>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hair">
        <color indexed="64"/>
      </bottom>
      <diagonal/>
    </border>
    <border>
      <left/>
      <right style="thin">
        <color indexed="64"/>
      </right>
      <top style="thin">
        <color indexed="64"/>
      </top>
      <bottom style="double">
        <color indexed="64"/>
      </bottom>
      <diagonal/>
    </border>
    <border>
      <left/>
      <right style="thin">
        <color rgb="FF000000"/>
      </right>
      <top/>
      <bottom/>
      <diagonal/>
    </border>
    <border>
      <left/>
      <right style="double">
        <color rgb="FF000000"/>
      </right>
      <top/>
      <bottom/>
      <diagonal/>
    </border>
    <border>
      <left style="double">
        <color indexed="64"/>
      </left>
      <right/>
      <top style="thin">
        <color indexed="64"/>
      </top>
      <bottom style="double">
        <color indexed="64"/>
      </bottom>
      <diagonal/>
    </border>
  </borders>
  <cellStyleXfs count="5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xf numFmtId="164" fontId="22" fillId="0" borderId="0" applyFont="0" applyFill="0" applyBorder="0" applyAlignment="0" applyProtection="0"/>
    <xf numFmtId="9" fontId="22" fillId="0" borderId="0" applyFont="0" applyFill="0" applyBorder="0" applyAlignment="0" applyProtection="0"/>
    <xf numFmtId="0" fontId="22" fillId="0" borderId="0"/>
    <xf numFmtId="0" fontId="22" fillId="0" borderId="0">
      <alignment vertical="top"/>
    </xf>
    <xf numFmtId="165" fontId="1" fillId="0" borderId="0" applyFont="0" applyFill="0" applyBorder="0" applyAlignment="0" applyProtection="0"/>
    <xf numFmtId="0" fontId="22" fillId="0" borderId="0"/>
    <xf numFmtId="0" fontId="26" fillId="0" borderId="0"/>
    <xf numFmtId="0" fontId="27" fillId="0" borderId="0"/>
    <xf numFmtId="0" fontId="26" fillId="0" borderId="0"/>
  </cellStyleXfs>
  <cellXfs count="399">
    <xf numFmtId="0" fontId="0" fillId="0" borderId="0" xfId="0"/>
    <xf numFmtId="0" fontId="19" fillId="0" borderId="12" xfId="42" applyFont="1" applyBorder="1"/>
    <xf numFmtId="0" fontId="19" fillId="0" borderId="13" xfId="42" applyFont="1" applyBorder="1"/>
    <xf numFmtId="0" fontId="19" fillId="0" borderId="14" xfId="42" applyFont="1" applyBorder="1"/>
    <xf numFmtId="0" fontId="19" fillId="0" borderId="15" xfId="42" applyFont="1" applyBorder="1"/>
    <xf numFmtId="0" fontId="19" fillId="0" borderId="0" xfId="42" applyFont="1"/>
    <xf numFmtId="0" fontId="19" fillId="0" borderId="16" xfId="42" applyFont="1" applyBorder="1"/>
    <xf numFmtId="0" fontId="20" fillId="0" borderId="0" xfId="42" applyFont="1"/>
    <xf numFmtId="0" fontId="19" fillId="0" borderId="17" xfId="42" applyFont="1" applyBorder="1" applyAlignment="1">
      <alignment horizontal="center"/>
    </xf>
    <xf numFmtId="0" fontId="19" fillId="0" borderId="11" xfId="42" applyFont="1" applyBorder="1" applyAlignment="1">
      <alignment horizontal="center"/>
    </xf>
    <xf numFmtId="0" fontId="19" fillId="0" borderId="10" xfId="42" applyFont="1" applyBorder="1"/>
    <xf numFmtId="0" fontId="21" fillId="0" borderId="16" xfId="42" applyFont="1" applyBorder="1"/>
    <xf numFmtId="0" fontId="21" fillId="0" borderId="0" xfId="42" applyFont="1"/>
    <xf numFmtId="0" fontId="21" fillId="0" borderId="16" xfId="42" applyFont="1" applyBorder="1" applyAlignment="1">
      <alignment horizontal="center"/>
    </xf>
    <xf numFmtId="0" fontId="21" fillId="0" borderId="17" xfId="42" applyFont="1" applyBorder="1" applyAlignment="1">
      <alignment horizontal="center"/>
    </xf>
    <xf numFmtId="0" fontId="21" fillId="0" borderId="18" xfId="42" applyFont="1" applyBorder="1" applyAlignment="1">
      <alignment horizontal="center"/>
    </xf>
    <xf numFmtId="0" fontId="19" fillId="0" borderId="16" xfId="42" applyFont="1" applyBorder="1" applyAlignment="1">
      <alignment horizontal="center"/>
    </xf>
    <xf numFmtId="164" fontId="19" fillId="0" borderId="10" xfId="43" applyFont="1" applyBorder="1"/>
    <xf numFmtId="0" fontId="19" fillId="0" borderId="19" xfId="42" applyFont="1" applyBorder="1" applyAlignment="1">
      <alignment horizontal="center"/>
    </xf>
    <xf numFmtId="0" fontId="19" fillId="0" borderId="20" xfId="42" applyFont="1" applyBorder="1" applyAlignment="1">
      <alignment horizontal="center"/>
    </xf>
    <xf numFmtId="164" fontId="19" fillId="0" borderId="21" xfId="43" applyFont="1" applyBorder="1" applyAlignment="1">
      <alignment horizontal="right"/>
    </xf>
    <xf numFmtId="164" fontId="19" fillId="0" borderId="21" xfId="43" applyFont="1" applyBorder="1"/>
    <xf numFmtId="164" fontId="19" fillId="0" borderId="22" xfId="43" applyFont="1" applyBorder="1"/>
    <xf numFmtId="0" fontId="19" fillId="0" borderId="11" xfId="42" applyFont="1" applyBorder="1" applyAlignment="1">
      <alignment horizontal="right"/>
    </xf>
    <xf numFmtId="0" fontId="19" fillId="0" borderId="17" xfId="42" applyFont="1" applyBorder="1"/>
    <xf numFmtId="43" fontId="19" fillId="0" borderId="17" xfId="42" applyNumberFormat="1" applyFont="1" applyBorder="1"/>
    <xf numFmtId="9" fontId="19" fillId="0" borderId="17" xfId="42" applyNumberFormat="1" applyFont="1" applyBorder="1" applyAlignment="1">
      <alignment horizontal="center"/>
    </xf>
    <xf numFmtId="164" fontId="19" fillId="0" borderId="18" xfId="43" applyFont="1" applyBorder="1"/>
    <xf numFmtId="0" fontId="19" fillId="0" borderId="11" xfId="42" applyFont="1" applyBorder="1"/>
    <xf numFmtId="0" fontId="19" fillId="0" borderId="22" xfId="42" applyFont="1" applyBorder="1"/>
    <xf numFmtId="0" fontId="21" fillId="0" borderId="0" xfId="42" applyFont="1" applyAlignment="1">
      <alignment horizontal="right"/>
    </xf>
    <xf numFmtId="0" fontId="19" fillId="0" borderId="23" xfId="42" applyFont="1" applyBorder="1"/>
    <xf numFmtId="0" fontId="19" fillId="0" borderId="24" xfId="42" applyFont="1" applyBorder="1"/>
    <xf numFmtId="0" fontId="19" fillId="0" borderId="25" xfId="42" applyFont="1" applyBorder="1"/>
    <xf numFmtId="0" fontId="19" fillId="0" borderId="19" xfId="42" applyFont="1" applyBorder="1"/>
    <xf numFmtId="0" fontId="19" fillId="0" borderId="20" xfId="42" applyFont="1" applyBorder="1"/>
    <xf numFmtId="0" fontId="19" fillId="0" borderId="21" xfId="42" applyFont="1" applyBorder="1"/>
    <xf numFmtId="0" fontId="24" fillId="0" borderId="0" xfId="46" applyFont="1" applyAlignment="1"/>
    <xf numFmtId="0" fontId="22" fillId="0" borderId="0" xfId="45" applyAlignment="1">
      <alignment horizontal="center"/>
    </xf>
    <xf numFmtId="0" fontId="22" fillId="0" borderId="0" xfId="45"/>
    <xf numFmtId="0" fontId="23" fillId="0" borderId="0" xfId="45" applyFont="1" applyAlignment="1">
      <alignment horizontal="left"/>
    </xf>
    <xf numFmtId="0" fontId="23" fillId="0" borderId="0" xfId="45" applyFont="1"/>
    <xf numFmtId="49" fontId="24" fillId="0" borderId="25" xfId="46" applyNumberFormat="1" applyFont="1" applyBorder="1" applyAlignment="1">
      <alignment horizontal="center"/>
    </xf>
    <xf numFmtId="49" fontId="24" fillId="0" borderId="0" xfId="46" applyNumberFormat="1" applyFont="1" applyAlignment="1">
      <alignment horizontal="center"/>
    </xf>
    <xf numFmtId="0" fontId="24" fillId="0" borderId="0" xfId="46" applyFont="1" applyAlignment="1">
      <alignment horizontal="center"/>
    </xf>
    <xf numFmtId="0" fontId="25" fillId="0" borderId="26" xfId="46" applyFont="1" applyBorder="1" applyAlignment="1">
      <alignment horizontal="center" vertical="center"/>
    </xf>
    <xf numFmtId="0" fontId="25" fillId="0" borderId="0" xfId="46" applyFont="1" applyAlignment="1">
      <alignment horizontal="center"/>
    </xf>
    <xf numFmtId="165" fontId="25" fillId="0" borderId="24" xfId="47" applyFont="1" applyBorder="1" applyAlignment="1">
      <alignment horizontal="center" vertical="center"/>
    </xf>
    <xf numFmtId="49" fontId="25" fillId="0" borderId="17" xfId="46" applyNumberFormat="1" applyFont="1" applyBorder="1" applyAlignment="1">
      <alignment horizontal="center" vertical="center"/>
    </xf>
    <xf numFmtId="0" fontId="25" fillId="0" borderId="28" xfId="46" applyFont="1" applyBorder="1" applyAlignment="1">
      <alignment horizontal="center" vertical="center"/>
    </xf>
    <xf numFmtId="0" fontId="25" fillId="0" borderId="0" xfId="46" applyFont="1" applyAlignment="1">
      <alignment horizontal="center" vertical="center" wrapText="1"/>
    </xf>
    <xf numFmtId="0" fontId="25" fillId="0" borderId="16" xfId="46" applyFont="1" applyBorder="1" applyAlignment="1">
      <alignment horizontal="center" vertical="center"/>
    </xf>
    <xf numFmtId="0" fontId="25" fillId="0" borderId="16" xfId="46" applyFont="1" applyBorder="1" applyAlignment="1">
      <alignment horizontal="center" vertical="top"/>
    </xf>
    <xf numFmtId="0" fontId="25" fillId="0" borderId="10" xfId="46" applyFont="1" applyBorder="1" applyAlignment="1">
      <alignment horizontal="center" vertical="top"/>
    </xf>
    <xf numFmtId="0" fontId="25" fillId="0" borderId="10" xfId="46" applyFont="1" applyBorder="1" applyAlignment="1">
      <alignment horizontal="center"/>
    </xf>
    <xf numFmtId="0" fontId="25" fillId="0" borderId="17" xfId="46" applyFont="1" applyBorder="1" applyAlignment="1">
      <alignment horizontal="center" vertical="center"/>
    </xf>
    <xf numFmtId="0" fontId="25" fillId="0" borderId="10" xfId="46" applyFont="1" applyBorder="1" applyAlignment="1">
      <alignment horizontal="left" vertical="center"/>
    </xf>
    <xf numFmtId="0" fontId="25" fillId="0" borderId="10" xfId="46" applyFont="1" applyBorder="1" applyAlignment="1">
      <alignment horizontal="center" vertical="center"/>
    </xf>
    <xf numFmtId="0" fontId="24" fillId="0" borderId="10" xfId="46" applyFont="1" applyBorder="1" applyAlignment="1">
      <alignment horizontal="justify" vertical="distributed"/>
    </xf>
    <xf numFmtId="49" fontId="24" fillId="0" borderId="17" xfId="46" applyNumberFormat="1" applyFont="1" applyBorder="1" applyAlignment="1">
      <alignment horizontal="center" vertical="center"/>
    </xf>
    <xf numFmtId="0" fontId="24" fillId="0" borderId="17" xfId="46" applyFont="1" applyBorder="1" applyAlignment="1">
      <alignment horizontal="center" vertical="center"/>
    </xf>
    <xf numFmtId="0" fontId="24" fillId="0" borderId="10" xfId="46" applyFont="1" applyBorder="1" applyAlignment="1">
      <alignment horizontal="left" vertical="center"/>
    </xf>
    <xf numFmtId="0" fontId="24" fillId="0" borderId="0" xfId="46" applyFont="1" applyAlignment="1">
      <alignment horizontal="center" vertical="center" wrapText="1"/>
    </xf>
    <xf numFmtId="0" fontId="24" fillId="0" borderId="16" xfId="46" applyFont="1" applyBorder="1" applyAlignment="1">
      <alignment horizontal="center" vertical="center"/>
    </xf>
    <xf numFmtId="0" fontId="24" fillId="0" borderId="10" xfId="46" applyFont="1" applyBorder="1" applyAlignment="1">
      <alignment horizontal="center"/>
    </xf>
    <xf numFmtId="0" fontId="24" fillId="0" borderId="0" xfId="46" applyFont="1" applyAlignment="1">
      <alignment horizontal="center" wrapText="1"/>
    </xf>
    <xf numFmtId="0" fontId="24" fillId="0" borderId="16" xfId="46" applyFont="1" applyBorder="1" applyAlignment="1">
      <alignment horizontal="center"/>
    </xf>
    <xf numFmtId="0" fontId="24" fillId="0" borderId="17" xfId="46" applyFont="1" applyBorder="1" applyAlignment="1">
      <alignment horizontal="center" vertical="top"/>
    </xf>
    <xf numFmtId="0" fontId="24" fillId="0" borderId="10" xfId="46" applyFont="1" applyBorder="1" applyAlignment="1">
      <alignment horizontal="left" vertical="center" wrapText="1"/>
    </xf>
    <xf numFmtId="49" fontId="24" fillId="0" borderId="17" xfId="46" applyNumberFormat="1" applyFont="1" applyBorder="1" applyAlignment="1">
      <alignment horizontal="center" vertical="top"/>
    </xf>
    <xf numFmtId="0" fontId="24" fillId="0" borderId="10" xfId="48" applyFont="1" applyBorder="1" applyAlignment="1">
      <alignment horizontal="left" vertical="top" wrapText="1"/>
    </xf>
    <xf numFmtId="0" fontId="24" fillId="0" borderId="16" xfId="49" applyFont="1" applyBorder="1" applyAlignment="1">
      <alignment horizontal="center"/>
    </xf>
    <xf numFmtId="0" fontId="24" fillId="0" borderId="16" xfId="50" applyFont="1" applyBorder="1" applyAlignment="1">
      <alignment horizontal="center" vertical="top"/>
    </xf>
    <xf numFmtId="164" fontId="24" fillId="0" borderId="16" xfId="50" applyNumberFormat="1" applyFont="1" applyBorder="1" applyAlignment="1">
      <alignment vertical="top"/>
    </xf>
    <xf numFmtId="0" fontId="24" fillId="0" borderId="10" xfId="46" applyFont="1" applyBorder="1" applyAlignment="1"/>
    <xf numFmtId="4" fontId="24" fillId="0" borderId="16" xfId="46" applyNumberFormat="1" applyFont="1" applyBorder="1" applyAlignment="1">
      <alignment horizontal="right" vertical="top"/>
    </xf>
    <xf numFmtId="49" fontId="28" fillId="0" borderId="17" xfId="51" applyNumberFormat="1" applyFont="1" applyBorder="1" applyAlignment="1">
      <alignment horizontal="center" vertical="top"/>
    </xf>
    <xf numFmtId="0" fontId="28" fillId="0" borderId="10" xfId="48" applyFont="1" applyBorder="1" applyAlignment="1">
      <alignment horizontal="left" vertical="top" wrapText="1"/>
    </xf>
    <xf numFmtId="0" fontId="28" fillId="0" borderId="16" xfId="0" applyFont="1" applyBorder="1" applyAlignment="1">
      <alignment horizontal="center"/>
    </xf>
    <xf numFmtId="49" fontId="24" fillId="0" borderId="17" xfId="51" applyNumberFormat="1" applyFont="1" applyBorder="1" applyAlignment="1">
      <alignment horizontal="center" vertical="top"/>
    </xf>
    <xf numFmtId="0" fontId="24" fillId="0" borderId="16" xfId="0" applyFont="1" applyBorder="1" applyAlignment="1">
      <alignment horizontal="center"/>
    </xf>
    <xf numFmtId="0" fontId="29" fillId="0" borderId="0" xfId="46" applyFont="1" applyAlignment="1">
      <alignment horizontal="center" vertical="center" wrapText="1"/>
    </xf>
    <xf numFmtId="0" fontId="24" fillId="0" borderId="16" xfId="50" applyFont="1" applyBorder="1" applyAlignment="1">
      <alignment horizontal="center"/>
    </xf>
    <xf numFmtId="49" fontId="29" fillId="0" borderId="17" xfId="51" applyNumberFormat="1" applyFont="1" applyBorder="1" applyAlignment="1">
      <alignment horizontal="left" vertical="top"/>
    </xf>
    <xf numFmtId="0" fontId="28" fillId="0" borderId="16" xfId="50" applyFont="1" applyBorder="1" applyAlignment="1">
      <alignment horizontal="center"/>
    </xf>
    <xf numFmtId="0" fontId="28" fillId="0" borderId="10" xfId="48" applyFont="1" applyBorder="1" applyAlignment="1">
      <alignment horizontal="justify" vertical="top"/>
    </xf>
    <xf numFmtId="0" fontId="28" fillId="0" borderId="10" xfId="50" applyFont="1" applyBorder="1" applyAlignment="1">
      <alignment horizontal="center" vertical="top"/>
    </xf>
    <xf numFmtId="0" fontId="28" fillId="0" borderId="16" xfId="50" applyFont="1" applyBorder="1" applyAlignment="1">
      <alignment horizontal="center" vertical="top"/>
    </xf>
    <xf numFmtId="0" fontId="24" fillId="0" borderId="10" xfId="48" applyFont="1" applyBorder="1" applyAlignment="1">
      <alignment horizontal="justify" vertical="top"/>
    </xf>
    <xf numFmtId="0" fontId="28" fillId="0" borderId="0" xfId="50" applyFont="1" applyAlignment="1">
      <alignment horizontal="center" vertical="top"/>
    </xf>
    <xf numFmtId="0" fontId="29" fillId="0" borderId="10" xfId="48" applyFont="1" applyBorder="1" applyAlignment="1">
      <alignment horizontal="justify" vertical="top"/>
    </xf>
    <xf numFmtId="43" fontId="24" fillId="0" borderId="16" xfId="50" applyNumberFormat="1" applyFont="1" applyBorder="1" applyAlignment="1">
      <alignment vertical="top"/>
    </xf>
    <xf numFmtId="0" fontId="28" fillId="0" borderId="10" xfId="48" applyFont="1" applyBorder="1" applyAlignment="1">
      <alignment horizontal="left" vertical="top"/>
    </xf>
    <xf numFmtId="0" fontId="24" fillId="0" borderId="26" xfId="46" applyFont="1" applyBorder="1" applyAlignment="1">
      <alignment horizontal="center" vertical="top"/>
    </xf>
    <xf numFmtId="0" fontId="24" fillId="0" borderId="13" xfId="46" applyFont="1" applyBorder="1">
      <alignment vertical="top"/>
    </xf>
    <xf numFmtId="0" fontId="24" fillId="0" borderId="13" xfId="46" applyFont="1" applyBorder="1" applyAlignment="1">
      <alignment horizontal="justify" vertical="top" wrapText="1"/>
    </xf>
    <xf numFmtId="0" fontId="24" fillId="0" borderId="13" xfId="46" applyFont="1" applyBorder="1" applyAlignment="1">
      <alignment horizontal="center" vertical="top"/>
    </xf>
    <xf numFmtId="4" fontId="24" fillId="0" borderId="13" xfId="46" applyNumberFormat="1" applyFont="1" applyBorder="1" applyAlignment="1"/>
    <xf numFmtId="4" fontId="24" fillId="0" borderId="28" xfId="46" applyNumberFormat="1" applyFont="1" applyBorder="1" applyAlignment="1"/>
    <xf numFmtId="4" fontId="24" fillId="0" borderId="12" xfId="46" applyNumberFormat="1" applyFont="1" applyBorder="1" applyAlignment="1"/>
    <xf numFmtId="0" fontId="24" fillId="0" borderId="0" xfId="46" applyFont="1">
      <alignment vertical="top"/>
    </xf>
    <xf numFmtId="0" fontId="25" fillId="0" borderId="0" xfId="46" applyFont="1" applyAlignment="1">
      <alignment horizontal="justify" vertical="top" wrapText="1"/>
    </xf>
    <xf numFmtId="0" fontId="24" fillId="0" borderId="0" xfId="46" applyFont="1" applyAlignment="1">
      <alignment horizontal="center" vertical="top"/>
    </xf>
    <xf numFmtId="4" fontId="24" fillId="0" borderId="0" xfId="46" applyNumberFormat="1" applyFont="1" applyAlignment="1"/>
    <xf numFmtId="4" fontId="24" fillId="0" borderId="10" xfId="46" applyNumberFormat="1" applyFont="1" applyBorder="1" applyAlignment="1"/>
    <xf numFmtId="4" fontId="24" fillId="0" borderId="16" xfId="46" applyNumberFormat="1" applyFont="1" applyBorder="1" applyAlignment="1"/>
    <xf numFmtId="0" fontId="24" fillId="0" borderId="19" xfId="46" applyFont="1" applyBorder="1" applyAlignment="1">
      <alignment horizontal="center" vertical="top"/>
    </xf>
    <xf numFmtId="0" fontId="24" fillId="0" borderId="25" xfId="46" applyFont="1" applyBorder="1">
      <alignment vertical="top"/>
    </xf>
    <xf numFmtId="0" fontId="24" fillId="0" borderId="25" xfId="46" applyFont="1" applyBorder="1" applyAlignment="1">
      <alignment horizontal="justify" vertical="top" wrapText="1"/>
    </xf>
    <xf numFmtId="0" fontId="24" fillId="0" borderId="25" xfId="46" applyFont="1" applyBorder="1" applyAlignment="1">
      <alignment horizontal="center" vertical="top"/>
    </xf>
    <xf numFmtId="4" fontId="24" fillId="0" borderId="25" xfId="46" applyNumberFormat="1" applyFont="1" applyBorder="1" applyAlignment="1"/>
    <xf numFmtId="4" fontId="24" fillId="0" borderId="21" xfId="46" applyNumberFormat="1" applyFont="1" applyBorder="1" applyAlignment="1"/>
    <xf numFmtId="4" fontId="24" fillId="0" borderId="24" xfId="46" applyNumberFormat="1" applyFont="1" applyBorder="1" applyAlignment="1"/>
    <xf numFmtId="49" fontId="24" fillId="0" borderId="13" xfId="46" applyNumberFormat="1" applyFont="1" applyBorder="1" applyAlignment="1">
      <alignment horizontal="center" vertical="top"/>
    </xf>
    <xf numFmtId="0" fontId="24" fillId="0" borderId="13" xfId="0" applyFont="1" applyBorder="1" applyAlignment="1">
      <alignment vertical="top"/>
    </xf>
    <xf numFmtId="0" fontId="24" fillId="0" borderId="13" xfId="0" applyFont="1" applyBorder="1" applyAlignment="1">
      <alignment horizontal="justify" vertical="top" wrapText="1"/>
    </xf>
    <xf numFmtId="0" fontId="24" fillId="0" borderId="13" xfId="50" applyFont="1" applyBorder="1" applyAlignment="1">
      <alignment horizontal="center" vertical="top"/>
    </xf>
    <xf numFmtId="43" fontId="24" fillId="0" borderId="13" xfId="50" applyNumberFormat="1" applyFont="1" applyBorder="1" applyAlignment="1">
      <alignment vertical="top"/>
    </xf>
    <xf numFmtId="164" fontId="24" fillId="0" borderId="13" xfId="50" applyNumberFormat="1" applyFont="1" applyBorder="1" applyAlignment="1">
      <alignment vertical="top"/>
    </xf>
    <xf numFmtId="0" fontId="24" fillId="0" borderId="13" xfId="46" applyFont="1" applyBorder="1" applyAlignment="1"/>
    <xf numFmtId="49" fontId="24" fillId="0" borderId="0" xfId="46" applyNumberFormat="1" applyFont="1" applyAlignment="1">
      <alignment horizontal="center" vertical="top"/>
    </xf>
    <xf numFmtId="0" fontId="24" fillId="0" borderId="0" xfId="0" applyFont="1" applyAlignment="1">
      <alignment vertical="top"/>
    </xf>
    <xf numFmtId="0" fontId="24" fillId="0" borderId="0" xfId="0" applyFont="1" applyAlignment="1">
      <alignment horizontal="justify" vertical="top" wrapText="1"/>
    </xf>
    <xf numFmtId="0" fontId="24" fillId="0" borderId="0" xfId="50" applyFont="1" applyAlignment="1">
      <alignment horizontal="center" vertical="top"/>
    </xf>
    <xf numFmtId="43" fontId="24" fillId="0" borderId="0" xfId="50" applyNumberFormat="1" applyFont="1" applyAlignment="1">
      <alignment vertical="top"/>
    </xf>
    <xf numFmtId="164" fontId="24" fillId="0" borderId="0" xfId="50" applyNumberFormat="1" applyFont="1" applyAlignment="1">
      <alignment vertical="top"/>
    </xf>
    <xf numFmtId="49" fontId="24" fillId="0" borderId="17" xfId="46" applyNumberFormat="1" applyFont="1" applyBorder="1" applyAlignment="1">
      <alignment horizontal="left" vertical="top"/>
    </xf>
    <xf numFmtId="0" fontId="30" fillId="0" borderId="10" xfId="46" applyFont="1" applyBorder="1" applyAlignment="1">
      <alignment horizontal="justify" vertical="top" wrapText="1"/>
    </xf>
    <xf numFmtId="49" fontId="24" fillId="0" borderId="17" xfId="50" applyNumberFormat="1" applyFont="1" applyBorder="1" applyAlignment="1">
      <alignment horizontal="center" vertical="top"/>
    </xf>
    <xf numFmtId="0" fontId="24" fillId="0" borderId="10" xfId="0" applyFont="1" applyBorder="1" applyAlignment="1">
      <alignment horizontal="justify" vertical="top" wrapText="1"/>
    </xf>
    <xf numFmtId="43" fontId="24" fillId="0" borderId="0" xfId="50" quotePrefix="1" applyNumberFormat="1" applyFont="1" applyAlignment="1">
      <alignment horizontal="center" vertical="top"/>
    </xf>
    <xf numFmtId="4" fontId="24" fillId="0" borderId="16" xfId="46" applyNumberFormat="1" applyFont="1" applyBorder="1" applyAlignment="1">
      <alignment horizontal="right"/>
    </xf>
    <xf numFmtId="0" fontId="24" fillId="0" borderId="10" xfId="51" quotePrefix="1" applyFont="1" applyBorder="1" applyAlignment="1">
      <alignment horizontal="justify" vertical="top" wrapText="1"/>
    </xf>
    <xf numFmtId="0" fontId="24" fillId="0" borderId="10" xfId="48" applyFont="1" applyBorder="1" applyAlignment="1">
      <alignment horizontal="justify" vertical="top" wrapText="1"/>
    </xf>
    <xf numFmtId="0" fontId="28" fillId="0" borderId="10" xfId="48" applyFont="1" applyBorder="1" applyAlignment="1">
      <alignment horizontal="justify" vertical="top" wrapText="1"/>
    </xf>
    <xf numFmtId="0" fontId="24" fillId="0" borderId="10" xfId="50" applyFont="1" applyBorder="1" applyAlignment="1">
      <alignment horizontal="justify" vertical="top" wrapText="1"/>
    </xf>
    <xf numFmtId="0" fontId="28" fillId="0" borderId="10" xfId="50" applyFont="1" applyBorder="1" applyAlignment="1">
      <alignment horizontal="justify" vertical="top" wrapText="1"/>
    </xf>
    <xf numFmtId="49" fontId="28" fillId="0" borderId="17" xfId="50" applyNumberFormat="1" applyFont="1" applyBorder="1" applyAlignment="1">
      <alignment horizontal="center" vertical="top"/>
    </xf>
    <xf numFmtId="0" fontId="25" fillId="0" borderId="10" xfId="50" applyFont="1" applyBorder="1" applyAlignment="1">
      <alignment horizontal="justify" vertical="top" wrapText="1"/>
    </xf>
    <xf numFmtId="0" fontId="24" fillId="0" borderId="0" xfId="50" applyFont="1" applyAlignment="1">
      <alignment horizontal="center"/>
    </xf>
    <xf numFmtId="0" fontId="24" fillId="0" borderId="10" xfId="49" applyFont="1" applyBorder="1" applyAlignment="1">
      <alignment horizontal="justify" vertical="top" wrapText="1"/>
    </xf>
    <xf numFmtId="0" fontId="24" fillId="0" borderId="10" xfId="50" applyFont="1" applyBorder="1" applyAlignment="1">
      <alignment horizontal="center"/>
    </xf>
    <xf numFmtId="0" fontId="24" fillId="0" borderId="16" xfId="50" quotePrefix="1" applyFont="1" applyBorder="1" applyAlignment="1">
      <alignment horizontal="center"/>
    </xf>
    <xf numFmtId="43" fontId="24" fillId="0" borderId="16" xfId="50" applyNumberFormat="1" applyFont="1" applyBorder="1" applyAlignment="1">
      <alignment horizontal="center"/>
    </xf>
    <xf numFmtId="0" fontId="24" fillId="0" borderId="0" xfId="50" quotePrefix="1" applyFont="1" applyAlignment="1">
      <alignment horizontal="center"/>
    </xf>
    <xf numFmtId="0" fontId="24" fillId="0" borderId="25" xfId="46" applyFont="1" applyBorder="1" applyAlignment="1"/>
    <xf numFmtId="0" fontId="24" fillId="0" borderId="25" xfId="46" applyFont="1" applyBorder="1" applyAlignment="1">
      <alignment horizontal="center"/>
    </xf>
    <xf numFmtId="0" fontId="25" fillId="0" borderId="10" xfId="49" applyFont="1" applyBorder="1" applyAlignment="1">
      <alignment horizontal="justify" vertical="top" wrapText="1"/>
    </xf>
    <xf numFmtId="49" fontId="24" fillId="0" borderId="19" xfId="50" applyNumberFormat="1" applyFont="1" applyBorder="1" applyAlignment="1">
      <alignment horizontal="center" vertical="top"/>
    </xf>
    <xf numFmtId="0" fontId="24" fillId="0" borderId="21" xfId="50" applyFont="1" applyBorder="1" applyAlignment="1">
      <alignment horizontal="justify" vertical="top" wrapText="1"/>
    </xf>
    <xf numFmtId="0" fontId="24" fillId="0" borderId="25" xfId="50" applyFont="1" applyBorder="1" applyAlignment="1">
      <alignment horizontal="center" vertical="top"/>
    </xf>
    <xf numFmtId="0" fontId="24" fillId="0" borderId="24" xfId="50" applyFont="1" applyBorder="1" applyAlignment="1">
      <alignment horizontal="center" vertical="top"/>
    </xf>
    <xf numFmtId="43" fontId="24" fillId="0" borderId="25" xfId="50" quotePrefix="1" applyNumberFormat="1" applyFont="1" applyBorder="1" applyAlignment="1">
      <alignment horizontal="center" vertical="top"/>
    </xf>
    <xf numFmtId="4" fontId="24" fillId="0" borderId="24" xfId="46" applyNumberFormat="1" applyFont="1" applyBorder="1" applyAlignment="1">
      <alignment horizontal="right"/>
    </xf>
    <xf numFmtId="0" fontId="24" fillId="0" borderId="0" xfId="50" applyFont="1" applyAlignment="1">
      <alignment horizontal="justify" vertical="top" wrapText="1"/>
    </xf>
    <xf numFmtId="4" fontId="24" fillId="0" borderId="10" xfId="46" applyNumberFormat="1" applyFont="1" applyBorder="1" applyAlignment="1">
      <alignment horizontal="right"/>
    </xf>
    <xf numFmtId="43" fontId="24" fillId="0" borderId="10" xfId="50" applyNumberFormat="1" applyFont="1" applyBorder="1" applyAlignment="1">
      <alignment vertical="top"/>
    </xf>
    <xf numFmtId="0" fontId="24" fillId="0" borderId="25" xfId="50" applyFont="1" applyBorder="1" applyAlignment="1">
      <alignment horizontal="justify" vertical="top" wrapText="1"/>
    </xf>
    <xf numFmtId="43" fontId="24" fillId="0" borderId="25" xfId="50" applyNumberFormat="1" applyFont="1" applyBorder="1" applyAlignment="1">
      <alignment vertical="top"/>
    </xf>
    <xf numFmtId="43" fontId="24" fillId="0" borderId="21" xfId="50" applyNumberFormat="1" applyFont="1" applyBorder="1" applyAlignment="1">
      <alignment vertical="top"/>
    </xf>
    <xf numFmtId="0" fontId="24" fillId="0" borderId="12" xfId="46" applyFont="1" applyBorder="1" applyAlignment="1"/>
    <xf numFmtId="0" fontId="24" fillId="0" borderId="24" xfId="46" applyFont="1" applyBorder="1" applyAlignment="1"/>
    <xf numFmtId="49" fontId="24" fillId="0" borderId="0" xfId="46" applyNumberFormat="1" applyFont="1" applyAlignment="1">
      <alignment horizontal="justify" vertical="top"/>
    </xf>
    <xf numFmtId="0" fontId="24" fillId="0" borderId="0" xfId="46" applyFont="1" applyAlignment="1">
      <alignment horizontal="justify" vertical="top" wrapText="1"/>
    </xf>
    <xf numFmtId="4" fontId="24" fillId="0" borderId="0" xfId="46" applyNumberFormat="1" applyFont="1" applyAlignment="1">
      <alignment horizontal="center"/>
    </xf>
    <xf numFmtId="0" fontId="24" fillId="0" borderId="0" xfId="46" applyFont="1" applyAlignment="1">
      <alignment vertical="top" wrapText="1"/>
    </xf>
    <xf numFmtId="49" fontId="24" fillId="0" borderId="17" xfId="46" applyNumberFormat="1" applyFont="1" applyBorder="1" applyAlignment="1">
      <alignment horizontal="center"/>
    </xf>
    <xf numFmtId="0" fontId="24" fillId="0" borderId="17" xfId="49" applyFont="1" applyBorder="1" applyAlignment="1">
      <alignment vertical="top"/>
    </xf>
    <xf numFmtId="0" fontId="24" fillId="0" borderId="0" xfId="49" applyFont="1" applyAlignment="1">
      <alignment horizontal="center"/>
    </xf>
    <xf numFmtId="0" fontId="24" fillId="0" borderId="17" xfId="0" applyFont="1" applyBorder="1" applyAlignment="1">
      <alignment vertical="top"/>
    </xf>
    <xf numFmtId="0" fontId="24" fillId="0" borderId="10" xfId="0" applyFont="1" applyBorder="1" applyAlignment="1">
      <alignment horizontal="center" vertical="top"/>
    </xf>
    <xf numFmtId="0" fontId="25" fillId="0" borderId="10" xfId="48" applyFont="1" applyBorder="1" applyAlignment="1">
      <alignment horizontal="left" vertical="top" wrapText="1"/>
    </xf>
    <xf numFmtId="0" fontId="24" fillId="0" borderId="10" xfId="50" applyFont="1" applyBorder="1" applyAlignment="1">
      <alignment horizontal="center" vertical="top"/>
    </xf>
    <xf numFmtId="0" fontId="24" fillId="0" borderId="10" xfId="0" applyFont="1" applyBorder="1" applyAlignment="1">
      <alignment horizontal="justify" vertical="center"/>
    </xf>
    <xf numFmtId="49" fontId="24" fillId="0" borderId="16" xfId="50" applyNumberFormat="1" applyFont="1" applyBorder="1" applyAlignment="1">
      <alignment horizontal="center" vertical="top"/>
    </xf>
    <xf numFmtId="0" fontId="24" fillId="0" borderId="10" xfId="46" applyFont="1" applyBorder="1" applyAlignment="1">
      <alignment horizontal="justify" vertical="top" wrapText="1"/>
    </xf>
    <xf numFmtId="0" fontId="24" fillId="0" borderId="10" xfId="0" applyFont="1" applyBorder="1" applyAlignment="1">
      <alignment horizontal="justify" vertical="top"/>
    </xf>
    <xf numFmtId="0" fontId="31" fillId="0" borderId="10" xfId="0" applyFont="1" applyBorder="1" applyAlignment="1">
      <alignment horizontal="justify" vertical="top" wrapText="1"/>
    </xf>
    <xf numFmtId="0" fontId="24" fillId="0" borderId="10" xfId="0" applyFont="1" applyBorder="1" applyAlignment="1">
      <alignment horizontal="right" vertical="top" wrapText="1"/>
    </xf>
    <xf numFmtId="49" fontId="25" fillId="0" borderId="17" xfId="50" applyNumberFormat="1" applyFont="1" applyBorder="1" applyAlignment="1">
      <alignment horizontal="center" vertical="top"/>
    </xf>
    <xf numFmtId="49" fontId="24" fillId="0" borderId="26" xfId="50" applyNumberFormat="1" applyFont="1" applyBorder="1" applyAlignment="1">
      <alignment horizontal="center" vertical="top"/>
    </xf>
    <xf numFmtId="0" fontId="24" fillId="0" borderId="13" xfId="50" applyFont="1" applyBorder="1" applyAlignment="1">
      <alignment horizontal="justify" vertical="top" wrapText="1"/>
    </xf>
    <xf numFmtId="43" fontId="24" fillId="0" borderId="13" xfId="50" quotePrefix="1" applyNumberFormat="1" applyFont="1" applyBorder="1" applyAlignment="1">
      <alignment horizontal="center" vertical="top"/>
    </xf>
    <xf numFmtId="4" fontId="24" fillId="0" borderId="28" xfId="46" applyNumberFormat="1" applyFont="1" applyBorder="1" applyAlignment="1">
      <alignment horizontal="right"/>
    </xf>
    <xf numFmtId="0" fontId="24" fillId="0" borderId="21" xfId="46" applyFont="1" applyBorder="1" applyAlignment="1"/>
    <xf numFmtId="0" fontId="25" fillId="0" borderId="0" xfId="46" applyFont="1" applyAlignment="1">
      <alignment horizontal="center" vertical="top"/>
    </xf>
    <xf numFmtId="49" fontId="24" fillId="0" borderId="17" xfId="51" applyNumberFormat="1" applyFont="1" applyBorder="1" applyAlignment="1">
      <alignment horizontal="left" vertical="top"/>
    </xf>
    <xf numFmtId="0" fontId="25" fillId="0" borderId="10" xfId="51" applyFont="1" applyBorder="1" applyAlignment="1">
      <alignment horizontal="justify" vertical="center" wrapText="1"/>
    </xf>
    <xf numFmtId="4" fontId="24" fillId="0" borderId="16" xfId="46" quotePrefix="1" applyNumberFormat="1" applyFont="1" applyBorder="1" applyAlignment="1">
      <alignment horizontal="center"/>
    </xf>
    <xf numFmtId="164" fontId="24" fillId="0" borderId="16" xfId="46" applyNumberFormat="1" applyFont="1" applyBorder="1" applyAlignment="1">
      <alignment horizontal="right" vertical="top"/>
    </xf>
    <xf numFmtId="0" fontId="24" fillId="0" borderId="10" xfId="51" applyFont="1" applyBorder="1" applyAlignment="1">
      <alignment horizontal="justify" vertical="top" wrapText="1"/>
    </xf>
    <xf numFmtId="0" fontId="24" fillId="0" borderId="10" xfId="51" applyFont="1" applyBorder="1" applyAlignment="1">
      <alignment horizontal="left" vertical="justify" wrapText="1"/>
    </xf>
    <xf numFmtId="164" fontId="24" fillId="0" borderId="16" xfId="46" applyNumberFormat="1" applyFont="1" applyBorder="1" applyAlignment="1">
      <alignment horizontal="right"/>
    </xf>
    <xf numFmtId="0" fontId="24" fillId="0" borderId="0" xfId="51" applyFont="1" applyAlignment="1">
      <alignment horizontal="justify" vertical="top" wrapText="1"/>
    </xf>
    <xf numFmtId="0" fontId="24" fillId="0" borderId="10" xfId="51" applyFont="1" applyBorder="1" applyAlignment="1">
      <alignment horizontal="left" vertical="distributed"/>
    </xf>
    <xf numFmtId="0" fontId="24" fillId="0" borderId="10" xfId="51" applyFont="1" applyBorder="1" applyAlignment="1">
      <alignment horizontal="left" vertical="top" wrapText="1"/>
    </xf>
    <xf numFmtId="0" fontId="25" fillId="0" borderId="10" xfId="48" applyFont="1" applyBorder="1" applyAlignment="1">
      <alignment horizontal="left" vertical="top"/>
    </xf>
    <xf numFmtId="0" fontId="24" fillId="0" borderId="10" xfId="50" applyFont="1" applyBorder="1" applyAlignment="1">
      <alignment horizontal="left" vertical="top" wrapText="1"/>
    </xf>
    <xf numFmtId="164" fontId="24" fillId="0" borderId="12" xfId="46" applyNumberFormat="1" applyFont="1" applyBorder="1" applyAlignment="1"/>
    <xf numFmtId="164" fontId="24" fillId="0" borderId="24" xfId="46" applyNumberFormat="1" applyFont="1" applyBorder="1" applyAlignment="1"/>
    <xf numFmtId="49" fontId="25" fillId="0" borderId="0" xfId="51" applyNumberFormat="1" applyFont="1" applyAlignment="1">
      <alignment horizontal="center" vertical="center" wrapText="1"/>
    </xf>
    <xf numFmtId="0" fontId="24" fillId="0" borderId="0" xfId="49" applyFont="1"/>
    <xf numFmtId="49" fontId="24" fillId="0" borderId="17" xfId="49" applyNumberFormat="1" applyFont="1" applyBorder="1" applyAlignment="1">
      <alignment horizontal="center"/>
    </xf>
    <xf numFmtId="49" fontId="24" fillId="0" borderId="0" xfId="49" applyNumberFormat="1" applyFont="1" applyAlignment="1">
      <alignment horizontal="center"/>
    </xf>
    <xf numFmtId="0" fontId="24" fillId="0" borderId="10" xfId="49" applyFont="1" applyBorder="1" applyAlignment="1">
      <alignment horizontal="center"/>
    </xf>
    <xf numFmtId="49" fontId="25" fillId="0" borderId="17" xfId="49" applyNumberFormat="1" applyFont="1" applyBorder="1" applyAlignment="1">
      <alignment horizontal="left"/>
    </xf>
    <xf numFmtId="49" fontId="23" fillId="0" borderId="0" xfId="49" applyNumberFormat="1" applyFont="1" applyAlignment="1">
      <alignment horizontal="left"/>
    </xf>
    <xf numFmtId="49" fontId="25" fillId="0" borderId="0" xfId="49" applyNumberFormat="1" applyFont="1" applyAlignment="1">
      <alignment horizontal="left"/>
    </xf>
    <xf numFmtId="49" fontId="25" fillId="0" borderId="0" xfId="49" applyNumberFormat="1" applyFont="1" applyAlignment="1">
      <alignment horizontal="center"/>
    </xf>
    <xf numFmtId="49" fontId="25" fillId="0" borderId="10" xfId="49" applyNumberFormat="1" applyFont="1" applyBorder="1" applyAlignment="1">
      <alignment horizontal="left"/>
    </xf>
    <xf numFmtId="49" fontId="25" fillId="0" borderId="17" xfId="49" applyNumberFormat="1" applyFont="1" applyBorder="1" applyAlignment="1">
      <alignment horizontal="left" vertical="center"/>
    </xf>
    <xf numFmtId="49" fontId="24" fillId="0" borderId="0" xfId="49" applyNumberFormat="1" applyFont="1" applyAlignment="1">
      <alignment horizontal="left" vertical="center"/>
    </xf>
    <xf numFmtId="49" fontId="25" fillId="0" borderId="0" xfId="49" applyNumberFormat="1" applyFont="1" applyAlignment="1">
      <alignment horizontal="center" vertical="center"/>
    </xf>
    <xf numFmtId="4" fontId="25" fillId="0" borderId="10" xfId="49" applyNumberFormat="1" applyFont="1" applyBorder="1" applyAlignment="1">
      <alignment horizontal="right" vertical="center"/>
    </xf>
    <xf numFmtId="4" fontId="25" fillId="0" borderId="0" xfId="49" applyNumberFormat="1" applyFont="1" applyAlignment="1">
      <alignment horizontal="right" vertical="center"/>
    </xf>
    <xf numFmtId="0" fontId="24" fillId="0" borderId="0" xfId="49" applyFont="1" applyAlignment="1">
      <alignment vertical="center"/>
    </xf>
    <xf numFmtId="0" fontId="31" fillId="0" borderId="0" xfId="49" applyFont="1" applyAlignment="1">
      <alignment horizontal="left" vertical="center"/>
    </xf>
    <xf numFmtId="0" fontId="24" fillId="0" borderId="0" xfId="49" applyFont="1" applyAlignment="1">
      <alignment horizontal="left" vertical="center"/>
    </xf>
    <xf numFmtId="0" fontId="25" fillId="0" borderId="0" xfId="49" applyFont="1" applyAlignment="1">
      <alignment horizontal="left" vertical="center"/>
    </xf>
    <xf numFmtId="0" fontId="25" fillId="0" borderId="0" xfId="49" applyFont="1" applyAlignment="1">
      <alignment horizontal="center" vertical="center" wrapText="1"/>
    </xf>
    <xf numFmtId="164" fontId="24" fillId="0" borderId="32" xfId="49" applyNumberFormat="1" applyFont="1" applyBorder="1"/>
    <xf numFmtId="4" fontId="24" fillId="0" borderId="0" xfId="49" applyNumberFormat="1" applyFont="1"/>
    <xf numFmtId="4" fontId="24" fillId="0" borderId="0" xfId="49" applyNumberFormat="1" applyFont="1" applyAlignment="1">
      <alignment vertical="center"/>
    </xf>
    <xf numFmtId="164" fontId="24" fillId="0" borderId="10" xfId="49" applyNumberFormat="1" applyFont="1" applyBorder="1"/>
    <xf numFmtId="49" fontId="24" fillId="0" borderId="17" xfId="49" applyNumberFormat="1" applyFont="1" applyBorder="1" applyAlignment="1">
      <alignment horizontal="center" vertical="center"/>
    </xf>
    <xf numFmtId="164" fontId="24" fillId="0" borderId="10" xfId="49" applyNumberFormat="1" applyFont="1" applyBorder="1" applyAlignment="1">
      <alignment horizontal="right" vertical="center"/>
    </xf>
    <xf numFmtId="4" fontId="24" fillId="0" borderId="0" xfId="49" applyNumberFormat="1" applyFont="1" applyAlignment="1">
      <alignment horizontal="right" vertical="center"/>
    </xf>
    <xf numFmtId="49" fontId="24" fillId="0" borderId="0" xfId="49" applyNumberFormat="1" applyFont="1" applyAlignment="1">
      <alignment horizontal="center" vertical="center"/>
    </xf>
    <xf numFmtId="0" fontId="24" fillId="0" borderId="0" xfId="49" applyFont="1" applyAlignment="1">
      <alignment horizontal="center" vertical="center" wrapText="1"/>
    </xf>
    <xf numFmtId="0" fontId="32" fillId="0" borderId="0" xfId="49" applyFont="1" applyAlignment="1">
      <alignment horizontal="center" vertical="center"/>
    </xf>
    <xf numFmtId="164" fontId="24" fillId="0" borderId="33" xfId="49" applyNumberFormat="1" applyFont="1" applyBorder="1" applyAlignment="1">
      <alignment horizontal="right" vertical="center"/>
    </xf>
    <xf numFmtId="49" fontId="24" fillId="0" borderId="19" xfId="49" applyNumberFormat="1" applyFont="1" applyBorder="1" applyAlignment="1">
      <alignment horizontal="center"/>
    </xf>
    <xf numFmtId="49" fontId="24" fillId="0" borderId="25" xfId="49" applyNumberFormat="1" applyFont="1" applyBorder="1" applyAlignment="1">
      <alignment horizontal="center"/>
    </xf>
    <xf numFmtId="0" fontId="24" fillId="0" borderId="25" xfId="49" applyFont="1" applyBorder="1"/>
    <xf numFmtId="4" fontId="24" fillId="0" borderId="21" xfId="49" applyNumberFormat="1" applyFont="1" applyBorder="1" applyAlignment="1">
      <alignment horizontal="right"/>
    </xf>
    <xf numFmtId="4" fontId="24" fillId="0" borderId="0" xfId="49" applyNumberFormat="1" applyFont="1" applyAlignment="1">
      <alignment horizontal="right"/>
    </xf>
    <xf numFmtId="43" fontId="24" fillId="0" borderId="0" xfId="49" applyNumberFormat="1" applyFont="1" applyAlignment="1">
      <alignment horizontal="right"/>
    </xf>
    <xf numFmtId="164" fontId="24" fillId="0" borderId="0" xfId="49" applyNumberFormat="1" applyFont="1" applyAlignment="1">
      <alignment horizontal="right"/>
    </xf>
    <xf numFmtId="49" fontId="33" fillId="0" borderId="0" xfId="0" applyNumberFormat="1" applyFont="1" applyAlignment="1">
      <alignment horizontal="left" vertical="top"/>
    </xf>
    <xf numFmtId="0" fontId="33" fillId="0" borderId="0" xfId="0" applyFont="1" applyAlignment="1">
      <alignment horizontal="left" vertical="top"/>
    </xf>
    <xf numFmtId="0" fontId="34" fillId="0" borderId="0" xfId="0" applyFont="1" applyAlignment="1">
      <alignment horizontal="left" vertical="top" wrapText="1"/>
    </xf>
    <xf numFmtId="166" fontId="35" fillId="0" borderId="0" xfId="0" applyNumberFormat="1" applyFont="1" applyAlignment="1">
      <alignment horizontal="left" vertical="top"/>
    </xf>
    <xf numFmtId="1" fontId="35" fillId="0" borderId="0" xfId="0" applyNumberFormat="1" applyFont="1" applyAlignment="1">
      <alignment horizontal="center" vertical="top"/>
    </xf>
    <xf numFmtId="0" fontId="35" fillId="0" borderId="0" xfId="0" applyFont="1" applyAlignment="1">
      <alignment horizontal="center" vertical="top"/>
    </xf>
    <xf numFmtId="4" fontId="34" fillId="0" borderId="0" xfId="0" applyNumberFormat="1" applyFont="1" applyAlignment="1">
      <alignment horizontal="right" vertical="top"/>
    </xf>
    <xf numFmtId="4" fontId="35" fillId="0" borderId="0" xfId="0" applyNumberFormat="1" applyFont="1" applyAlignment="1">
      <alignment horizontal="left" vertical="top"/>
    </xf>
    <xf numFmtId="4" fontId="35" fillId="0" borderId="0" xfId="0" applyNumberFormat="1" applyFont="1" applyAlignment="1">
      <alignment horizontal="right" vertical="top"/>
    </xf>
    <xf numFmtId="0" fontId="36" fillId="0" borderId="0" xfId="0" applyFont="1" applyAlignment="1">
      <alignment horizontal="left" vertical="top"/>
    </xf>
    <xf numFmtId="49" fontId="35" fillId="0" borderId="0" xfId="0" applyNumberFormat="1" applyFont="1" applyAlignment="1">
      <alignment horizontal="left" vertical="top"/>
    </xf>
    <xf numFmtId="49" fontId="37" fillId="0" borderId="0" xfId="0" applyNumberFormat="1" applyFont="1" applyAlignment="1">
      <alignment horizontal="left" vertical="top"/>
    </xf>
    <xf numFmtId="0" fontId="38" fillId="0" borderId="0" xfId="0" applyFont="1" applyAlignment="1">
      <alignment horizontal="center" vertical="top"/>
    </xf>
    <xf numFmtId="0" fontId="39" fillId="0" borderId="0" xfId="0" applyFont="1" applyAlignment="1">
      <alignment horizontal="left" vertical="top" wrapText="1"/>
    </xf>
    <xf numFmtId="166" fontId="37" fillId="0" borderId="0" xfId="0" applyNumberFormat="1" applyFont="1" applyAlignment="1">
      <alignment vertical="top"/>
    </xf>
    <xf numFmtId="1" fontId="37" fillId="0" borderId="0" xfId="0" applyNumberFormat="1" applyFont="1" applyAlignment="1">
      <alignment horizontal="center" vertical="top"/>
    </xf>
    <xf numFmtId="0" fontId="37" fillId="0" borderId="0" xfId="0" applyFont="1" applyAlignment="1">
      <alignment horizontal="center" vertical="top"/>
    </xf>
    <xf numFmtId="4" fontId="39" fillId="0" borderId="0" xfId="0" applyNumberFormat="1" applyFont="1" applyAlignment="1">
      <alignment horizontal="right" vertical="top"/>
    </xf>
    <xf numFmtId="4" fontId="37" fillId="0" borderId="0" xfId="0" applyNumberFormat="1" applyFont="1" applyAlignment="1">
      <alignment vertical="top"/>
    </xf>
    <xf numFmtId="4" fontId="37" fillId="0" borderId="0" xfId="0" applyNumberFormat="1" applyFont="1" applyAlignment="1">
      <alignment horizontal="right" vertical="top"/>
    </xf>
    <xf numFmtId="0" fontId="39" fillId="0" borderId="25" xfId="0" applyFont="1" applyBorder="1" applyAlignment="1">
      <alignment horizontal="left"/>
    </xf>
    <xf numFmtId="0" fontId="40" fillId="0" borderId="25" xfId="0" applyFont="1" applyBorder="1" applyAlignment="1">
      <alignment horizontal="center"/>
    </xf>
    <xf numFmtId="0" fontId="37" fillId="0" borderId="25" xfId="0" applyFont="1" applyBorder="1" applyAlignment="1">
      <alignment horizontal="left" vertical="top" wrapText="1"/>
    </xf>
    <xf numFmtId="166" fontId="37" fillId="0" borderId="25" xfId="0" applyNumberFormat="1" applyFont="1" applyBorder="1" applyAlignment="1">
      <alignment horizontal="center"/>
    </xf>
    <xf numFmtId="49" fontId="39" fillId="0" borderId="25" xfId="0" applyNumberFormat="1" applyFont="1" applyBorder="1" applyAlignment="1">
      <alignment horizontal="center"/>
    </xf>
    <xf numFmtId="0" fontId="39" fillId="0" borderId="25" xfId="0" applyFont="1" applyBorder="1" applyAlignment="1">
      <alignment horizontal="center" vertical="top"/>
    </xf>
    <xf numFmtId="4" fontId="39" fillId="0" borderId="25" xfId="0" applyNumberFormat="1" applyFont="1" applyBorder="1" applyAlignment="1">
      <alignment horizontal="right"/>
    </xf>
    <xf numFmtId="4" fontId="37" fillId="0" borderId="25" xfId="0" applyNumberFormat="1" applyFont="1" applyBorder="1" applyAlignment="1">
      <alignment horizontal="center"/>
    </xf>
    <xf numFmtId="49" fontId="40" fillId="0" borderId="0" xfId="0" applyNumberFormat="1" applyFont="1" applyAlignment="1">
      <alignment horizontal="right" vertical="top"/>
    </xf>
    <xf numFmtId="0" fontId="40" fillId="0" borderId="0" xfId="0" applyFont="1" applyAlignment="1">
      <alignment horizontal="center" vertical="top"/>
    </xf>
    <xf numFmtId="0" fontId="40" fillId="0" borderId="0" xfId="0" applyFont="1" applyAlignment="1">
      <alignment horizontal="left" vertical="top" wrapText="1"/>
    </xf>
    <xf numFmtId="166" fontId="40" fillId="0" borderId="0" xfId="0" applyNumberFormat="1" applyFont="1" applyAlignment="1">
      <alignment horizontal="center" vertical="top"/>
    </xf>
    <xf numFmtId="1" fontId="39" fillId="0" borderId="0" xfId="0" applyNumberFormat="1" applyFont="1" applyAlignment="1">
      <alignment horizontal="center" vertical="top"/>
    </xf>
    <xf numFmtId="166" fontId="40" fillId="0" borderId="34" xfId="0" applyNumberFormat="1" applyFont="1" applyBorder="1" applyAlignment="1">
      <alignment horizontal="center" vertical="top"/>
    </xf>
    <xf numFmtId="0" fontId="39" fillId="0" borderId="0" xfId="0" applyFont="1" applyAlignment="1">
      <alignment horizontal="center" vertical="top"/>
    </xf>
    <xf numFmtId="4" fontId="40" fillId="0" borderId="35" xfId="0" applyNumberFormat="1" applyFont="1" applyBorder="1" applyAlignment="1">
      <alignment horizontal="center" vertical="top"/>
    </xf>
    <xf numFmtId="4" fontId="40" fillId="0" borderId="0" xfId="0" applyNumberFormat="1" applyFont="1" applyAlignment="1">
      <alignment horizontal="center" vertical="top"/>
    </xf>
    <xf numFmtId="49" fontId="39" fillId="0" borderId="0" xfId="0" applyNumberFormat="1" applyFont="1" applyAlignment="1">
      <alignment horizontal="right" vertical="top"/>
    </xf>
    <xf numFmtId="166" fontId="39" fillId="0" borderId="0" xfId="0" applyNumberFormat="1" applyFont="1" applyAlignment="1">
      <alignment horizontal="center" vertical="top"/>
    </xf>
    <xf numFmtId="166" fontId="39" fillId="0" borderId="34" xfId="0" applyNumberFormat="1" applyFont="1" applyBorder="1" applyAlignment="1">
      <alignment horizontal="center" vertical="top"/>
    </xf>
    <xf numFmtId="4" fontId="39" fillId="0" borderId="35" xfId="0" applyNumberFormat="1" applyFont="1" applyBorder="1" applyAlignment="1">
      <alignment horizontal="center" vertical="top"/>
    </xf>
    <xf numFmtId="4" fontId="39" fillId="0" borderId="0" xfId="0" applyNumberFormat="1" applyFont="1" applyAlignment="1">
      <alignment horizontal="center" vertical="top"/>
    </xf>
    <xf numFmtId="0" fontId="41" fillId="0" borderId="0" xfId="0" applyFont="1" applyAlignment="1">
      <alignment horizontal="left" vertical="top" wrapText="1"/>
    </xf>
    <xf numFmtId="49" fontId="39" fillId="0" borderId="0" xfId="0" applyNumberFormat="1" applyFont="1" applyAlignment="1">
      <alignment horizontal="center" vertical="center"/>
    </xf>
    <xf numFmtId="167" fontId="39" fillId="0" borderId="0" xfId="0" applyNumberFormat="1" applyFont="1" applyAlignment="1">
      <alignment horizontal="center" vertical="top"/>
    </xf>
    <xf numFmtId="0" fontId="44" fillId="0" borderId="0" xfId="0" applyFont="1" applyAlignment="1">
      <alignment horizontal="left"/>
    </xf>
    <xf numFmtId="0" fontId="45" fillId="0" borderId="0" xfId="0" applyFont="1" applyAlignment="1">
      <alignment horizontal="left"/>
    </xf>
    <xf numFmtId="0" fontId="45" fillId="0" borderId="0" xfId="0" applyFont="1"/>
    <xf numFmtId="0" fontId="39" fillId="0" borderId="0" xfId="0" applyFont="1" applyAlignment="1">
      <alignment horizontal="right" vertical="top"/>
    </xf>
    <xf numFmtId="4" fontId="1" fillId="0" borderId="0" xfId="0" applyNumberFormat="1" applyFont="1" applyAlignment="1">
      <alignment horizontal="right"/>
    </xf>
    <xf numFmtId="4" fontId="0" fillId="0" borderId="0" xfId="0" applyNumberFormat="1"/>
    <xf numFmtId="168" fontId="24" fillId="0" borderId="16" xfId="46" applyNumberFormat="1" applyFont="1" applyBorder="1" applyAlignment="1">
      <alignment horizontal="center"/>
    </xf>
    <xf numFmtId="169" fontId="24" fillId="0" borderId="16" xfId="46" applyNumberFormat="1" applyFont="1" applyBorder="1" applyAlignment="1"/>
    <xf numFmtId="168" fontId="24" fillId="0" borderId="10" xfId="46" applyNumberFormat="1" applyFont="1" applyBorder="1" applyAlignment="1">
      <alignment horizontal="center"/>
    </xf>
    <xf numFmtId="168" fontId="25" fillId="0" borderId="10" xfId="46" applyNumberFormat="1" applyFont="1" applyBorder="1" applyAlignment="1">
      <alignment horizontal="center"/>
    </xf>
    <xf numFmtId="168" fontId="24" fillId="0" borderId="16" xfId="50" applyNumberFormat="1" applyFont="1" applyBorder="1" applyAlignment="1">
      <alignment horizontal="center"/>
    </xf>
    <xf numFmtId="169" fontId="24" fillId="0" borderId="24" xfId="46" applyNumberFormat="1" applyFont="1" applyBorder="1" applyAlignment="1"/>
    <xf numFmtId="43" fontId="24" fillId="0" borderId="16" xfId="50" quotePrefix="1" applyNumberFormat="1" applyFont="1" applyBorder="1" applyAlignment="1">
      <alignment horizontal="center"/>
    </xf>
    <xf numFmtId="43" fontId="24" fillId="0" borderId="16" xfId="50" applyNumberFormat="1" applyFont="1" applyBorder="1"/>
    <xf numFmtId="43" fontId="24" fillId="0" borderId="16" xfId="50" quotePrefix="1" applyNumberFormat="1" applyFont="1" applyBorder="1" applyAlignment="1">
      <alignment horizontal="center" vertical="top"/>
    </xf>
    <xf numFmtId="43" fontId="24" fillId="0" borderId="10" xfId="50" applyNumberFormat="1" applyFont="1" applyBorder="1" applyAlignment="1">
      <alignment horizontal="center"/>
    </xf>
    <xf numFmtId="164" fontId="24" fillId="0" borderId="13" xfId="50" applyNumberFormat="1" applyFont="1" applyBorder="1"/>
    <xf numFmtId="164" fontId="24" fillId="0" borderId="0" xfId="50" applyNumberFormat="1" applyFont="1"/>
    <xf numFmtId="4" fontId="22" fillId="0" borderId="0" xfId="45" applyNumberFormat="1" applyAlignment="1">
      <alignment horizontal="center"/>
    </xf>
    <xf numFmtId="169" fontId="24" fillId="0" borderId="0" xfId="46" applyNumberFormat="1" applyFont="1" applyAlignment="1"/>
    <xf numFmtId="43" fontId="24" fillId="0" borderId="10" xfId="50" applyNumberFormat="1" applyFont="1" applyBorder="1"/>
    <xf numFmtId="43" fontId="24" fillId="0" borderId="21" xfId="50" applyNumberFormat="1" applyFont="1" applyBorder="1"/>
    <xf numFmtId="164" fontId="24" fillId="0" borderId="16" xfId="50" applyNumberFormat="1" applyFont="1" applyBorder="1"/>
    <xf numFmtId="164" fontId="24" fillId="0" borderId="16" xfId="50" applyNumberFormat="1" applyFont="1" applyBorder="1" applyAlignment="1">
      <alignment horizontal="right"/>
    </xf>
    <xf numFmtId="43" fontId="24" fillId="0" borderId="16" xfId="50" applyNumberFormat="1" applyFont="1" applyBorder="1" applyAlignment="1">
      <alignment horizontal="right"/>
    </xf>
    <xf numFmtId="38" fontId="46" fillId="0" borderId="10" xfId="0" applyNumberFormat="1" applyFont="1" applyBorder="1" applyAlignment="1">
      <alignment horizontal="center" vertical="center" wrapText="1"/>
    </xf>
    <xf numFmtId="0" fontId="46" fillId="0" borderId="0" xfId="0" applyFont="1" applyAlignment="1">
      <alignment horizontal="center" vertical="center" wrapText="1"/>
    </xf>
    <xf numFmtId="0" fontId="46" fillId="0" borderId="10" xfId="0" applyFont="1" applyBorder="1" applyAlignment="1">
      <alignment horizontal="center" vertical="center" wrapText="1"/>
    </xf>
    <xf numFmtId="38" fontId="46" fillId="0" borderId="0" xfId="0" applyNumberFormat="1" applyFont="1" applyAlignment="1">
      <alignment horizontal="center" vertical="center" wrapText="1"/>
    </xf>
    <xf numFmtId="40" fontId="46" fillId="0" borderId="11" xfId="0" applyNumberFormat="1" applyFont="1" applyBorder="1" applyAlignment="1">
      <alignment horizontal="center" vertical="center" wrapText="1"/>
    </xf>
    <xf numFmtId="40" fontId="46" fillId="0" borderId="0" xfId="0" applyNumberFormat="1" applyFont="1" applyAlignment="1">
      <alignment horizontal="center" vertical="center" wrapText="1"/>
    </xf>
    <xf numFmtId="38" fontId="47" fillId="0" borderId="10" xfId="0" applyNumberFormat="1" applyFont="1" applyBorder="1" applyAlignment="1">
      <alignment vertical="top"/>
    </xf>
    <xf numFmtId="0" fontId="48" fillId="0" borderId="0" xfId="0" applyFont="1" applyAlignment="1">
      <alignment horizontal="justify" wrapText="1"/>
    </xf>
    <xf numFmtId="0" fontId="47" fillId="0" borderId="10" xfId="0" applyFont="1" applyBorder="1"/>
    <xf numFmtId="0" fontId="47" fillId="0" borderId="0" xfId="0" applyFont="1"/>
    <xf numFmtId="40" fontId="47" fillId="0" borderId="11" xfId="0" applyNumberFormat="1" applyFont="1" applyBorder="1"/>
    <xf numFmtId="40" fontId="47" fillId="0" borderId="0" xfId="0" applyNumberFormat="1" applyFont="1"/>
    <xf numFmtId="0" fontId="47" fillId="0" borderId="0" xfId="0" applyFont="1" applyAlignment="1">
      <alignment horizontal="justify" wrapText="1"/>
    </xf>
    <xf numFmtId="0" fontId="46" fillId="0" borderId="0" xfId="0" applyFont="1" applyAlignment="1">
      <alignment horizontal="justify" wrapText="1"/>
    </xf>
    <xf numFmtId="38" fontId="47" fillId="0" borderId="0" xfId="0" applyNumberFormat="1" applyFont="1"/>
    <xf numFmtId="40" fontId="46" fillId="0" borderId="36" xfId="0" applyNumberFormat="1" applyFont="1" applyBorder="1"/>
    <xf numFmtId="164" fontId="19" fillId="33" borderId="21" xfId="43" applyFont="1" applyFill="1" applyBorder="1"/>
    <xf numFmtId="4" fontId="25" fillId="0" borderId="16" xfId="46" applyNumberFormat="1" applyFont="1" applyBorder="1" applyAlignment="1"/>
    <xf numFmtId="4" fontId="25" fillId="0" borderId="10" xfId="46" applyNumberFormat="1" applyFont="1" applyBorder="1" applyAlignment="1"/>
    <xf numFmtId="169" fontId="24" fillId="0" borderId="16" xfId="50" applyNumberFormat="1" applyFont="1" applyBorder="1" applyAlignment="1">
      <alignment horizontal="center" vertical="top"/>
    </xf>
    <xf numFmtId="169" fontId="24" fillId="0" borderId="16" xfId="50" applyNumberFormat="1" applyFont="1" applyBorder="1" applyAlignment="1">
      <alignment vertical="top"/>
    </xf>
    <xf numFmtId="169" fontId="24" fillId="0" borderId="10" xfId="46" applyNumberFormat="1" applyFont="1" applyBorder="1" applyAlignment="1"/>
    <xf numFmtId="169" fontId="24" fillId="0" borderId="16" xfId="50" applyNumberFormat="1" applyFont="1" applyBorder="1" applyAlignment="1">
      <alignment horizontal="center"/>
    </xf>
    <xf numFmtId="169" fontId="24" fillId="0" borderId="10" xfId="50" applyNumberFormat="1" applyFont="1" applyBorder="1" applyAlignment="1">
      <alignment vertical="top"/>
    </xf>
    <xf numFmtId="169" fontId="24" fillId="0" borderId="0" xfId="50" quotePrefix="1" applyNumberFormat="1" applyFont="1" applyAlignment="1">
      <alignment horizontal="center"/>
    </xf>
    <xf numFmtId="169" fontId="24" fillId="0" borderId="16" xfId="46" applyNumberFormat="1" applyFont="1" applyBorder="1" applyAlignment="1">
      <alignment horizontal="right"/>
    </xf>
    <xf numFmtId="169" fontId="24" fillId="0" borderId="24" xfId="50" applyNumberFormat="1" applyFont="1" applyBorder="1" applyAlignment="1">
      <alignment horizontal="center" vertical="top"/>
    </xf>
    <xf numFmtId="169" fontId="24" fillId="0" borderId="13" xfId="46" applyNumberFormat="1" applyFont="1" applyBorder="1" applyAlignment="1">
      <alignment horizontal="center" vertical="top"/>
    </xf>
    <xf numFmtId="169" fontId="24" fillId="0" borderId="13" xfId="46" applyNumberFormat="1" applyFont="1" applyBorder="1" applyAlignment="1"/>
    <xf numFmtId="169" fontId="24" fillId="0" borderId="28" xfId="46" applyNumberFormat="1" applyFont="1" applyBorder="1" applyAlignment="1"/>
    <xf numFmtId="169" fontId="24" fillId="0" borderId="12" xfId="46" applyNumberFormat="1" applyFont="1" applyBorder="1" applyAlignment="1"/>
    <xf numFmtId="169" fontId="24" fillId="0" borderId="0" xfId="46" applyNumberFormat="1" applyFont="1" applyAlignment="1">
      <alignment horizontal="center" vertical="top"/>
    </xf>
    <xf numFmtId="169" fontId="24" fillId="0" borderId="16" xfId="50" applyNumberFormat="1" applyFont="1" applyBorder="1" applyAlignment="1">
      <alignment horizontal="right"/>
    </xf>
    <xf numFmtId="169" fontId="24" fillId="0" borderId="25" xfId="50" quotePrefix="1" applyNumberFormat="1" applyFont="1" applyBorder="1" applyAlignment="1">
      <alignment horizontal="center" vertical="top"/>
    </xf>
    <xf numFmtId="169" fontId="24" fillId="0" borderId="24" xfId="46" applyNumberFormat="1" applyFont="1" applyBorder="1" applyAlignment="1">
      <alignment horizontal="right"/>
    </xf>
    <xf numFmtId="169" fontId="24" fillId="0" borderId="16" xfId="46" applyNumberFormat="1" applyFont="1" applyBorder="1" applyAlignment="1">
      <alignment horizontal="center"/>
    </xf>
    <xf numFmtId="169" fontId="24" fillId="0" borderId="16" xfId="46" applyNumberFormat="1" applyFont="1" applyBorder="1" applyAlignment="1">
      <alignment horizontal="right" vertical="top"/>
    </xf>
    <xf numFmtId="169" fontId="25" fillId="0" borderId="16" xfId="46" applyNumberFormat="1" applyFont="1" applyBorder="1" applyAlignment="1"/>
    <xf numFmtId="169" fontId="25" fillId="0" borderId="10" xfId="46" applyNumberFormat="1" applyFont="1" applyBorder="1" applyAlignment="1"/>
    <xf numFmtId="169" fontId="24" fillId="0" borderId="16" xfId="50" applyNumberFormat="1" applyFont="1" applyBorder="1"/>
    <xf numFmtId="169" fontId="24" fillId="0" borderId="10" xfId="50" applyNumberFormat="1" applyFont="1" applyBorder="1"/>
    <xf numFmtId="169" fontId="24" fillId="0" borderId="10" xfId="50" applyNumberFormat="1" applyFont="1" applyBorder="1" applyAlignment="1">
      <alignment horizontal="center"/>
    </xf>
    <xf numFmtId="169" fontId="24" fillId="0" borderId="0" xfId="50" applyNumberFormat="1" applyFont="1"/>
    <xf numFmtId="169" fontId="24" fillId="0" borderId="16" xfId="46" quotePrefix="1" applyNumberFormat="1" applyFont="1" applyBorder="1" applyAlignment="1">
      <alignment horizontal="center"/>
    </xf>
    <xf numFmtId="164" fontId="25" fillId="0" borderId="16" xfId="46" applyNumberFormat="1" applyFont="1" applyBorder="1" applyAlignment="1"/>
    <xf numFmtId="169" fontId="39" fillId="0" borderId="0" xfId="0" applyNumberFormat="1" applyFont="1" applyAlignment="1">
      <alignment horizontal="right" vertical="top"/>
    </xf>
    <xf numFmtId="169" fontId="40" fillId="0" borderId="35" xfId="0" applyNumberFormat="1" applyFont="1" applyBorder="1" applyAlignment="1">
      <alignment horizontal="center" vertical="top"/>
    </xf>
    <xf numFmtId="169" fontId="40" fillId="0" borderId="0" xfId="0" applyNumberFormat="1" applyFont="1" applyAlignment="1">
      <alignment horizontal="center" vertical="top"/>
    </xf>
    <xf numFmtId="169" fontId="39" fillId="0" borderId="35" xfId="0" applyNumberFormat="1" applyFont="1" applyBorder="1" applyAlignment="1">
      <alignment horizontal="center" vertical="top"/>
    </xf>
    <xf numFmtId="169" fontId="39" fillId="0" borderId="0" xfId="0" applyNumberFormat="1" applyFont="1" applyAlignment="1">
      <alignment horizontal="center" vertical="top"/>
    </xf>
    <xf numFmtId="167" fontId="40" fillId="0" borderId="0" xfId="0" applyNumberFormat="1" applyFont="1" applyAlignment="1">
      <alignment horizontal="center" vertical="top"/>
    </xf>
    <xf numFmtId="1" fontId="40" fillId="0" borderId="0" xfId="0" applyNumberFormat="1" applyFont="1" applyAlignment="1">
      <alignment horizontal="center" vertical="top"/>
    </xf>
    <xf numFmtId="169" fontId="40" fillId="0" borderId="0" xfId="0" applyNumberFormat="1" applyFont="1" applyAlignment="1">
      <alignment horizontal="right" vertical="top"/>
    </xf>
    <xf numFmtId="169" fontId="40" fillId="0" borderId="27" xfId="0" applyNumberFormat="1" applyFont="1" applyBorder="1" applyAlignment="1">
      <alignment horizontal="right" vertical="top"/>
    </xf>
    <xf numFmtId="169" fontId="0" fillId="0" borderId="0" xfId="0" applyNumberFormat="1"/>
    <xf numFmtId="165" fontId="25" fillId="0" borderId="12" xfId="47" applyFont="1" applyFill="1" applyBorder="1" applyAlignment="1">
      <alignment horizontal="center" vertical="center"/>
    </xf>
    <xf numFmtId="165" fontId="25" fillId="0" borderId="24" xfId="47" applyFont="1" applyFill="1" applyBorder="1" applyAlignment="1">
      <alignment horizontal="center" vertical="center"/>
    </xf>
    <xf numFmtId="0" fontId="23" fillId="0" borderId="13" xfId="46" applyFont="1" applyBorder="1" applyAlignment="1">
      <alignment horizontal="left" vertical="center" wrapText="1"/>
    </xf>
    <xf numFmtId="0" fontId="23" fillId="0" borderId="28" xfId="46" applyFont="1" applyBorder="1" applyAlignment="1">
      <alignment horizontal="left" vertical="center" wrapText="1"/>
    </xf>
    <xf numFmtId="0" fontId="23" fillId="0" borderId="0" xfId="46" applyFont="1" applyAlignment="1">
      <alignment horizontal="left" vertical="center" wrapText="1"/>
    </xf>
    <xf numFmtId="0" fontId="23" fillId="0" borderId="10" xfId="46" applyFont="1" applyBorder="1" applyAlignment="1">
      <alignment horizontal="left" vertical="center" wrapText="1"/>
    </xf>
    <xf numFmtId="0" fontId="23" fillId="0" borderId="25" xfId="46" applyFont="1" applyBorder="1" applyAlignment="1">
      <alignment horizontal="left" vertical="center" wrapText="1"/>
    </xf>
    <xf numFmtId="0" fontId="23" fillId="0" borderId="21" xfId="46" applyFont="1" applyBorder="1" applyAlignment="1">
      <alignment horizontal="left" vertical="center" wrapText="1"/>
    </xf>
    <xf numFmtId="49" fontId="25" fillId="0" borderId="26" xfId="46" applyNumberFormat="1" applyFont="1" applyBorder="1" applyAlignment="1">
      <alignment horizontal="center" vertical="center"/>
    </xf>
    <xf numFmtId="49" fontId="25" fillId="0" borderId="19" xfId="46" applyNumberFormat="1" applyFont="1" applyBorder="1" applyAlignment="1">
      <alignment horizontal="center" vertical="center"/>
    </xf>
    <xf numFmtId="0" fontId="25" fillId="0" borderId="26" xfId="46" applyFont="1" applyBorder="1" applyAlignment="1">
      <alignment horizontal="center" vertical="center"/>
    </xf>
    <xf numFmtId="0" fontId="25" fillId="0" borderId="13" xfId="46" applyFont="1" applyBorder="1" applyAlignment="1">
      <alignment horizontal="center" vertical="center"/>
    </xf>
    <xf numFmtId="0" fontId="25" fillId="0" borderId="19" xfId="46" applyFont="1" applyBorder="1" applyAlignment="1">
      <alignment horizontal="center" vertical="center"/>
    </xf>
    <xf numFmtId="0" fontId="25" fillId="0" borderId="25" xfId="46" applyFont="1" applyBorder="1" applyAlignment="1">
      <alignment horizontal="center" vertical="center"/>
    </xf>
    <xf numFmtId="0" fontId="25" fillId="0" borderId="12" xfId="46" applyFont="1" applyBorder="1" applyAlignment="1">
      <alignment horizontal="center" vertical="center" wrapText="1"/>
    </xf>
    <xf numFmtId="0" fontId="25" fillId="0" borderId="24" xfId="46" applyFont="1" applyBorder="1" applyAlignment="1">
      <alignment horizontal="center" vertical="center" wrapText="1"/>
    </xf>
    <xf numFmtId="0" fontId="25" fillId="0" borderId="12" xfId="46" applyFont="1" applyBorder="1" applyAlignment="1">
      <alignment horizontal="center" vertical="center"/>
    </xf>
    <xf numFmtId="0" fontId="25" fillId="0" borderId="24" xfId="46" applyFont="1" applyBorder="1" applyAlignment="1">
      <alignment horizontal="center" vertical="center"/>
    </xf>
    <xf numFmtId="165" fontId="25" fillId="0" borderId="27" xfId="47" applyFont="1" applyBorder="1" applyAlignment="1">
      <alignment horizontal="center" vertical="center"/>
    </xf>
    <xf numFmtId="165" fontId="25" fillId="0" borderId="12" xfId="47" applyFont="1" applyBorder="1" applyAlignment="1">
      <alignment horizontal="center" vertical="center"/>
    </xf>
    <xf numFmtId="165" fontId="25" fillId="0" borderId="24" xfId="47" applyFont="1" applyBorder="1" applyAlignment="1">
      <alignment horizontal="center" vertical="center"/>
    </xf>
    <xf numFmtId="0" fontId="23" fillId="0" borderId="0" xfId="45" applyFont="1" applyAlignment="1">
      <alignment horizontal="center" vertical="center" wrapText="1"/>
    </xf>
    <xf numFmtId="0" fontId="23" fillId="0" borderId="13" xfId="46" applyFont="1" applyBorder="1" applyAlignment="1">
      <alignment horizontal="left" vertical="center" wrapText="1" indent="1"/>
    </xf>
    <xf numFmtId="0" fontId="23" fillId="0" borderId="28" xfId="46" applyFont="1" applyBorder="1" applyAlignment="1">
      <alignment horizontal="left" vertical="center" wrapText="1" indent="1"/>
    </xf>
    <xf numFmtId="0" fontId="23" fillId="0" borderId="0" xfId="46" applyFont="1" applyAlignment="1">
      <alignment horizontal="left" vertical="center" wrapText="1" indent="1"/>
    </xf>
    <xf numFmtId="0" fontId="23" fillId="0" borderId="10" xfId="46" applyFont="1" applyBorder="1" applyAlignment="1">
      <alignment horizontal="left" vertical="center" wrapText="1" indent="1"/>
    </xf>
    <xf numFmtId="0" fontId="23" fillId="0" borderId="25" xfId="46" applyFont="1" applyBorder="1" applyAlignment="1">
      <alignment horizontal="left" vertical="center" wrapText="1" indent="1"/>
    </xf>
    <xf numFmtId="0" fontId="23" fillId="0" borderId="21" xfId="46" applyFont="1" applyBorder="1" applyAlignment="1">
      <alignment horizontal="left" vertical="center" wrapText="1" indent="1"/>
    </xf>
    <xf numFmtId="49" fontId="24" fillId="0" borderId="0" xfId="49" applyNumberFormat="1" applyFont="1" applyAlignment="1">
      <alignment horizontal="left" vertical="center"/>
    </xf>
    <xf numFmtId="0" fontId="24" fillId="0" borderId="0" xfId="49" applyFont="1" applyAlignment="1">
      <alignment horizontal="left" vertical="center"/>
    </xf>
    <xf numFmtId="0" fontId="32" fillId="0" borderId="17" xfId="49" applyFont="1" applyBorder="1" applyAlignment="1">
      <alignment horizontal="right" vertical="center" wrapText="1"/>
    </xf>
    <xf numFmtId="0" fontId="32" fillId="0" borderId="0" xfId="49" applyFont="1" applyAlignment="1">
      <alignment horizontal="right" vertical="center" wrapText="1"/>
    </xf>
    <xf numFmtId="0" fontId="23" fillId="0" borderId="29" xfId="51" applyFont="1" applyBorder="1" applyAlignment="1">
      <alignment horizontal="center" vertical="center" wrapText="1"/>
    </xf>
    <xf numFmtId="0" fontId="23" fillId="0" borderId="30" xfId="51" applyFont="1" applyBorder="1" applyAlignment="1">
      <alignment horizontal="center" vertical="center" wrapText="1"/>
    </xf>
    <xf numFmtId="0" fontId="23" fillId="0" borderId="31" xfId="51" applyFont="1" applyBorder="1" applyAlignment="1">
      <alignment horizontal="center" vertical="center" wrapText="1"/>
    </xf>
    <xf numFmtId="0" fontId="25" fillId="0" borderId="0" xfId="49" applyFont="1" applyAlignment="1">
      <alignment horizontal="left" vertical="center"/>
    </xf>
  </cellXfs>
  <cellStyles count="5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2" xfId="43" xr:uid="{4BC1058F-4040-4D73-8DB9-AADD7500EE09}"/>
    <cellStyle name="Currency 2" xfId="47" xr:uid="{FAF99DFA-C2EB-4C00-9B8E-4AC73C06B008}"/>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7CD50D28-3113-4A06-9A10-4A7E905D1A6E}"/>
    <cellStyle name="Normal 2 2" xfId="46" xr:uid="{5C6077B0-0DFD-48B4-91B3-622904935D1B}"/>
    <cellStyle name="Normal 2 2 2" xfId="49" xr:uid="{67B4D6D3-E89D-4BD2-87AF-F13636339E27}"/>
    <cellStyle name="Normal 3 2" xfId="50" xr:uid="{B1C07576-B1A4-4C1D-A424-E52F0171FAD9}"/>
    <cellStyle name="Normal 3 2 2" xfId="51" xr:uid="{57CFDFE8-6C55-4F2B-9784-29AA29A5CDDF}"/>
    <cellStyle name="Normal 3 3" xfId="45" xr:uid="{624F8090-30B8-410B-915D-BDFA8E3DD65C}"/>
    <cellStyle name="Normal_Bills-Fire Detection 2" xfId="48" xr:uid="{5198DB46-0656-472E-944B-C0796728C274}"/>
    <cellStyle name="Note" xfId="15" builtinId="10" customBuiltin="1"/>
    <cellStyle name="Output" xfId="10" builtinId="21" customBuiltin="1"/>
    <cellStyle name="Per cent 2" xfId="44" xr:uid="{CA87CD64-5C1A-4220-AEE0-A326FD7C1EED}"/>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kdmqf.sharepoint.com/Users/hd/Documents/Copy%20of%20Copy%20of%202014%20UTCFS%20Customer%20Quote%20Tool%20-%20Jan%202014%20v3%20-%20GO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kdmqf.sharepoint.com/Users/Dylan/Documents/P%20%20-%20Projects/BA%20Airport%20Lounge/hdf-quote%20BA-Upgrade19052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lient Info"/>
      <sheetName val="Quote tool"/>
      <sheetName val="Fire"/>
      <sheetName val="Video"/>
      <sheetName val="Fiber"/>
      <sheetName val="I&amp;A"/>
      <sheetName val="Data"/>
      <sheetName val="Tier"/>
    </sheetNames>
    <sheetDataSet>
      <sheetData sheetId="0"/>
      <sheetData sheetId="1">
        <row r="4">
          <cell r="J4" t="str">
            <v>Gold</v>
          </cell>
        </row>
      </sheetData>
      <sheetData sheetId="2"/>
      <sheetData sheetId="3"/>
      <sheetData sheetId="4"/>
      <sheetData sheetId="5"/>
      <sheetData sheetId="6">
        <row r="1">
          <cell r="D1" t="str">
            <v>SKU</v>
          </cell>
        </row>
      </sheetData>
      <sheetData sheetId="7">
        <row r="2">
          <cell r="A2" t="str">
            <v>TIER</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culate"/>
      <sheetName val="Quote"/>
      <sheetName val="Sheet1"/>
      <sheetName val="S"/>
      <sheetName val="4"/>
      <sheetName val="Maintenance rates"/>
      <sheetName val="Fire quote letter"/>
      <sheetName val="Gen quote letter"/>
      <sheetName val="Gen quote letter 1"/>
      <sheetName val="Fire maintenance quote (new)"/>
      <sheetName val="Fire maintenance quote letter "/>
      <sheetName val="SLA"/>
      <sheetName val="SLA Notes"/>
      <sheetName val="Maintenance"/>
      <sheetName val="SD budget"/>
      <sheetName val="Fire"/>
      <sheetName val="CONVENTIONAL EQUIPMENT"/>
      <sheetName val="INTELLIGENT EQUIPMENT"/>
      <sheetName val="SPECIALIST PRODUCTS"/>
      <sheetName val="ANCILLARY PRODUCTS"/>
    </sheetNames>
    <sheetDataSet>
      <sheetData sheetId="0"/>
      <sheetData sheetId="1">
        <row r="55">
          <cell r="N55">
            <v>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23D0B-8C6C-44EE-9AA9-68CF89288552}">
  <dimension ref="A1:F886"/>
  <sheetViews>
    <sheetView topLeftCell="A709" zoomScaleNormal="100" workbookViewId="0">
      <selection activeCell="E711" sqref="E711"/>
    </sheetView>
  </sheetViews>
  <sheetFormatPr defaultColWidth="9.109375" defaultRowHeight="13.2"/>
  <cols>
    <col min="1" max="1" width="5.44140625" style="314" bestFit="1" customWidth="1"/>
    <col min="2" max="2" width="80" style="320" customWidth="1"/>
    <col min="3" max="3" width="8.109375" style="316" customWidth="1"/>
    <col min="4" max="4" width="9.88671875" style="322" bestFit="1" customWidth="1"/>
    <col min="5" max="5" width="13.44140625" style="318" customWidth="1"/>
    <col min="6" max="6" width="18.44140625" style="319" customWidth="1"/>
    <col min="7" max="16384" width="9.109375" style="317"/>
  </cols>
  <sheetData>
    <row r="1" spans="1:6" s="309" customFormat="1" ht="25.2">
      <c r="A1" s="308" t="s">
        <v>0</v>
      </c>
      <c r="C1" s="310"/>
      <c r="D1" s="311" t="s">
        <v>3</v>
      </c>
      <c r="E1" s="312" t="s">
        <v>4</v>
      </c>
      <c r="F1" s="313" t="s">
        <v>5</v>
      </c>
    </row>
    <row r="3" spans="1:6">
      <c r="B3" s="315" t="s">
        <v>7</v>
      </c>
      <c r="D3" s="317"/>
    </row>
    <row r="5" spans="1:6">
      <c r="B5" s="315" t="s">
        <v>8</v>
      </c>
      <c r="D5" s="317"/>
    </row>
    <row r="7" spans="1:6">
      <c r="B7" s="315" t="s">
        <v>9</v>
      </c>
      <c r="D7" s="317"/>
    </row>
    <row r="9" spans="1:6">
      <c r="B9" s="315" t="s">
        <v>10</v>
      </c>
      <c r="D9" s="317"/>
    </row>
    <row r="11" spans="1:6" ht="39.6">
      <c r="B11" s="320" t="s">
        <v>11</v>
      </c>
      <c r="D11" s="317"/>
    </row>
    <row r="13" spans="1:6" ht="26.4">
      <c r="B13" s="320" t="s">
        <v>12</v>
      </c>
      <c r="D13" s="317"/>
    </row>
    <row r="15" spans="1:6" ht="52.8">
      <c r="B15" s="320" t="s">
        <v>13</v>
      </c>
      <c r="D15" s="317"/>
    </row>
    <row r="17" spans="2:4" ht="26.4">
      <c r="B17" s="320" t="s">
        <v>14</v>
      </c>
      <c r="D17" s="317"/>
    </row>
    <row r="19" spans="2:4" ht="26.4">
      <c r="B19" s="320" t="s">
        <v>15</v>
      </c>
      <c r="D19" s="317"/>
    </row>
    <row r="21" spans="2:4" ht="26.4">
      <c r="B21" s="320" t="s">
        <v>16</v>
      </c>
      <c r="D21" s="317"/>
    </row>
    <row r="23" spans="2:4" ht="66">
      <c r="B23" s="320" t="s">
        <v>18</v>
      </c>
      <c r="D23" s="317"/>
    </row>
    <row r="25" spans="2:4">
      <c r="B25" s="315" t="s">
        <v>19</v>
      </c>
      <c r="D25" s="317"/>
    </row>
    <row r="27" spans="2:4" ht="52.8">
      <c r="B27" s="320" t="s">
        <v>20</v>
      </c>
      <c r="D27" s="317"/>
    </row>
    <row r="29" spans="2:4" ht="52.8">
      <c r="B29" s="320" t="s">
        <v>21</v>
      </c>
      <c r="D29" s="317"/>
    </row>
    <row r="31" spans="2:4" ht="52.8">
      <c r="B31" s="320" t="s">
        <v>22</v>
      </c>
      <c r="D31" s="317"/>
    </row>
    <row r="33" spans="2:4">
      <c r="B33" s="315" t="s">
        <v>23</v>
      </c>
      <c r="D33" s="317"/>
    </row>
    <row r="35" spans="2:4" ht="26.4">
      <c r="B35" s="320" t="s">
        <v>24</v>
      </c>
      <c r="D35" s="317"/>
    </row>
    <row r="37" spans="2:4" ht="26.4">
      <c r="B37" s="320" t="s">
        <v>25</v>
      </c>
      <c r="D37" s="317"/>
    </row>
    <row r="39" spans="2:4">
      <c r="B39" s="320" t="s">
        <v>26</v>
      </c>
      <c r="D39" s="317"/>
    </row>
    <row r="41" spans="2:4">
      <c r="B41" s="315" t="s">
        <v>28</v>
      </c>
      <c r="D41" s="317"/>
    </row>
    <row r="43" spans="2:4" ht="52.8">
      <c r="B43" s="320" t="s">
        <v>412</v>
      </c>
      <c r="D43" s="317"/>
    </row>
    <row r="45" spans="2:4">
      <c r="B45" s="315" t="s">
        <v>30</v>
      </c>
      <c r="D45" s="317"/>
    </row>
    <row r="47" spans="2:4">
      <c r="B47" s="321" t="s">
        <v>32</v>
      </c>
      <c r="D47" s="317"/>
    </row>
    <row r="49" spans="1:6" ht="409.6">
      <c r="A49" s="314">
        <v>1</v>
      </c>
      <c r="B49" s="320" t="s">
        <v>34</v>
      </c>
      <c r="C49" s="316" t="s">
        <v>35</v>
      </c>
      <c r="D49" s="322">
        <v>1</v>
      </c>
      <c r="F49" s="319">
        <f>ROUND($D49*E49,2)</f>
        <v>0</v>
      </c>
    </row>
    <row r="51" spans="1:6" ht="26.4">
      <c r="A51" s="314">
        <v>2</v>
      </c>
      <c r="B51" s="320" t="s">
        <v>37</v>
      </c>
      <c r="C51" s="316" t="s">
        <v>35</v>
      </c>
      <c r="D51" s="322">
        <v>1</v>
      </c>
      <c r="F51" s="319">
        <f>ROUND($D51*E51,2)</f>
        <v>0</v>
      </c>
    </row>
    <row r="53" spans="1:6" ht="26.4">
      <c r="A53" s="314">
        <v>3</v>
      </c>
      <c r="B53" s="320" t="s">
        <v>38</v>
      </c>
      <c r="C53" s="316" t="s">
        <v>35</v>
      </c>
      <c r="D53" s="322">
        <v>1</v>
      </c>
      <c r="F53" s="319">
        <f>ROUND($D53*E53,2)</f>
        <v>0</v>
      </c>
    </row>
    <row r="55" spans="1:6" ht="26.4">
      <c r="A55" s="314">
        <v>4</v>
      </c>
      <c r="B55" s="320" t="s">
        <v>39</v>
      </c>
      <c r="C55" s="316" t="s">
        <v>35</v>
      </c>
      <c r="D55" s="322">
        <v>1</v>
      </c>
      <c r="F55" s="319">
        <f>ROUND($D55*E55,2)</f>
        <v>0</v>
      </c>
    </row>
    <row r="57" spans="1:6">
      <c r="A57" s="314">
        <v>5</v>
      </c>
      <c r="B57" s="320" t="s">
        <v>40</v>
      </c>
      <c r="C57" s="316" t="s">
        <v>35</v>
      </c>
      <c r="D57" s="322">
        <v>1</v>
      </c>
      <c r="F57" s="319">
        <f>ROUND($D57*E57,2)</f>
        <v>0</v>
      </c>
    </row>
    <row r="59" spans="1:6">
      <c r="A59" s="314">
        <v>6</v>
      </c>
      <c r="B59" s="320" t="s">
        <v>413</v>
      </c>
    </row>
    <row r="61" spans="1:6">
      <c r="B61" s="320" t="s">
        <v>41</v>
      </c>
    </row>
    <row r="63" spans="1:6" ht="39.6">
      <c r="B63" s="320" t="s">
        <v>42</v>
      </c>
    </row>
    <row r="65" spans="2:2">
      <c r="B65" s="320" t="s">
        <v>43</v>
      </c>
    </row>
    <row r="67" spans="2:2" ht="26.4">
      <c r="B67" s="320" t="s">
        <v>44</v>
      </c>
    </row>
    <row r="69" spans="2:2">
      <c r="B69" s="320" t="s">
        <v>45</v>
      </c>
    </row>
    <row r="71" spans="2:2" ht="26.4">
      <c r="B71" s="320" t="s">
        <v>414</v>
      </c>
    </row>
    <row r="73" spans="2:2" ht="26.4">
      <c r="B73" s="320" t="s">
        <v>46</v>
      </c>
    </row>
    <row r="75" spans="2:2">
      <c r="B75" s="320" t="s">
        <v>47</v>
      </c>
    </row>
    <row r="77" spans="2:2">
      <c r="B77" s="320" t="s">
        <v>48</v>
      </c>
    </row>
    <row r="79" spans="2:2" ht="26.4">
      <c r="B79" s="320" t="s">
        <v>415</v>
      </c>
    </row>
    <row r="81" spans="2:2">
      <c r="B81" s="320" t="s">
        <v>49</v>
      </c>
    </row>
    <row r="83" spans="2:2">
      <c r="B83" s="320" t="s">
        <v>50</v>
      </c>
    </row>
    <row r="85" spans="2:2">
      <c r="B85" s="320" t="s">
        <v>51</v>
      </c>
    </row>
    <row r="87" spans="2:2">
      <c r="B87" s="320" t="s">
        <v>52</v>
      </c>
    </row>
    <row r="89" spans="2:2">
      <c r="B89" s="320" t="s">
        <v>53</v>
      </c>
    </row>
    <row r="91" spans="2:2">
      <c r="B91" s="320" t="s">
        <v>54</v>
      </c>
    </row>
    <row r="93" spans="2:2" ht="52.8">
      <c r="B93" s="320" t="s">
        <v>55</v>
      </c>
    </row>
    <row r="95" spans="2:2" ht="26.4">
      <c r="B95" s="320" t="s">
        <v>56</v>
      </c>
    </row>
    <row r="97" spans="2:2">
      <c r="B97" s="320" t="s">
        <v>57</v>
      </c>
    </row>
    <row r="99" spans="2:2">
      <c r="B99" s="320" t="s">
        <v>58</v>
      </c>
    </row>
    <row r="101" spans="2:2" ht="26.4">
      <c r="B101" s="320" t="s">
        <v>59</v>
      </c>
    </row>
    <row r="103" spans="2:2">
      <c r="B103" s="320" t="s">
        <v>60</v>
      </c>
    </row>
    <row r="105" spans="2:2" ht="39.6">
      <c r="B105" s="320" t="s">
        <v>61</v>
      </c>
    </row>
    <row r="107" spans="2:2">
      <c r="B107" s="320" t="s">
        <v>62</v>
      </c>
    </row>
    <row r="109" spans="2:2">
      <c r="B109" s="320" t="s">
        <v>63</v>
      </c>
    </row>
    <row r="111" spans="2:2">
      <c r="B111" s="320" t="s">
        <v>64</v>
      </c>
    </row>
    <row r="113" spans="2:2" ht="26.4">
      <c r="B113" s="320" t="s">
        <v>65</v>
      </c>
    </row>
    <row r="115" spans="2:2">
      <c r="B115" s="320" t="s">
        <v>66</v>
      </c>
    </row>
    <row r="117" spans="2:2" ht="26.4">
      <c r="B117" s="320" t="s">
        <v>416</v>
      </c>
    </row>
    <row r="119" spans="2:2" ht="26.4">
      <c r="B119" s="320" t="s">
        <v>67</v>
      </c>
    </row>
    <row r="121" spans="2:2">
      <c r="B121" s="320" t="s">
        <v>68</v>
      </c>
    </row>
    <row r="123" spans="2:2">
      <c r="B123" s="320" t="s">
        <v>69</v>
      </c>
    </row>
    <row r="125" spans="2:2" ht="26.4">
      <c r="B125" s="320" t="s">
        <v>70</v>
      </c>
    </row>
    <row r="127" spans="2:2">
      <c r="B127" s="320" t="s">
        <v>71</v>
      </c>
    </row>
    <row r="129" spans="2:2">
      <c r="B129" s="320" t="s">
        <v>72</v>
      </c>
    </row>
    <row r="131" spans="2:2">
      <c r="B131" s="320" t="s">
        <v>73</v>
      </c>
    </row>
    <row r="133" spans="2:2">
      <c r="B133" s="320" t="s">
        <v>74</v>
      </c>
    </row>
    <row r="135" spans="2:2">
      <c r="B135" s="320" t="s">
        <v>75</v>
      </c>
    </row>
    <row r="137" spans="2:2">
      <c r="B137" s="320" t="s">
        <v>76</v>
      </c>
    </row>
    <row r="139" spans="2:2" ht="52.8">
      <c r="B139" s="320" t="s">
        <v>77</v>
      </c>
    </row>
    <row r="141" spans="2:2" ht="26.4">
      <c r="B141" s="320" t="s">
        <v>78</v>
      </c>
    </row>
    <row r="143" spans="2:2">
      <c r="B143" s="320" t="s">
        <v>79</v>
      </c>
    </row>
    <row r="145" spans="2:2" ht="66">
      <c r="B145" s="320" t="s">
        <v>80</v>
      </c>
    </row>
    <row r="147" spans="2:2">
      <c r="B147" s="320" t="s">
        <v>81</v>
      </c>
    </row>
    <row r="149" spans="2:2" ht="26.4">
      <c r="B149" s="320" t="s">
        <v>417</v>
      </c>
    </row>
    <row r="151" spans="2:2" ht="26.4">
      <c r="B151" s="320" t="s">
        <v>82</v>
      </c>
    </row>
    <row r="153" spans="2:2">
      <c r="B153" s="320" t="s">
        <v>83</v>
      </c>
    </row>
    <row r="155" spans="2:2" ht="26.4">
      <c r="B155" s="320" t="s">
        <v>84</v>
      </c>
    </row>
    <row r="157" spans="2:2">
      <c r="B157" s="320" t="s">
        <v>85</v>
      </c>
    </row>
    <row r="159" spans="2:2">
      <c r="B159" s="320" t="s">
        <v>86</v>
      </c>
    </row>
    <row r="161" spans="2:2">
      <c r="B161" s="320" t="s">
        <v>87</v>
      </c>
    </row>
    <row r="163" spans="2:2">
      <c r="B163" s="320" t="s">
        <v>88</v>
      </c>
    </row>
    <row r="165" spans="2:2">
      <c r="B165" s="320" t="s">
        <v>89</v>
      </c>
    </row>
    <row r="167" spans="2:2">
      <c r="B167" s="320" t="s">
        <v>90</v>
      </c>
    </row>
    <row r="169" spans="2:2" ht="52.8">
      <c r="B169" s="320" t="s">
        <v>91</v>
      </c>
    </row>
    <row r="171" spans="2:2" ht="26.4">
      <c r="B171" s="320" t="s">
        <v>92</v>
      </c>
    </row>
    <row r="173" spans="2:2">
      <c r="B173" s="320" t="s">
        <v>93</v>
      </c>
    </row>
    <row r="175" spans="2:2" ht="66">
      <c r="B175" s="320" t="s">
        <v>94</v>
      </c>
    </row>
    <row r="177" spans="2:2">
      <c r="B177" s="320" t="s">
        <v>95</v>
      </c>
    </row>
    <row r="179" spans="2:2" ht="26.4">
      <c r="B179" s="320" t="s">
        <v>418</v>
      </c>
    </row>
    <row r="181" spans="2:2" ht="26.4">
      <c r="B181" s="320" t="s">
        <v>96</v>
      </c>
    </row>
    <row r="183" spans="2:2">
      <c r="B183" s="320" t="s">
        <v>97</v>
      </c>
    </row>
    <row r="185" spans="2:2" ht="26.4">
      <c r="B185" s="320" t="s">
        <v>98</v>
      </c>
    </row>
    <row r="187" spans="2:2">
      <c r="B187" s="320" t="s">
        <v>99</v>
      </c>
    </row>
    <row r="189" spans="2:2">
      <c r="B189" s="320" t="s">
        <v>100</v>
      </c>
    </row>
    <row r="191" spans="2:2">
      <c r="B191" s="320" t="s">
        <v>101</v>
      </c>
    </row>
    <row r="193" spans="2:2">
      <c r="B193" s="320" t="s">
        <v>102</v>
      </c>
    </row>
    <row r="195" spans="2:2">
      <c r="B195" s="320" t="s">
        <v>103</v>
      </c>
    </row>
    <row r="197" spans="2:2">
      <c r="B197" s="320" t="s">
        <v>104</v>
      </c>
    </row>
    <row r="199" spans="2:2" ht="52.8">
      <c r="B199" s="320" t="s">
        <v>105</v>
      </c>
    </row>
    <row r="201" spans="2:2" ht="26.4">
      <c r="B201" s="320" t="s">
        <v>419</v>
      </c>
    </row>
    <row r="203" spans="2:2">
      <c r="B203" s="320" t="s">
        <v>106</v>
      </c>
    </row>
    <row r="205" spans="2:2" ht="26.4">
      <c r="B205" s="320" t="s">
        <v>107</v>
      </c>
    </row>
    <row r="207" spans="2:2">
      <c r="B207" s="320" t="s">
        <v>108</v>
      </c>
    </row>
    <row r="209" spans="2:2" ht="26.4">
      <c r="B209" s="320" t="s">
        <v>420</v>
      </c>
    </row>
    <row r="211" spans="2:2" ht="26.4">
      <c r="B211" s="320" t="s">
        <v>109</v>
      </c>
    </row>
    <row r="213" spans="2:2">
      <c r="B213" s="320" t="s">
        <v>110</v>
      </c>
    </row>
    <row r="215" spans="2:2" ht="26.4">
      <c r="B215" s="320" t="s">
        <v>111</v>
      </c>
    </row>
    <row r="217" spans="2:2">
      <c r="B217" s="320" t="s">
        <v>112</v>
      </c>
    </row>
    <row r="219" spans="2:2">
      <c r="B219" s="320" t="s">
        <v>113</v>
      </c>
    </row>
    <row r="221" spans="2:2">
      <c r="B221" s="320" t="s">
        <v>114</v>
      </c>
    </row>
    <row r="223" spans="2:2">
      <c r="B223" s="320" t="s">
        <v>115</v>
      </c>
    </row>
    <row r="225" spans="2:2">
      <c r="B225" s="320" t="s">
        <v>116</v>
      </c>
    </row>
    <row r="227" spans="2:2">
      <c r="B227" s="320" t="s">
        <v>117</v>
      </c>
    </row>
    <row r="229" spans="2:2" ht="52.8">
      <c r="B229" s="320" t="s">
        <v>118</v>
      </c>
    </row>
    <row r="231" spans="2:2" ht="26.4">
      <c r="B231" s="320" t="s">
        <v>119</v>
      </c>
    </row>
    <row r="233" spans="2:2">
      <c r="B233" s="320" t="s">
        <v>120</v>
      </c>
    </row>
    <row r="235" spans="2:2" ht="26.4">
      <c r="B235" s="320" t="s">
        <v>121</v>
      </c>
    </row>
    <row r="237" spans="2:2">
      <c r="B237" s="320" t="s">
        <v>122</v>
      </c>
    </row>
    <row r="239" spans="2:2" ht="26.4">
      <c r="B239" s="320" t="s">
        <v>421</v>
      </c>
    </row>
    <row r="241" spans="2:2" ht="26.4">
      <c r="B241" s="320" t="s">
        <v>123</v>
      </c>
    </row>
    <row r="243" spans="2:2">
      <c r="B243" s="320" t="s">
        <v>124</v>
      </c>
    </row>
    <row r="245" spans="2:2" ht="26.4">
      <c r="B245" s="320" t="s">
        <v>125</v>
      </c>
    </row>
    <row r="247" spans="2:2">
      <c r="B247" s="320" t="s">
        <v>126</v>
      </c>
    </row>
    <row r="249" spans="2:2">
      <c r="B249" s="320" t="s">
        <v>127</v>
      </c>
    </row>
    <row r="251" spans="2:2">
      <c r="B251" s="320" t="s">
        <v>128</v>
      </c>
    </row>
    <row r="253" spans="2:2">
      <c r="B253" s="320" t="s">
        <v>129</v>
      </c>
    </row>
    <row r="255" spans="2:2">
      <c r="B255" s="320" t="s">
        <v>130</v>
      </c>
    </row>
    <row r="257" spans="2:2">
      <c r="B257" s="320" t="s">
        <v>131</v>
      </c>
    </row>
    <row r="259" spans="2:2" ht="52.8">
      <c r="B259" s="320" t="s">
        <v>132</v>
      </c>
    </row>
    <row r="261" spans="2:2" ht="26.4">
      <c r="B261" s="320" t="s">
        <v>133</v>
      </c>
    </row>
    <row r="263" spans="2:2">
      <c r="B263" s="320" t="s">
        <v>134</v>
      </c>
    </row>
    <row r="265" spans="2:2" ht="52.8">
      <c r="B265" s="320" t="s">
        <v>135</v>
      </c>
    </row>
    <row r="267" spans="2:2" ht="26.4">
      <c r="B267" s="320" t="s">
        <v>136</v>
      </c>
    </row>
    <row r="269" spans="2:2">
      <c r="B269" s="320" t="s">
        <v>137</v>
      </c>
    </row>
    <row r="271" spans="2:2">
      <c r="B271" s="320" t="s">
        <v>138</v>
      </c>
    </row>
    <row r="273" spans="1:6" ht="26.4">
      <c r="B273" s="320" t="s">
        <v>139</v>
      </c>
    </row>
    <row r="275" spans="1:6" ht="26.4">
      <c r="B275" s="320" t="s">
        <v>140</v>
      </c>
    </row>
    <row r="277" spans="1:6">
      <c r="B277" s="320" t="s">
        <v>141</v>
      </c>
      <c r="C277" s="316" t="s">
        <v>35</v>
      </c>
      <c r="D277" s="322">
        <v>1</v>
      </c>
      <c r="F277" s="319">
        <f>ROUND($D277*E277,2)</f>
        <v>0</v>
      </c>
    </row>
    <row r="279" spans="1:6" ht="26.4">
      <c r="A279" s="314">
        <v>7</v>
      </c>
      <c r="B279" s="320" t="s">
        <v>142</v>
      </c>
      <c r="C279" s="316" t="s">
        <v>35</v>
      </c>
      <c r="D279" s="322">
        <v>1</v>
      </c>
      <c r="F279" s="319">
        <f>ROUND($D279*E279,2)</f>
        <v>0</v>
      </c>
    </row>
    <row r="281" spans="1:6">
      <c r="B281" s="321" t="s">
        <v>143</v>
      </c>
      <c r="D281" s="317"/>
    </row>
    <row r="283" spans="1:6">
      <c r="A283" s="314">
        <v>8</v>
      </c>
      <c r="B283" s="320" t="s">
        <v>144</v>
      </c>
      <c r="C283" s="316" t="s">
        <v>35</v>
      </c>
      <c r="D283" s="322">
        <v>1</v>
      </c>
      <c r="F283" s="319">
        <f>ROUND($D283*E283,2)</f>
        <v>0</v>
      </c>
    </row>
    <row r="285" spans="1:6">
      <c r="A285" s="314">
        <v>9</v>
      </c>
      <c r="B285" s="320" t="s">
        <v>145</v>
      </c>
      <c r="C285" s="316" t="s">
        <v>35</v>
      </c>
      <c r="D285" s="322">
        <v>1</v>
      </c>
      <c r="F285" s="319">
        <f>ROUND($D285*E285,2)</f>
        <v>0</v>
      </c>
    </row>
    <row r="287" spans="1:6">
      <c r="A287" s="314">
        <v>10</v>
      </c>
      <c r="B287" s="320" t="s">
        <v>146</v>
      </c>
      <c r="C287" s="316" t="s">
        <v>35</v>
      </c>
      <c r="D287" s="322">
        <v>1</v>
      </c>
      <c r="F287" s="319">
        <f>ROUND($D287*E287,2)</f>
        <v>0</v>
      </c>
    </row>
    <row r="289" spans="1:6" ht="92.4">
      <c r="A289" s="314">
        <v>11</v>
      </c>
      <c r="B289" s="320" t="s">
        <v>147</v>
      </c>
      <c r="C289" s="316" t="s">
        <v>35</v>
      </c>
      <c r="D289" s="322">
        <v>1</v>
      </c>
      <c r="F289" s="319">
        <f>ROUND($D289*E289,2)</f>
        <v>0</v>
      </c>
    </row>
    <row r="291" spans="1:6">
      <c r="B291" s="321" t="s">
        <v>422</v>
      </c>
      <c r="D291" s="317"/>
    </row>
    <row r="293" spans="1:6" ht="224.4">
      <c r="A293" s="314">
        <v>12</v>
      </c>
      <c r="B293" s="320" t="s">
        <v>148</v>
      </c>
      <c r="C293" s="316" t="s">
        <v>35</v>
      </c>
      <c r="D293" s="322">
        <v>1</v>
      </c>
      <c r="F293" s="319">
        <f>ROUND($D293*E293,2)</f>
        <v>0</v>
      </c>
    </row>
    <row r="295" spans="1:6">
      <c r="A295" s="314">
        <v>13</v>
      </c>
      <c r="B295" s="320" t="s">
        <v>149</v>
      </c>
      <c r="C295" s="316" t="s">
        <v>35</v>
      </c>
      <c r="D295" s="322">
        <v>1</v>
      </c>
      <c r="F295" s="319">
        <f>ROUND($D295*E295,2)</f>
        <v>0</v>
      </c>
    </row>
    <row r="297" spans="1:6" ht="26.4">
      <c r="A297" s="314">
        <v>14</v>
      </c>
      <c r="B297" s="320" t="s">
        <v>150</v>
      </c>
      <c r="C297" s="316" t="s">
        <v>35</v>
      </c>
      <c r="D297" s="322">
        <v>1</v>
      </c>
      <c r="F297" s="319">
        <f>ROUND($D297*E297,2)</f>
        <v>0</v>
      </c>
    </row>
    <row r="299" spans="1:6" ht="26.4">
      <c r="A299" s="314">
        <v>15</v>
      </c>
      <c r="B299" s="320" t="s">
        <v>151</v>
      </c>
      <c r="C299" s="316" t="s">
        <v>35</v>
      </c>
      <c r="D299" s="322">
        <v>1</v>
      </c>
      <c r="F299" s="319">
        <f>ROUND($D299*E299,2)</f>
        <v>0</v>
      </c>
    </row>
    <row r="301" spans="1:6" ht="132">
      <c r="A301" s="314">
        <v>16</v>
      </c>
      <c r="B301" s="320" t="s">
        <v>152</v>
      </c>
      <c r="C301" s="316" t="s">
        <v>35</v>
      </c>
      <c r="D301" s="322">
        <v>1</v>
      </c>
      <c r="F301" s="319">
        <f>ROUND($D301*E301,2)</f>
        <v>0</v>
      </c>
    </row>
    <row r="303" spans="1:6" ht="39.6">
      <c r="A303" s="314">
        <v>17</v>
      </c>
      <c r="B303" s="320" t="s">
        <v>153</v>
      </c>
      <c r="C303" s="316" t="s">
        <v>35</v>
      </c>
      <c r="D303" s="322">
        <v>1</v>
      </c>
      <c r="F303" s="319">
        <f>ROUND($D303*E303,2)</f>
        <v>0</v>
      </c>
    </row>
    <row r="305" spans="1:6">
      <c r="B305" s="321" t="s">
        <v>423</v>
      </c>
      <c r="D305" s="317"/>
    </row>
    <row r="307" spans="1:6" ht="26.4">
      <c r="A307" s="314">
        <v>18</v>
      </c>
      <c r="B307" s="320" t="s">
        <v>154</v>
      </c>
      <c r="C307" s="316" t="s">
        <v>35</v>
      </c>
      <c r="D307" s="322">
        <v>1</v>
      </c>
      <c r="F307" s="319">
        <f>ROUND($D307*E307,2)</f>
        <v>0</v>
      </c>
    </row>
    <row r="309" spans="1:6" ht="26.4">
      <c r="A309" s="314">
        <v>19</v>
      </c>
      <c r="B309" s="320" t="s">
        <v>155</v>
      </c>
      <c r="C309" s="316" t="s">
        <v>35</v>
      </c>
      <c r="D309" s="322">
        <v>1</v>
      </c>
      <c r="F309" s="319">
        <f>ROUND($D309*E309,2)</f>
        <v>0</v>
      </c>
    </row>
    <row r="311" spans="1:6" ht="26.4">
      <c r="A311" s="314">
        <v>20</v>
      </c>
      <c r="B311" s="320" t="s">
        <v>156</v>
      </c>
      <c r="C311" s="316" t="s">
        <v>35</v>
      </c>
      <c r="D311" s="322">
        <v>1</v>
      </c>
      <c r="F311" s="319">
        <f>ROUND($D311*E311,2)</f>
        <v>0</v>
      </c>
    </row>
    <row r="313" spans="1:6" ht="26.4">
      <c r="A313" s="314">
        <v>21</v>
      </c>
      <c r="B313" s="320" t="s">
        <v>157</v>
      </c>
      <c r="C313" s="316" t="s">
        <v>35</v>
      </c>
      <c r="D313" s="322">
        <v>1</v>
      </c>
      <c r="F313" s="319">
        <f>ROUND($D313*E313,2)</f>
        <v>0</v>
      </c>
    </row>
    <row r="315" spans="1:6" ht="26.4">
      <c r="A315" s="314">
        <v>22</v>
      </c>
      <c r="B315" s="320" t="s">
        <v>158</v>
      </c>
      <c r="C315" s="316" t="s">
        <v>35</v>
      </c>
      <c r="D315" s="322">
        <v>1</v>
      </c>
      <c r="F315" s="319">
        <f>ROUND($D315*E315,2)</f>
        <v>0</v>
      </c>
    </row>
    <row r="317" spans="1:6" ht="66">
      <c r="A317" s="314">
        <v>23</v>
      </c>
      <c r="B317" s="320" t="s">
        <v>159</v>
      </c>
      <c r="C317" s="316" t="s">
        <v>35</v>
      </c>
      <c r="D317" s="322">
        <v>1</v>
      </c>
      <c r="F317" s="319">
        <f>ROUND($D317*E317,2)</f>
        <v>0</v>
      </c>
    </row>
    <row r="319" spans="1:6" ht="26.4">
      <c r="A319" s="314">
        <v>24</v>
      </c>
      <c r="B319" s="320" t="s">
        <v>160</v>
      </c>
      <c r="C319" s="316" t="s">
        <v>35</v>
      </c>
      <c r="D319" s="322">
        <v>1</v>
      </c>
      <c r="F319" s="319">
        <f>ROUND($D319*E319,2)</f>
        <v>0</v>
      </c>
    </row>
    <row r="321" spans="1:6">
      <c r="B321" s="321" t="s">
        <v>424</v>
      </c>
      <c r="D321" s="317"/>
    </row>
    <row r="323" spans="1:6" ht="171.6">
      <c r="A323" s="314">
        <v>25</v>
      </c>
      <c r="B323" s="320" t="s">
        <v>161</v>
      </c>
      <c r="C323" s="316" t="s">
        <v>35</v>
      </c>
      <c r="D323" s="322">
        <v>1</v>
      </c>
      <c r="F323" s="319">
        <f>ROUND($D323*E323,2)</f>
        <v>0</v>
      </c>
    </row>
    <row r="325" spans="1:6" ht="290.39999999999998">
      <c r="A325" s="314">
        <v>26</v>
      </c>
      <c r="B325" s="320" t="s">
        <v>162</v>
      </c>
      <c r="C325" s="316" t="s">
        <v>35</v>
      </c>
      <c r="D325" s="322">
        <v>1</v>
      </c>
      <c r="F325" s="319">
        <f>ROUND($D325*E325,2)</f>
        <v>0</v>
      </c>
    </row>
    <row r="327" spans="1:6" ht="26.4">
      <c r="A327" s="314">
        <v>27</v>
      </c>
      <c r="B327" s="320" t="s">
        <v>163</v>
      </c>
      <c r="C327" s="316" t="s">
        <v>35</v>
      </c>
      <c r="D327" s="322">
        <v>1</v>
      </c>
      <c r="F327" s="319">
        <f>ROUND($D327*E327,2)</f>
        <v>0</v>
      </c>
    </row>
    <row r="329" spans="1:6">
      <c r="B329" s="321" t="s">
        <v>425</v>
      </c>
      <c r="D329" s="317"/>
    </row>
    <row r="331" spans="1:6" ht="26.4">
      <c r="A331" s="314">
        <v>28</v>
      </c>
      <c r="B331" s="320" t="s">
        <v>164</v>
      </c>
      <c r="C331" s="316" t="s">
        <v>35</v>
      </c>
      <c r="D331" s="322">
        <v>1</v>
      </c>
      <c r="F331" s="319">
        <f>ROUND($D331*E331,2)</f>
        <v>0</v>
      </c>
    </row>
    <row r="333" spans="1:6">
      <c r="A333" s="314">
        <v>29</v>
      </c>
      <c r="B333" s="320" t="s">
        <v>165</v>
      </c>
      <c r="C333" s="316" t="s">
        <v>35</v>
      </c>
      <c r="D333" s="322">
        <v>1</v>
      </c>
      <c r="F333" s="319">
        <f>ROUND($D333*E333,2)</f>
        <v>0</v>
      </c>
    </row>
    <row r="335" spans="1:6">
      <c r="B335" s="321" t="s">
        <v>426</v>
      </c>
      <c r="D335" s="317"/>
    </row>
    <row r="337" spans="1:6">
      <c r="A337" s="314">
        <v>30</v>
      </c>
      <c r="B337" s="320" t="s">
        <v>166</v>
      </c>
      <c r="C337" s="316" t="s">
        <v>35</v>
      </c>
      <c r="D337" s="322">
        <v>1</v>
      </c>
      <c r="F337" s="319">
        <f>ROUND($D337*E337,2)</f>
        <v>0</v>
      </c>
    </row>
    <row r="339" spans="1:6" ht="39.6">
      <c r="A339" s="314">
        <v>31</v>
      </c>
      <c r="B339" s="320" t="s">
        <v>167</v>
      </c>
      <c r="C339" s="316" t="s">
        <v>35</v>
      </c>
      <c r="D339" s="322">
        <v>1</v>
      </c>
      <c r="F339" s="319">
        <f>ROUND($D339*E339,2)</f>
        <v>0</v>
      </c>
    </row>
    <row r="341" spans="1:6" ht="39.6">
      <c r="A341" s="314">
        <v>32</v>
      </c>
      <c r="B341" s="320" t="s">
        <v>168</v>
      </c>
      <c r="C341" s="316" t="s">
        <v>35</v>
      </c>
      <c r="D341" s="322">
        <v>1</v>
      </c>
      <c r="F341" s="319">
        <f>ROUND($D341*E341,2)</f>
        <v>0</v>
      </c>
    </row>
    <row r="343" spans="1:6">
      <c r="B343" s="315" t="s">
        <v>427</v>
      </c>
      <c r="D343" s="317"/>
    </row>
    <row r="345" spans="1:6">
      <c r="B345" s="321" t="s">
        <v>428</v>
      </c>
      <c r="D345" s="317"/>
    </row>
    <row r="347" spans="1:6">
      <c r="A347" s="314">
        <v>33</v>
      </c>
      <c r="B347" s="320" t="s">
        <v>169</v>
      </c>
      <c r="C347" s="316" t="s">
        <v>35</v>
      </c>
      <c r="D347" s="322">
        <v>1</v>
      </c>
      <c r="F347" s="319">
        <f>ROUND($D347*E347,2)</f>
        <v>0</v>
      </c>
    </row>
    <row r="349" spans="1:6">
      <c r="A349" s="314">
        <v>34</v>
      </c>
      <c r="B349" s="320" t="s">
        <v>170</v>
      </c>
      <c r="C349" s="316" t="s">
        <v>35</v>
      </c>
      <c r="D349" s="322">
        <v>1</v>
      </c>
      <c r="F349" s="319">
        <f>ROUND($D349*E349,2)</f>
        <v>0</v>
      </c>
    </row>
    <row r="351" spans="1:6">
      <c r="B351" s="321" t="s">
        <v>429</v>
      </c>
      <c r="D351" s="317"/>
    </row>
    <row r="353" spans="1:6" ht="26.4">
      <c r="A353" s="314">
        <v>35</v>
      </c>
      <c r="B353" s="320" t="s">
        <v>171</v>
      </c>
      <c r="C353" s="316" t="s">
        <v>35</v>
      </c>
      <c r="D353" s="322">
        <v>1</v>
      </c>
      <c r="F353" s="319">
        <f>ROUND($D353*E353,2)</f>
        <v>0</v>
      </c>
    </row>
    <row r="355" spans="1:6" ht="79.2">
      <c r="A355" s="314">
        <v>36</v>
      </c>
      <c r="B355" s="320" t="s">
        <v>172</v>
      </c>
      <c r="C355" s="316" t="s">
        <v>35</v>
      </c>
      <c r="D355" s="322">
        <v>1</v>
      </c>
      <c r="F355" s="319">
        <f>ROUND($D355*E355,2)</f>
        <v>0</v>
      </c>
    </row>
    <row r="357" spans="1:6" ht="66">
      <c r="A357" s="314">
        <v>37</v>
      </c>
      <c r="B357" s="320" t="s">
        <v>173</v>
      </c>
      <c r="C357" s="316" t="s">
        <v>35</v>
      </c>
      <c r="D357" s="322">
        <v>1</v>
      </c>
      <c r="F357" s="319">
        <f>ROUND($D357*E357,2)</f>
        <v>0</v>
      </c>
    </row>
    <row r="359" spans="1:6" ht="26.4">
      <c r="A359" s="314">
        <v>38</v>
      </c>
      <c r="B359" s="320" t="s">
        <v>174</v>
      </c>
      <c r="C359" s="316" t="s">
        <v>35</v>
      </c>
      <c r="D359" s="322">
        <v>1</v>
      </c>
      <c r="F359" s="319">
        <f>ROUND($D359*E359,2)</f>
        <v>0</v>
      </c>
    </row>
    <row r="361" spans="1:6">
      <c r="B361" s="321" t="s">
        <v>430</v>
      </c>
      <c r="D361" s="317"/>
    </row>
    <row r="363" spans="1:6" ht="26.4">
      <c r="A363" s="314">
        <v>39</v>
      </c>
      <c r="B363" s="320" t="s">
        <v>175</v>
      </c>
      <c r="C363" s="316" t="s">
        <v>35</v>
      </c>
      <c r="D363" s="322">
        <v>1</v>
      </c>
      <c r="F363" s="319">
        <f>ROUND($D363*E363,2)</f>
        <v>0</v>
      </c>
    </row>
    <row r="365" spans="1:6" ht="26.4">
      <c r="A365" s="314">
        <v>40</v>
      </c>
      <c r="B365" s="320" t="s">
        <v>176</v>
      </c>
      <c r="C365" s="316" t="s">
        <v>35</v>
      </c>
      <c r="D365" s="322">
        <v>1</v>
      </c>
      <c r="F365" s="319">
        <f>ROUND($D365*E365,2)</f>
        <v>0</v>
      </c>
    </row>
    <row r="367" spans="1:6" ht="26.4">
      <c r="A367" s="314">
        <v>41</v>
      </c>
      <c r="B367" s="320" t="s">
        <v>177</v>
      </c>
      <c r="C367" s="316" t="s">
        <v>35</v>
      </c>
      <c r="D367" s="322">
        <v>1</v>
      </c>
      <c r="F367" s="319">
        <f>ROUND($D367*E367,2)</f>
        <v>0</v>
      </c>
    </row>
    <row r="369" spans="1:6">
      <c r="B369" s="321" t="s">
        <v>431</v>
      </c>
      <c r="D369" s="317"/>
    </row>
    <row r="371" spans="1:6" ht="26.4">
      <c r="A371" s="314">
        <v>42</v>
      </c>
      <c r="B371" s="320" t="s">
        <v>178</v>
      </c>
      <c r="C371" s="316" t="s">
        <v>35</v>
      </c>
      <c r="D371" s="322">
        <v>1</v>
      </c>
      <c r="F371" s="319">
        <f>ROUND($D371*E371,2)</f>
        <v>0</v>
      </c>
    </row>
    <row r="373" spans="1:6" ht="26.4">
      <c r="A373" s="314">
        <v>43</v>
      </c>
      <c r="B373" s="320" t="s">
        <v>179</v>
      </c>
      <c r="C373" s="316" t="s">
        <v>35</v>
      </c>
      <c r="D373" s="322">
        <v>1</v>
      </c>
      <c r="F373" s="319">
        <f>ROUND($D373*E373,2)</f>
        <v>0</v>
      </c>
    </row>
    <row r="375" spans="1:6" ht="26.4">
      <c r="A375" s="314">
        <v>44</v>
      </c>
      <c r="B375" s="320" t="s">
        <v>180</v>
      </c>
      <c r="C375" s="316" t="s">
        <v>35</v>
      </c>
      <c r="D375" s="322">
        <v>1</v>
      </c>
      <c r="F375" s="319">
        <f>ROUND($D375*E375,2)</f>
        <v>0</v>
      </c>
    </row>
    <row r="377" spans="1:6">
      <c r="A377" s="314">
        <v>45</v>
      </c>
      <c r="B377" s="320" t="s">
        <v>181</v>
      </c>
      <c r="C377" s="316" t="s">
        <v>35</v>
      </c>
      <c r="D377" s="322">
        <v>1</v>
      </c>
      <c r="F377" s="319">
        <f>ROUND($D377*E377,2)</f>
        <v>0</v>
      </c>
    </row>
    <row r="379" spans="1:6" ht="26.4">
      <c r="A379" s="314">
        <v>46</v>
      </c>
      <c r="B379" s="320" t="s">
        <v>182</v>
      </c>
      <c r="C379" s="316" t="s">
        <v>35</v>
      </c>
      <c r="D379" s="322">
        <v>1</v>
      </c>
      <c r="F379" s="319">
        <f>ROUND($D379*E379,2)</f>
        <v>0</v>
      </c>
    </row>
    <row r="381" spans="1:6">
      <c r="A381" s="314">
        <v>47</v>
      </c>
      <c r="B381" s="320" t="s">
        <v>183</v>
      </c>
      <c r="C381" s="316" t="s">
        <v>35</v>
      </c>
      <c r="D381" s="322">
        <v>1</v>
      </c>
      <c r="F381" s="319">
        <f>ROUND($D381*E381,2)</f>
        <v>0</v>
      </c>
    </row>
    <row r="383" spans="1:6">
      <c r="B383" s="321" t="s">
        <v>432</v>
      </c>
      <c r="D383" s="317"/>
    </row>
    <row r="385" spans="1:6" ht="26.4">
      <c r="A385" s="314">
        <v>48</v>
      </c>
      <c r="B385" s="320" t="s">
        <v>184</v>
      </c>
      <c r="C385" s="316" t="s">
        <v>35</v>
      </c>
      <c r="D385" s="322">
        <v>1</v>
      </c>
      <c r="F385" s="319">
        <f>ROUND($D385*E385,2)</f>
        <v>0</v>
      </c>
    </row>
    <row r="387" spans="1:6">
      <c r="A387" s="314">
        <v>49</v>
      </c>
      <c r="B387" s="320" t="s">
        <v>185</v>
      </c>
      <c r="C387" s="316" t="s">
        <v>35</v>
      </c>
      <c r="D387" s="322">
        <v>1</v>
      </c>
      <c r="F387" s="319">
        <f>ROUND($D387*E387,2)</f>
        <v>0</v>
      </c>
    </row>
    <row r="389" spans="1:6">
      <c r="A389" s="314">
        <v>50</v>
      </c>
      <c r="B389" s="320" t="s">
        <v>186</v>
      </c>
      <c r="C389" s="316" t="s">
        <v>35</v>
      </c>
      <c r="D389" s="322">
        <v>1</v>
      </c>
      <c r="F389" s="319">
        <f>ROUND($D389*E389,2)</f>
        <v>0</v>
      </c>
    </row>
    <row r="391" spans="1:6">
      <c r="B391" s="321" t="s">
        <v>433</v>
      </c>
      <c r="D391" s="317"/>
    </row>
    <row r="393" spans="1:6" ht="26.4">
      <c r="A393" s="314">
        <v>51</v>
      </c>
      <c r="B393" s="320" t="s">
        <v>187</v>
      </c>
      <c r="C393" s="316" t="s">
        <v>35</v>
      </c>
      <c r="D393" s="322">
        <v>1</v>
      </c>
      <c r="F393" s="319">
        <f>ROUND($D393*E393,2)</f>
        <v>0</v>
      </c>
    </row>
    <row r="395" spans="1:6" ht="26.4">
      <c r="A395" s="314">
        <v>52</v>
      </c>
      <c r="B395" s="320" t="s">
        <v>188</v>
      </c>
      <c r="C395" s="316" t="s">
        <v>35</v>
      </c>
      <c r="D395" s="322">
        <v>1</v>
      </c>
      <c r="F395" s="319">
        <f>ROUND($D395*E395,2)</f>
        <v>0</v>
      </c>
    </row>
    <row r="397" spans="1:6">
      <c r="A397" s="314">
        <v>53</v>
      </c>
      <c r="B397" s="320" t="s">
        <v>189</v>
      </c>
      <c r="C397" s="316" t="s">
        <v>35</v>
      </c>
      <c r="D397" s="322">
        <v>1</v>
      </c>
      <c r="F397" s="319">
        <f>ROUND($D397*E397,2)</f>
        <v>0</v>
      </c>
    </row>
    <row r="399" spans="1:6" ht="26.4">
      <c r="A399" s="314">
        <v>54</v>
      </c>
      <c r="B399" s="320" t="s">
        <v>190</v>
      </c>
      <c r="C399" s="316" t="s">
        <v>35</v>
      </c>
      <c r="D399" s="322">
        <v>1</v>
      </c>
      <c r="F399" s="319">
        <f>ROUND($D399*E399,2)</f>
        <v>0</v>
      </c>
    </row>
    <row r="401" spans="1:6">
      <c r="B401" s="321" t="s">
        <v>434</v>
      </c>
      <c r="D401" s="317"/>
    </row>
    <row r="403" spans="1:6">
      <c r="A403" s="314">
        <v>55</v>
      </c>
      <c r="B403" s="320" t="s">
        <v>191</v>
      </c>
      <c r="C403" s="316" t="s">
        <v>35</v>
      </c>
      <c r="D403" s="322">
        <v>1</v>
      </c>
      <c r="F403" s="319">
        <f>ROUND($D403*E403,2)</f>
        <v>0</v>
      </c>
    </row>
    <row r="405" spans="1:6">
      <c r="B405" s="321" t="s">
        <v>435</v>
      </c>
      <c r="D405" s="317"/>
    </row>
    <row r="407" spans="1:6">
      <c r="A407" s="314">
        <v>56</v>
      </c>
      <c r="B407" s="320" t="s">
        <v>192</v>
      </c>
      <c r="C407" s="316" t="s">
        <v>35</v>
      </c>
      <c r="D407" s="322">
        <v>1</v>
      </c>
      <c r="F407" s="319">
        <f>ROUND($D407*E407,2)</f>
        <v>0</v>
      </c>
    </row>
    <row r="409" spans="1:6">
      <c r="A409" s="314">
        <v>57</v>
      </c>
      <c r="B409" s="320" t="s">
        <v>193</v>
      </c>
      <c r="C409" s="316" t="s">
        <v>35</v>
      </c>
      <c r="D409" s="322">
        <v>1</v>
      </c>
      <c r="F409" s="319">
        <f>ROUND($D409*E409,2)</f>
        <v>0</v>
      </c>
    </row>
    <row r="411" spans="1:6" ht="26.4">
      <c r="A411" s="314">
        <v>58</v>
      </c>
      <c r="B411" s="320" t="s">
        <v>194</v>
      </c>
      <c r="C411" s="316" t="s">
        <v>35</v>
      </c>
      <c r="D411" s="322">
        <v>1</v>
      </c>
      <c r="F411" s="319">
        <f>ROUND($D411*E411,2)</f>
        <v>0</v>
      </c>
    </row>
    <row r="413" spans="1:6" ht="26.4">
      <c r="A413" s="314">
        <v>59</v>
      </c>
      <c r="B413" s="320" t="s">
        <v>195</v>
      </c>
      <c r="C413" s="316" t="s">
        <v>35</v>
      </c>
      <c r="D413" s="322">
        <v>1</v>
      </c>
      <c r="F413" s="319">
        <f>ROUND($D413*E413,2)</f>
        <v>0</v>
      </c>
    </row>
    <row r="415" spans="1:6">
      <c r="B415" s="321" t="s">
        <v>436</v>
      </c>
      <c r="D415" s="317"/>
    </row>
    <row r="417" spans="1:6" ht="26.4">
      <c r="A417" s="314">
        <v>60</v>
      </c>
      <c r="B417" s="320" t="s">
        <v>196</v>
      </c>
      <c r="C417" s="316" t="s">
        <v>35</v>
      </c>
      <c r="D417" s="322">
        <v>1</v>
      </c>
      <c r="F417" s="319">
        <f>ROUND($D417*E417,2)</f>
        <v>0</v>
      </c>
    </row>
    <row r="419" spans="1:6">
      <c r="B419" s="321" t="s">
        <v>437</v>
      </c>
      <c r="D419" s="317"/>
    </row>
    <row r="421" spans="1:6" ht="26.4">
      <c r="A421" s="314">
        <v>61</v>
      </c>
      <c r="B421" s="320" t="s">
        <v>197</v>
      </c>
      <c r="C421" s="316" t="s">
        <v>35</v>
      </c>
      <c r="D421" s="322">
        <v>1</v>
      </c>
      <c r="F421" s="319">
        <f>ROUND($D421*E421,2)</f>
        <v>0</v>
      </c>
    </row>
    <row r="423" spans="1:6" ht="26.4">
      <c r="A423" s="314">
        <v>62</v>
      </c>
      <c r="B423" s="320" t="s">
        <v>198</v>
      </c>
      <c r="C423" s="316" t="s">
        <v>35</v>
      </c>
      <c r="D423" s="322">
        <v>1</v>
      </c>
      <c r="F423" s="319">
        <f>ROUND($D423*E423,2)</f>
        <v>0</v>
      </c>
    </row>
    <row r="425" spans="1:6">
      <c r="B425" s="321" t="s">
        <v>438</v>
      </c>
      <c r="D425" s="317"/>
    </row>
    <row r="427" spans="1:6" ht="26.4">
      <c r="A427" s="314">
        <v>63</v>
      </c>
      <c r="B427" s="320" t="s">
        <v>199</v>
      </c>
      <c r="C427" s="316" t="s">
        <v>35</v>
      </c>
      <c r="D427" s="322">
        <v>1</v>
      </c>
      <c r="F427" s="319">
        <f>ROUND($D427*E427,2)</f>
        <v>0</v>
      </c>
    </row>
    <row r="429" spans="1:6" ht="26.4">
      <c r="A429" s="314">
        <v>64</v>
      </c>
      <c r="B429" s="320" t="s">
        <v>200</v>
      </c>
      <c r="C429" s="316" t="s">
        <v>35</v>
      </c>
      <c r="D429" s="322">
        <v>1</v>
      </c>
      <c r="F429" s="319">
        <f>ROUND($D429*E429,2)</f>
        <v>0</v>
      </c>
    </row>
    <row r="431" spans="1:6" ht="26.4">
      <c r="A431" s="314">
        <v>65</v>
      </c>
      <c r="B431" s="320" t="s">
        <v>201</v>
      </c>
      <c r="C431" s="316" t="s">
        <v>35</v>
      </c>
      <c r="D431" s="322">
        <v>1</v>
      </c>
      <c r="F431" s="319">
        <f>ROUND($D431*E431,2)</f>
        <v>0</v>
      </c>
    </row>
    <row r="433" spans="1:6" ht="26.4">
      <c r="A433" s="314">
        <v>66</v>
      </c>
      <c r="B433" s="320" t="s">
        <v>202</v>
      </c>
      <c r="C433" s="316" t="s">
        <v>35</v>
      </c>
      <c r="D433" s="322">
        <v>1</v>
      </c>
      <c r="F433" s="319">
        <f>ROUND($D433*E433,2)</f>
        <v>0</v>
      </c>
    </row>
    <row r="435" spans="1:6" ht="105.6">
      <c r="A435" s="314">
        <v>67</v>
      </c>
      <c r="B435" s="320" t="s">
        <v>203</v>
      </c>
      <c r="C435" s="316" t="s">
        <v>35</v>
      </c>
      <c r="D435" s="322">
        <v>1</v>
      </c>
      <c r="F435" s="319">
        <f>ROUND($D435*E435,2)</f>
        <v>0</v>
      </c>
    </row>
    <row r="437" spans="1:6" ht="66">
      <c r="A437" s="314">
        <v>68</v>
      </c>
      <c r="B437" s="320" t="s">
        <v>204</v>
      </c>
      <c r="C437" s="316" t="s">
        <v>35</v>
      </c>
      <c r="D437" s="322">
        <v>1</v>
      </c>
      <c r="F437" s="319">
        <f>ROUND($D437*E437,2)</f>
        <v>0</v>
      </c>
    </row>
    <row r="439" spans="1:6" ht="26.4">
      <c r="A439" s="314">
        <v>69</v>
      </c>
      <c r="B439" s="320" t="s">
        <v>205</v>
      </c>
      <c r="C439" s="316" t="s">
        <v>35</v>
      </c>
      <c r="D439" s="322">
        <v>1</v>
      </c>
      <c r="F439" s="319">
        <f>ROUND($D439*E439,2)</f>
        <v>0</v>
      </c>
    </row>
    <row r="441" spans="1:6">
      <c r="A441" s="314">
        <v>70</v>
      </c>
      <c r="B441" s="320" t="s">
        <v>206</v>
      </c>
      <c r="C441" s="316" t="s">
        <v>35</v>
      </c>
      <c r="D441" s="322">
        <v>1</v>
      </c>
      <c r="F441" s="319">
        <f>ROUND($D441*E441,2)</f>
        <v>0</v>
      </c>
    </row>
    <row r="443" spans="1:6">
      <c r="A443" s="314">
        <v>71</v>
      </c>
      <c r="B443" s="320" t="s">
        <v>207</v>
      </c>
      <c r="C443" s="316" t="s">
        <v>35</v>
      </c>
      <c r="D443" s="322">
        <v>1</v>
      </c>
      <c r="F443" s="319">
        <f>ROUND($D443*E443,2)</f>
        <v>0</v>
      </c>
    </row>
    <row r="445" spans="1:6" ht="26.4">
      <c r="A445" s="314">
        <v>72</v>
      </c>
      <c r="B445" s="320" t="s">
        <v>208</v>
      </c>
      <c r="C445" s="316" t="s">
        <v>35</v>
      </c>
      <c r="D445" s="322">
        <v>1</v>
      </c>
      <c r="F445" s="319">
        <f>ROUND($D445*E445,2)</f>
        <v>0</v>
      </c>
    </row>
    <row r="447" spans="1:6">
      <c r="A447" s="314">
        <v>73</v>
      </c>
      <c r="B447" s="320" t="s">
        <v>209</v>
      </c>
      <c r="C447" s="316" t="s">
        <v>35</v>
      </c>
      <c r="D447" s="322">
        <v>1</v>
      </c>
      <c r="F447" s="319">
        <f>ROUND($D447*E447,2)</f>
        <v>0</v>
      </c>
    </row>
    <row r="449" spans="1:6">
      <c r="B449" s="315" t="s">
        <v>210</v>
      </c>
      <c r="D449" s="317"/>
    </row>
    <row r="451" spans="1:6" ht="39.6">
      <c r="A451" s="314">
        <v>74</v>
      </c>
      <c r="B451" s="320" t="s">
        <v>211</v>
      </c>
      <c r="C451" s="316" t="s">
        <v>35</v>
      </c>
      <c r="D451" s="322">
        <v>1</v>
      </c>
      <c r="F451" s="319">
        <f>ROUND($D451*E451,2)</f>
        <v>0</v>
      </c>
    </row>
    <row r="453" spans="1:6" ht="158.4">
      <c r="A453" s="314">
        <v>75</v>
      </c>
      <c r="B453" s="320" t="s">
        <v>212</v>
      </c>
      <c r="C453" s="316" t="s">
        <v>35</v>
      </c>
      <c r="D453" s="322">
        <v>1</v>
      </c>
      <c r="F453" s="319">
        <f>ROUND($D453*E453,2)</f>
        <v>0</v>
      </c>
    </row>
    <row r="455" spans="1:6" ht="66">
      <c r="A455" s="314">
        <v>76</v>
      </c>
      <c r="B455" s="320" t="s">
        <v>213</v>
      </c>
      <c r="C455" s="316" t="s">
        <v>35</v>
      </c>
      <c r="D455" s="322">
        <v>1</v>
      </c>
      <c r="F455" s="319">
        <f>ROUND($D455*E455,2)</f>
        <v>0</v>
      </c>
    </row>
    <row r="457" spans="1:6" ht="79.2">
      <c r="A457" s="314">
        <v>77</v>
      </c>
      <c r="B457" s="320" t="s">
        <v>214</v>
      </c>
      <c r="C457" s="316" t="s">
        <v>35</v>
      </c>
      <c r="D457" s="322">
        <v>1</v>
      </c>
      <c r="F457" s="319">
        <f>ROUND($D457*E457,2)</f>
        <v>0</v>
      </c>
    </row>
    <row r="459" spans="1:6" ht="118.8">
      <c r="A459" s="314">
        <v>78</v>
      </c>
      <c r="B459" s="320" t="s">
        <v>215</v>
      </c>
      <c r="C459" s="316" t="s">
        <v>35</v>
      </c>
      <c r="D459" s="322">
        <v>1</v>
      </c>
      <c r="F459" s="319">
        <f>ROUND($D459*E459,2)</f>
        <v>0</v>
      </c>
    </row>
    <row r="461" spans="1:6" ht="79.2">
      <c r="A461" s="314">
        <v>79</v>
      </c>
      <c r="B461" s="320" t="s">
        <v>216</v>
      </c>
      <c r="C461" s="316" t="s">
        <v>35</v>
      </c>
      <c r="D461" s="322">
        <v>1</v>
      </c>
      <c r="F461" s="319">
        <f>ROUND($D461*E461,2)</f>
        <v>0</v>
      </c>
    </row>
    <row r="463" spans="1:6" ht="79.2">
      <c r="A463" s="314">
        <v>80</v>
      </c>
      <c r="B463" s="320" t="s">
        <v>217</v>
      </c>
      <c r="C463" s="316" t="s">
        <v>35</v>
      </c>
      <c r="D463" s="322">
        <v>1</v>
      </c>
      <c r="F463" s="319">
        <f>ROUND($D463*E463,2)</f>
        <v>0</v>
      </c>
    </row>
    <row r="465" spans="1:6" ht="92.4">
      <c r="A465" s="314">
        <v>81</v>
      </c>
      <c r="B465" s="320" t="s">
        <v>218</v>
      </c>
      <c r="C465" s="316" t="s">
        <v>35</v>
      </c>
      <c r="D465" s="322">
        <v>1</v>
      </c>
      <c r="F465" s="319">
        <f>ROUND($D465*E465,2)</f>
        <v>0</v>
      </c>
    </row>
    <row r="467" spans="1:6" ht="79.2">
      <c r="A467" s="314">
        <v>82</v>
      </c>
      <c r="B467" s="320" t="s">
        <v>219</v>
      </c>
      <c r="C467" s="316" t="s">
        <v>35</v>
      </c>
      <c r="D467" s="322">
        <v>1</v>
      </c>
      <c r="F467" s="319">
        <f>ROUND($D467*E467,2)</f>
        <v>0</v>
      </c>
    </row>
    <row r="469" spans="1:6" ht="79.2">
      <c r="A469" s="314">
        <v>83</v>
      </c>
      <c r="B469" s="320" t="s">
        <v>220</v>
      </c>
      <c r="C469" s="316" t="s">
        <v>35</v>
      </c>
      <c r="D469" s="322">
        <v>1</v>
      </c>
      <c r="F469" s="319">
        <f>ROUND($D469*E469,2)</f>
        <v>0</v>
      </c>
    </row>
    <row r="471" spans="1:6" ht="66">
      <c r="A471" s="314">
        <v>84</v>
      </c>
      <c r="B471" s="320" t="s">
        <v>221</v>
      </c>
      <c r="C471" s="316" t="s">
        <v>35</v>
      </c>
      <c r="D471" s="322">
        <v>1</v>
      </c>
      <c r="F471" s="319">
        <f>ROUND($D471*E471,2)</f>
        <v>0</v>
      </c>
    </row>
    <row r="473" spans="1:6" ht="39.6">
      <c r="A473" s="314">
        <v>85</v>
      </c>
      <c r="B473" s="320" t="s">
        <v>222</v>
      </c>
      <c r="C473" s="316" t="s">
        <v>35</v>
      </c>
      <c r="D473" s="322">
        <v>1</v>
      </c>
      <c r="F473" s="319">
        <f>ROUND($D473*E473,2)</f>
        <v>0</v>
      </c>
    </row>
    <row r="475" spans="1:6" ht="52.8">
      <c r="A475" s="314">
        <v>86</v>
      </c>
      <c r="B475" s="320" t="s">
        <v>223</v>
      </c>
      <c r="C475" s="316" t="s">
        <v>35</v>
      </c>
      <c r="D475" s="322">
        <v>1</v>
      </c>
      <c r="F475" s="319">
        <f>ROUND($D475*E475,2)</f>
        <v>0</v>
      </c>
    </row>
    <row r="477" spans="1:6" ht="39.6">
      <c r="A477" s="314">
        <v>87</v>
      </c>
      <c r="B477" s="320" t="s">
        <v>224</v>
      </c>
      <c r="C477" s="316" t="s">
        <v>35</v>
      </c>
      <c r="D477" s="322">
        <v>1</v>
      </c>
      <c r="F477" s="319">
        <f>ROUND($D477*E477,2)</f>
        <v>0</v>
      </c>
    </row>
    <row r="479" spans="1:6" ht="52.8">
      <c r="A479" s="314">
        <v>88</v>
      </c>
      <c r="B479" s="320" t="s">
        <v>225</v>
      </c>
      <c r="C479" s="316" t="s">
        <v>35</v>
      </c>
      <c r="D479" s="322">
        <v>1</v>
      </c>
      <c r="F479" s="319">
        <f>ROUND($D479*E479,2)</f>
        <v>0</v>
      </c>
    </row>
    <row r="481" spans="1:6" ht="105.6">
      <c r="A481" s="314">
        <v>89</v>
      </c>
      <c r="B481" s="320" t="s">
        <v>226</v>
      </c>
      <c r="C481" s="316" t="s">
        <v>35</v>
      </c>
      <c r="D481" s="322">
        <v>1</v>
      </c>
      <c r="F481" s="319">
        <f>ROUND($D481*E481,2)</f>
        <v>0</v>
      </c>
    </row>
    <row r="483" spans="1:6" ht="52.8">
      <c r="A483" s="314">
        <v>90</v>
      </c>
      <c r="B483" s="320" t="s">
        <v>227</v>
      </c>
      <c r="C483" s="316" t="s">
        <v>35</v>
      </c>
      <c r="D483" s="322">
        <v>1</v>
      </c>
      <c r="F483" s="319">
        <f>ROUND($D483*E483,2)</f>
        <v>0</v>
      </c>
    </row>
    <row r="485" spans="1:6" ht="409.6">
      <c r="A485" s="314">
        <v>91</v>
      </c>
      <c r="B485" s="320" t="s">
        <v>228</v>
      </c>
      <c r="C485" s="316" t="s">
        <v>35</v>
      </c>
      <c r="D485" s="322">
        <v>1</v>
      </c>
      <c r="F485" s="319">
        <f>ROUND($D485*E485,2)</f>
        <v>0</v>
      </c>
    </row>
    <row r="487" spans="1:6" ht="39.6">
      <c r="A487" s="314">
        <v>92</v>
      </c>
      <c r="B487" s="320" t="s">
        <v>229</v>
      </c>
      <c r="C487" s="316" t="s">
        <v>35</v>
      </c>
      <c r="D487" s="322">
        <v>1</v>
      </c>
      <c r="F487" s="319">
        <f>ROUND($D487*E487,2)</f>
        <v>0</v>
      </c>
    </row>
    <row r="489" spans="1:6" ht="105.6">
      <c r="A489" s="314">
        <v>93</v>
      </c>
      <c r="B489" s="320" t="s">
        <v>230</v>
      </c>
      <c r="C489" s="316" t="s">
        <v>35</v>
      </c>
      <c r="D489" s="322">
        <v>1</v>
      </c>
      <c r="F489" s="319">
        <f>ROUND($D489*E489,2)</f>
        <v>0</v>
      </c>
    </row>
    <row r="491" spans="1:6" ht="52.8">
      <c r="A491" s="314">
        <v>94</v>
      </c>
      <c r="B491" s="320" t="s">
        <v>231</v>
      </c>
      <c r="C491" s="316" t="s">
        <v>35</v>
      </c>
      <c r="D491" s="322">
        <v>1</v>
      </c>
      <c r="F491" s="319">
        <f>ROUND($D491*E491,2)</f>
        <v>0</v>
      </c>
    </row>
    <row r="493" spans="1:6" ht="39.6">
      <c r="A493" s="314">
        <v>95</v>
      </c>
      <c r="B493" s="320" t="s">
        <v>232</v>
      </c>
      <c r="C493" s="316" t="s">
        <v>35</v>
      </c>
      <c r="D493" s="322">
        <v>1</v>
      </c>
      <c r="F493" s="319">
        <f>ROUND($D493*E493,2)</f>
        <v>0</v>
      </c>
    </row>
    <row r="495" spans="1:6" ht="250.8">
      <c r="A495" s="314">
        <v>96</v>
      </c>
      <c r="B495" s="320" t="s">
        <v>447</v>
      </c>
      <c r="C495" s="316" t="s">
        <v>35</v>
      </c>
      <c r="D495" s="322">
        <v>1</v>
      </c>
      <c r="F495" s="319">
        <f>ROUND($D495*E495,2)</f>
        <v>0</v>
      </c>
    </row>
    <row r="497" spans="1:6" ht="118.8">
      <c r="A497" s="314">
        <v>97</v>
      </c>
      <c r="B497" s="320" t="s">
        <v>233</v>
      </c>
      <c r="C497" s="316" t="s">
        <v>35</v>
      </c>
      <c r="D497" s="322">
        <v>1</v>
      </c>
      <c r="F497" s="319">
        <f>ROUND($D497*E497,2)</f>
        <v>0</v>
      </c>
    </row>
    <row r="499" spans="1:6" ht="79.2">
      <c r="A499" s="314">
        <v>98</v>
      </c>
      <c r="B499" s="320" t="s">
        <v>234</v>
      </c>
      <c r="C499" s="316" t="s">
        <v>35</v>
      </c>
      <c r="D499" s="322">
        <v>1</v>
      </c>
      <c r="F499" s="319">
        <f>ROUND($D499*E499,2)</f>
        <v>0</v>
      </c>
    </row>
    <row r="501" spans="1:6" ht="39.6">
      <c r="A501" s="314">
        <v>99</v>
      </c>
      <c r="B501" s="320" t="s">
        <v>235</v>
      </c>
      <c r="C501" s="316" t="s">
        <v>35</v>
      </c>
      <c r="D501" s="322">
        <v>1</v>
      </c>
      <c r="F501" s="319">
        <f>ROUND($D501*E501,2)</f>
        <v>0</v>
      </c>
    </row>
    <row r="503" spans="1:6" ht="105.6">
      <c r="A503" s="314">
        <v>100</v>
      </c>
      <c r="B503" s="320" t="s">
        <v>448</v>
      </c>
      <c r="C503" s="316" t="s">
        <v>35</v>
      </c>
      <c r="D503" s="322">
        <v>1</v>
      </c>
      <c r="F503" s="319">
        <f>ROUND($D503*E503,2)</f>
        <v>0</v>
      </c>
    </row>
    <row r="505" spans="1:6" ht="52.8">
      <c r="A505" s="314">
        <v>101</v>
      </c>
      <c r="B505" s="320" t="s">
        <v>236</v>
      </c>
      <c r="C505" s="316" t="s">
        <v>35</v>
      </c>
      <c r="D505" s="322">
        <v>1</v>
      </c>
      <c r="F505" s="319">
        <f>ROUND($D505*E505,2)</f>
        <v>0</v>
      </c>
    </row>
    <row r="507" spans="1:6" ht="250.8">
      <c r="A507" s="314">
        <v>102</v>
      </c>
      <c r="B507" s="320" t="s">
        <v>237</v>
      </c>
      <c r="C507" s="316" t="s">
        <v>35</v>
      </c>
      <c r="D507" s="322">
        <v>1</v>
      </c>
      <c r="F507" s="319">
        <f>ROUND($D507*E507,2)</f>
        <v>0</v>
      </c>
    </row>
    <row r="509" spans="1:6" ht="13.8" thickBot="1">
      <c r="B509" s="321" t="s">
        <v>967</v>
      </c>
      <c r="D509" s="317"/>
      <c r="F509" s="323">
        <f>SUM(F49:F508)</f>
        <v>0</v>
      </c>
    </row>
    <row r="510" spans="1:6" ht="13.8" thickTop="1"/>
    <row r="511" spans="1:6">
      <c r="B511" s="321" t="s">
        <v>238</v>
      </c>
      <c r="D511" s="317"/>
    </row>
    <row r="513" spans="2:4" ht="26.4">
      <c r="B513" s="320" t="s">
        <v>239</v>
      </c>
      <c r="D513" s="317"/>
    </row>
    <row r="515" spans="2:4">
      <c r="B515" s="315" t="s">
        <v>240</v>
      </c>
      <c r="D515" s="317"/>
    </row>
    <row r="517" spans="2:4">
      <c r="B517" s="315" t="s">
        <v>8</v>
      </c>
      <c r="D517" s="317"/>
    </row>
    <row r="519" spans="2:4">
      <c r="B519" s="315" t="s">
        <v>241</v>
      </c>
      <c r="D519" s="317"/>
    </row>
    <row r="521" spans="2:4" ht="25.8">
      <c r="B521" s="315" t="s">
        <v>242</v>
      </c>
      <c r="D521" s="317"/>
    </row>
    <row r="523" spans="2:4">
      <c r="B523" s="315" t="s">
        <v>243</v>
      </c>
      <c r="D523" s="317"/>
    </row>
    <row r="525" spans="2:4">
      <c r="B525" s="321" t="s">
        <v>244</v>
      </c>
      <c r="D525" s="317"/>
    </row>
    <row r="527" spans="2:4" ht="39.6">
      <c r="B527" s="320" t="s">
        <v>245</v>
      </c>
      <c r="D527" s="317"/>
    </row>
    <row r="529" spans="1:6">
      <c r="B529" s="321" t="s">
        <v>246</v>
      </c>
      <c r="D529" s="317"/>
    </row>
    <row r="531" spans="1:6" ht="39.6">
      <c r="B531" s="320" t="s">
        <v>247</v>
      </c>
      <c r="D531" s="317"/>
    </row>
    <row r="533" spans="1:6" ht="25.8">
      <c r="B533" s="315" t="s">
        <v>248</v>
      </c>
      <c r="D533" s="317"/>
    </row>
    <row r="535" spans="1:6">
      <c r="B535" s="321" t="s">
        <v>249</v>
      </c>
      <c r="D535" s="317"/>
    </row>
    <row r="537" spans="1:6">
      <c r="A537" s="314">
        <v>1</v>
      </c>
      <c r="B537" s="320" t="s">
        <v>250</v>
      </c>
      <c r="C537" s="316" t="s">
        <v>251</v>
      </c>
      <c r="D537" s="322">
        <v>96</v>
      </c>
      <c r="F537" s="319">
        <f>ROUND($D537*E537,2)</f>
        <v>0</v>
      </c>
    </row>
    <row r="539" spans="1:6" ht="39.6">
      <c r="A539" s="314">
        <v>2</v>
      </c>
      <c r="B539" s="320" t="s">
        <v>252</v>
      </c>
      <c r="C539" s="316" t="s">
        <v>439</v>
      </c>
      <c r="D539" s="322">
        <v>25</v>
      </c>
      <c r="F539" s="319">
        <f>ROUND($D539*E539,2)</f>
        <v>0</v>
      </c>
    </row>
    <row r="541" spans="1:6" ht="26.4">
      <c r="A541" s="314">
        <v>3</v>
      </c>
      <c r="B541" s="320" t="s">
        <v>253</v>
      </c>
      <c r="C541" s="316" t="s">
        <v>439</v>
      </c>
      <c r="D541" s="322">
        <v>6</v>
      </c>
      <c r="F541" s="319">
        <f>ROUND($D541*E541,2)</f>
        <v>0</v>
      </c>
    </row>
    <row r="543" spans="1:6" ht="26.4">
      <c r="A543" s="314">
        <v>4</v>
      </c>
      <c r="B543" s="320" t="s">
        <v>254</v>
      </c>
      <c r="C543" s="316" t="s">
        <v>251</v>
      </c>
      <c r="D543" s="322">
        <v>48</v>
      </c>
      <c r="F543" s="319">
        <f>ROUND($D543*E543,2)</f>
        <v>0</v>
      </c>
    </row>
    <row r="545" spans="1:6" ht="26.4">
      <c r="A545" s="314">
        <v>5</v>
      </c>
      <c r="B545" s="320" t="s">
        <v>255</v>
      </c>
      <c r="C545" s="316" t="s">
        <v>439</v>
      </c>
      <c r="D545" s="322">
        <v>4</v>
      </c>
      <c r="F545" s="319">
        <f>ROUND($D545*E545,2)</f>
        <v>0</v>
      </c>
    </row>
    <row r="547" spans="1:6" ht="26.4">
      <c r="A547" s="314">
        <v>6</v>
      </c>
      <c r="B547" s="320" t="s">
        <v>256</v>
      </c>
      <c r="C547" s="316" t="s">
        <v>251</v>
      </c>
      <c r="D547" s="322">
        <v>32</v>
      </c>
      <c r="F547" s="319">
        <f>ROUND($D547*E547,2)</f>
        <v>0</v>
      </c>
    </row>
    <row r="549" spans="1:6" ht="52.8">
      <c r="A549" s="314">
        <v>7</v>
      </c>
      <c r="B549" s="320" t="s">
        <v>257</v>
      </c>
      <c r="C549" s="316" t="s">
        <v>439</v>
      </c>
      <c r="D549" s="322">
        <v>32</v>
      </c>
      <c r="F549" s="319">
        <f>ROUND($D549*E549,2)</f>
        <v>0</v>
      </c>
    </row>
    <row r="551" spans="1:6" ht="39.6">
      <c r="A551" s="314">
        <v>8</v>
      </c>
      <c r="B551" s="320" t="s">
        <v>258</v>
      </c>
      <c r="C551" s="316" t="s">
        <v>259</v>
      </c>
      <c r="D551" s="322">
        <v>1</v>
      </c>
      <c r="F551" s="319">
        <f>ROUND($D551*E551,2)</f>
        <v>0</v>
      </c>
    </row>
    <row r="553" spans="1:6">
      <c r="B553" s="321" t="s">
        <v>440</v>
      </c>
      <c r="D553" s="317"/>
    </row>
    <row r="555" spans="1:6" ht="66">
      <c r="A555" s="314">
        <v>9</v>
      </c>
      <c r="B555" s="320" t="s">
        <v>260</v>
      </c>
      <c r="C555" s="316" t="s">
        <v>439</v>
      </c>
      <c r="D555" s="322">
        <v>4</v>
      </c>
      <c r="F555" s="319">
        <f>ROUND($D555*E555,2)</f>
        <v>0</v>
      </c>
    </row>
    <row r="557" spans="1:6" ht="66">
      <c r="A557" s="314">
        <v>10</v>
      </c>
      <c r="B557" s="320" t="s">
        <v>261</v>
      </c>
      <c r="C557" s="316" t="s">
        <v>251</v>
      </c>
      <c r="D557" s="322">
        <v>32</v>
      </c>
      <c r="F557" s="319">
        <f>ROUND($D557*E557,2)</f>
        <v>0</v>
      </c>
    </row>
    <row r="559" spans="1:6" ht="66">
      <c r="A559" s="314">
        <v>11</v>
      </c>
      <c r="B559" s="320" t="s">
        <v>262</v>
      </c>
      <c r="C559" s="316" t="s">
        <v>439</v>
      </c>
      <c r="D559" s="322">
        <v>3</v>
      </c>
      <c r="F559" s="319">
        <f>ROUND($D559*E559,2)</f>
        <v>0</v>
      </c>
    </row>
    <row r="561" spans="1:6" ht="66">
      <c r="A561" s="314">
        <v>12</v>
      </c>
      <c r="B561" s="320" t="s">
        <v>263</v>
      </c>
      <c r="C561" s="316" t="s">
        <v>439</v>
      </c>
      <c r="D561" s="322">
        <v>3</v>
      </c>
      <c r="F561" s="319">
        <f>ROUND($D561*E561,2)</f>
        <v>0</v>
      </c>
    </row>
    <row r="563" spans="1:6" ht="52.8">
      <c r="A563" s="314">
        <v>13</v>
      </c>
      <c r="B563" s="320" t="s">
        <v>264</v>
      </c>
      <c r="C563" s="316" t="s">
        <v>251</v>
      </c>
      <c r="D563" s="322">
        <v>48</v>
      </c>
      <c r="F563" s="319">
        <f>ROUND($D563*E563,2)</f>
        <v>0</v>
      </c>
    </row>
    <row r="565" spans="1:6" ht="52.8">
      <c r="A565" s="314">
        <v>14</v>
      </c>
      <c r="B565" s="320" t="s">
        <v>265</v>
      </c>
      <c r="C565" s="316" t="s">
        <v>439</v>
      </c>
      <c r="D565" s="322">
        <v>32</v>
      </c>
      <c r="F565" s="319">
        <f>ROUND($D565*E565,2)</f>
        <v>0</v>
      </c>
    </row>
    <row r="567" spans="1:6">
      <c r="B567" s="315" t="s">
        <v>266</v>
      </c>
      <c r="D567" s="317"/>
    </row>
    <row r="569" spans="1:6">
      <c r="B569" s="321" t="s">
        <v>267</v>
      </c>
      <c r="D569" s="317"/>
    </row>
    <row r="571" spans="1:6">
      <c r="A571" s="314">
        <v>15</v>
      </c>
      <c r="B571" s="320" t="s">
        <v>268</v>
      </c>
      <c r="C571" s="316" t="s">
        <v>441</v>
      </c>
      <c r="D571" s="322">
        <v>36</v>
      </c>
      <c r="F571" s="319">
        <f>ROUND($D571*E571,2)</f>
        <v>0</v>
      </c>
    </row>
    <row r="573" spans="1:6">
      <c r="B573" s="321" t="s">
        <v>269</v>
      </c>
      <c r="D573" s="317"/>
    </row>
    <row r="575" spans="1:6">
      <c r="A575" s="314">
        <v>16</v>
      </c>
      <c r="B575" s="320" t="s">
        <v>270</v>
      </c>
      <c r="C575" s="316" t="s">
        <v>441</v>
      </c>
      <c r="D575" s="322">
        <v>4</v>
      </c>
      <c r="F575" s="319">
        <f>ROUND($D575*E575,2)</f>
        <v>0</v>
      </c>
    </row>
    <row r="577" spans="1:6">
      <c r="A577" s="314">
        <v>17</v>
      </c>
      <c r="B577" s="320" t="s">
        <v>271</v>
      </c>
      <c r="C577" s="316" t="s">
        <v>441</v>
      </c>
      <c r="D577" s="322">
        <v>2</v>
      </c>
      <c r="F577" s="319">
        <f>ROUND($D577*E577,2)</f>
        <v>0</v>
      </c>
    </row>
    <row r="579" spans="1:6">
      <c r="B579" s="321" t="s">
        <v>272</v>
      </c>
      <c r="D579" s="317"/>
    </row>
    <row r="581" spans="1:6">
      <c r="A581" s="314">
        <v>18</v>
      </c>
      <c r="B581" s="320" t="s">
        <v>273</v>
      </c>
      <c r="C581" s="316" t="s">
        <v>439</v>
      </c>
      <c r="D581" s="322">
        <v>96</v>
      </c>
      <c r="F581" s="319">
        <f>ROUND($D581*E581,2)</f>
        <v>0</v>
      </c>
    </row>
    <row r="583" spans="1:6" ht="25.8">
      <c r="B583" s="321" t="s">
        <v>442</v>
      </c>
      <c r="D583" s="317"/>
    </row>
    <row r="585" spans="1:6">
      <c r="A585" s="314">
        <v>19</v>
      </c>
      <c r="B585" s="320" t="s">
        <v>274</v>
      </c>
      <c r="C585" s="316" t="s">
        <v>439</v>
      </c>
      <c r="D585" s="322">
        <v>132</v>
      </c>
      <c r="F585" s="319">
        <f>ROUND($D585*E585,2)</f>
        <v>0</v>
      </c>
    </row>
    <row r="587" spans="1:6" ht="25.8">
      <c r="B587" s="321" t="s">
        <v>275</v>
      </c>
      <c r="D587" s="317"/>
    </row>
    <row r="589" spans="1:6">
      <c r="A589" s="314">
        <v>20</v>
      </c>
      <c r="B589" s="320" t="s">
        <v>443</v>
      </c>
      <c r="C589" s="316" t="s">
        <v>441</v>
      </c>
      <c r="D589" s="322">
        <v>6</v>
      </c>
      <c r="F589" s="319">
        <f>ROUND($D589*E589,2)</f>
        <v>0</v>
      </c>
    </row>
    <row r="591" spans="1:6" ht="25.8">
      <c r="B591" s="321" t="s">
        <v>276</v>
      </c>
      <c r="D591" s="317"/>
    </row>
    <row r="593" spans="1:6">
      <c r="A593" s="314">
        <v>21</v>
      </c>
      <c r="B593" s="320" t="s">
        <v>277</v>
      </c>
      <c r="C593" s="316" t="s">
        <v>441</v>
      </c>
      <c r="D593" s="322">
        <v>30</v>
      </c>
      <c r="F593" s="319">
        <f>ROUND($D593*E593,2)</f>
        <v>0</v>
      </c>
    </row>
    <row r="595" spans="1:6" ht="25.8">
      <c r="B595" s="321" t="s">
        <v>278</v>
      </c>
      <c r="D595" s="317"/>
    </row>
    <row r="597" spans="1:6">
      <c r="A597" s="314">
        <v>22</v>
      </c>
      <c r="B597" s="320" t="s">
        <v>279</v>
      </c>
      <c r="C597" s="316" t="s">
        <v>441</v>
      </c>
      <c r="D597" s="322">
        <v>7</v>
      </c>
      <c r="F597" s="319">
        <f>ROUND($D597*E597,2)</f>
        <v>0</v>
      </c>
    </row>
    <row r="599" spans="1:6">
      <c r="B599" s="321" t="s">
        <v>280</v>
      </c>
      <c r="D599" s="317"/>
    </row>
    <row r="601" spans="1:6">
      <c r="A601" s="314">
        <v>23</v>
      </c>
      <c r="B601" s="320" t="s">
        <v>281</v>
      </c>
      <c r="C601" s="316" t="s">
        <v>35</v>
      </c>
      <c r="D601" s="322">
        <v>1</v>
      </c>
      <c r="F601" s="319">
        <f>ROUND($D601*E601,2)</f>
        <v>0</v>
      </c>
    </row>
    <row r="603" spans="1:6">
      <c r="B603" s="321" t="s">
        <v>282</v>
      </c>
      <c r="D603" s="317"/>
    </row>
    <row r="605" spans="1:6">
      <c r="A605" s="314">
        <v>24</v>
      </c>
      <c r="B605" s="320" t="s">
        <v>283</v>
      </c>
      <c r="C605" s="316" t="s">
        <v>259</v>
      </c>
      <c r="D605" s="322">
        <v>2</v>
      </c>
      <c r="F605" s="319">
        <f>ROUND($D605*E605,2)</f>
        <v>0</v>
      </c>
    </row>
    <row r="607" spans="1:6">
      <c r="B607" s="315" t="s">
        <v>284</v>
      </c>
      <c r="D607" s="317"/>
    </row>
    <row r="609" spans="1:6">
      <c r="B609" s="321" t="s">
        <v>285</v>
      </c>
      <c r="D609" s="317"/>
    </row>
    <row r="611" spans="1:6">
      <c r="A611" s="314">
        <v>25</v>
      </c>
      <c r="B611" s="320" t="s">
        <v>286</v>
      </c>
      <c r="C611" s="316" t="s">
        <v>441</v>
      </c>
      <c r="D611" s="322">
        <v>1</v>
      </c>
      <c r="F611" s="319">
        <f>ROUND($D611*E611,2)</f>
        <v>0</v>
      </c>
    </row>
    <row r="613" spans="1:6">
      <c r="B613" s="321" t="s">
        <v>287</v>
      </c>
      <c r="D613" s="317"/>
    </row>
    <row r="615" spans="1:6">
      <c r="A615" s="314">
        <v>26</v>
      </c>
      <c r="B615" s="320" t="s">
        <v>288</v>
      </c>
      <c r="C615" s="316" t="s">
        <v>441</v>
      </c>
      <c r="D615" s="322">
        <v>5</v>
      </c>
      <c r="F615" s="319">
        <f>ROUND($D615*E615,2)</f>
        <v>0</v>
      </c>
    </row>
    <row r="617" spans="1:6">
      <c r="A617" s="314">
        <v>27</v>
      </c>
      <c r="B617" s="320" t="s">
        <v>289</v>
      </c>
      <c r="C617" s="316" t="s">
        <v>441</v>
      </c>
      <c r="D617" s="322">
        <v>5</v>
      </c>
      <c r="F617" s="319">
        <f>ROUND($D617*E617,2)</f>
        <v>0</v>
      </c>
    </row>
    <row r="619" spans="1:6">
      <c r="A619" s="314">
        <v>28</v>
      </c>
      <c r="B619" s="320" t="s">
        <v>290</v>
      </c>
      <c r="C619" s="316" t="s">
        <v>441</v>
      </c>
      <c r="D619" s="322">
        <v>2</v>
      </c>
      <c r="F619" s="319">
        <f>ROUND($D619*E619,2)</f>
        <v>0</v>
      </c>
    </row>
    <row r="621" spans="1:6">
      <c r="B621" s="321" t="s">
        <v>291</v>
      </c>
      <c r="D621" s="317"/>
    </row>
    <row r="623" spans="1:6">
      <c r="A623" s="314">
        <v>29</v>
      </c>
      <c r="B623" s="320" t="s">
        <v>292</v>
      </c>
      <c r="C623" s="316" t="s">
        <v>259</v>
      </c>
      <c r="D623" s="322">
        <v>5</v>
      </c>
      <c r="F623" s="319">
        <f>ROUND($D623*E623,2)</f>
        <v>0</v>
      </c>
    </row>
    <row r="625" spans="1:6">
      <c r="B625" s="321" t="s">
        <v>293</v>
      </c>
      <c r="D625" s="317"/>
    </row>
    <row r="627" spans="1:6" ht="26.4">
      <c r="A627" s="314">
        <v>30</v>
      </c>
      <c r="B627" s="320" t="s">
        <v>294</v>
      </c>
      <c r="C627" s="316" t="s">
        <v>259</v>
      </c>
      <c r="D627" s="322">
        <v>16</v>
      </c>
      <c r="F627" s="319">
        <f>ROUND($D627*E627,2)</f>
        <v>0</v>
      </c>
    </row>
    <row r="629" spans="1:6">
      <c r="B629" s="321" t="s">
        <v>295</v>
      </c>
      <c r="D629" s="317"/>
    </row>
    <row r="631" spans="1:6" ht="26.4">
      <c r="A631" s="314">
        <v>31</v>
      </c>
      <c r="B631" s="320" t="s">
        <v>444</v>
      </c>
      <c r="C631" s="316" t="s">
        <v>259</v>
      </c>
      <c r="D631" s="322">
        <v>16</v>
      </c>
      <c r="F631" s="319">
        <f>ROUND($D631*E631,2)</f>
        <v>0</v>
      </c>
    </row>
    <row r="633" spans="1:6">
      <c r="B633" s="321" t="s">
        <v>296</v>
      </c>
      <c r="D633" s="317"/>
    </row>
    <row r="635" spans="1:6" ht="26.4">
      <c r="A635" s="314">
        <v>32</v>
      </c>
      <c r="B635" s="320" t="s">
        <v>297</v>
      </c>
      <c r="C635" s="316" t="s">
        <v>259</v>
      </c>
      <c r="D635" s="322">
        <v>16</v>
      </c>
      <c r="F635" s="319">
        <f>ROUND($D635*E635,2)</f>
        <v>0</v>
      </c>
    </row>
    <row r="637" spans="1:6">
      <c r="B637" s="321" t="s">
        <v>298</v>
      </c>
      <c r="D637" s="317"/>
    </row>
    <row r="639" spans="1:6">
      <c r="A639" s="314">
        <v>33</v>
      </c>
      <c r="B639" s="320" t="s">
        <v>299</v>
      </c>
      <c r="C639" s="316" t="s">
        <v>439</v>
      </c>
      <c r="D639" s="322">
        <v>13</v>
      </c>
      <c r="F639" s="319">
        <f>ROUND($D639*E639,2)</f>
        <v>0</v>
      </c>
    </row>
    <row r="641" spans="1:6">
      <c r="B641" s="321" t="s">
        <v>300</v>
      </c>
      <c r="D641" s="317"/>
    </row>
    <row r="643" spans="1:6">
      <c r="A643" s="314">
        <v>34</v>
      </c>
      <c r="B643" s="320" t="s">
        <v>301</v>
      </c>
      <c r="C643" s="316" t="s">
        <v>259</v>
      </c>
      <c r="D643" s="322">
        <v>16</v>
      </c>
      <c r="F643" s="319">
        <f>ROUND($D643*E643,2)</f>
        <v>0</v>
      </c>
    </row>
    <row r="645" spans="1:6">
      <c r="B645" s="321" t="s">
        <v>302</v>
      </c>
      <c r="D645" s="317"/>
    </row>
    <row r="647" spans="1:6">
      <c r="A647" s="314">
        <v>35</v>
      </c>
      <c r="B647" s="320" t="s">
        <v>303</v>
      </c>
      <c r="C647" s="316" t="s">
        <v>304</v>
      </c>
      <c r="D647" s="319">
        <v>0.18</v>
      </c>
      <c r="F647" s="319">
        <f>ROUND($D647*E647,2)</f>
        <v>0</v>
      </c>
    </row>
    <row r="649" spans="1:6">
      <c r="B649" s="321" t="s">
        <v>305</v>
      </c>
      <c r="D649" s="317"/>
    </row>
    <row r="651" spans="1:6">
      <c r="A651" s="314">
        <v>36</v>
      </c>
      <c r="B651" s="320" t="s">
        <v>306</v>
      </c>
      <c r="C651" s="316" t="s">
        <v>304</v>
      </c>
      <c r="D651" s="319">
        <v>0.27</v>
      </c>
      <c r="F651" s="319">
        <f>ROUND($D651*E651,2)</f>
        <v>0</v>
      </c>
    </row>
    <row r="653" spans="1:6">
      <c r="B653" s="321" t="s">
        <v>307</v>
      </c>
      <c r="D653" s="317"/>
    </row>
    <row r="655" spans="1:6">
      <c r="A655" s="314">
        <v>37</v>
      </c>
      <c r="B655" s="320" t="s">
        <v>308</v>
      </c>
      <c r="C655" s="316" t="s">
        <v>439</v>
      </c>
      <c r="D655" s="322">
        <v>36</v>
      </c>
      <c r="F655" s="319">
        <f>ROUND($D655*E655,2)</f>
        <v>0</v>
      </c>
    </row>
    <row r="657" spans="1:6">
      <c r="B657" s="321" t="s">
        <v>309</v>
      </c>
      <c r="D657" s="317"/>
    </row>
    <row r="659" spans="1:6" ht="39.6">
      <c r="A659" s="314">
        <v>38</v>
      </c>
      <c r="B659" s="320" t="s">
        <v>310</v>
      </c>
      <c r="C659" s="316" t="s">
        <v>259</v>
      </c>
      <c r="D659" s="322">
        <v>192</v>
      </c>
      <c r="F659" s="319">
        <f>ROUND($D659*E659,2)</f>
        <v>0</v>
      </c>
    </row>
    <row r="661" spans="1:6">
      <c r="B661" s="315" t="s">
        <v>311</v>
      </c>
      <c r="D661" s="317"/>
    </row>
    <row r="663" spans="1:6">
      <c r="B663" s="315" t="s">
        <v>243</v>
      </c>
      <c r="D663" s="317"/>
    </row>
    <row r="665" spans="1:6">
      <c r="B665" s="321" t="s">
        <v>312</v>
      </c>
      <c r="D665" s="317"/>
    </row>
    <row r="667" spans="1:6" ht="39.6">
      <c r="B667" s="320" t="s">
        <v>313</v>
      </c>
      <c r="D667" s="317"/>
    </row>
    <row r="669" spans="1:6">
      <c r="B669" s="320" t="s">
        <v>314</v>
      </c>
      <c r="D669" s="317"/>
    </row>
    <row r="671" spans="1:6" ht="26.4">
      <c r="B671" s="320" t="s">
        <v>315</v>
      </c>
      <c r="D671" s="317"/>
    </row>
    <row r="673" spans="2:4" ht="39.6">
      <c r="B673" s="320" t="s">
        <v>316</v>
      </c>
      <c r="D673" s="317"/>
    </row>
    <row r="675" spans="2:4" ht="39.6">
      <c r="B675" s="320" t="s">
        <v>317</v>
      </c>
      <c r="D675" s="317"/>
    </row>
    <row r="677" spans="2:4">
      <c r="B677" s="321" t="s">
        <v>318</v>
      </c>
      <c r="D677" s="317"/>
    </row>
    <row r="679" spans="2:4" ht="105.6">
      <c r="B679" s="320" t="s">
        <v>319</v>
      </c>
      <c r="D679" s="317"/>
    </row>
    <row r="681" spans="2:4" ht="26.4">
      <c r="B681" s="320" t="s">
        <v>320</v>
      </c>
      <c r="D681" s="317"/>
    </row>
    <row r="683" spans="2:4">
      <c r="B683" s="321" t="s">
        <v>321</v>
      </c>
      <c r="D683" s="317"/>
    </row>
    <row r="685" spans="2:4" ht="52.8">
      <c r="B685" s="320" t="s">
        <v>445</v>
      </c>
      <c r="D685" s="317"/>
    </row>
    <row r="687" spans="2:4">
      <c r="B687" s="321" t="s">
        <v>296</v>
      </c>
      <c r="D687" s="317"/>
    </row>
    <row r="689" spans="2:4" ht="39.6">
      <c r="B689" s="320" t="s">
        <v>322</v>
      </c>
      <c r="D689" s="317"/>
    </row>
    <row r="691" spans="2:4" ht="39.6">
      <c r="B691" s="320" t="s">
        <v>323</v>
      </c>
      <c r="D691" s="317"/>
    </row>
    <row r="693" spans="2:4" ht="39.6">
      <c r="B693" s="320" t="s">
        <v>324</v>
      </c>
      <c r="D693" s="317"/>
    </row>
    <row r="695" spans="2:4">
      <c r="B695" s="321" t="s">
        <v>325</v>
      </c>
      <c r="D695" s="317"/>
    </row>
    <row r="697" spans="2:4">
      <c r="B697" s="320" t="s">
        <v>326</v>
      </c>
      <c r="D697" s="317"/>
    </row>
    <row r="699" spans="2:4" ht="26.4">
      <c r="B699" s="320" t="s">
        <v>327</v>
      </c>
      <c r="D699" s="317"/>
    </row>
    <row r="701" spans="2:4" ht="39.6">
      <c r="B701" s="320" t="s">
        <v>328</v>
      </c>
      <c r="D701" s="317"/>
    </row>
    <row r="703" spans="2:4" ht="26.4">
      <c r="B703" s="320" t="s">
        <v>329</v>
      </c>
      <c r="D703" s="317"/>
    </row>
    <row r="705" spans="2:4" ht="26.4">
      <c r="B705" s="320" t="s">
        <v>330</v>
      </c>
      <c r="D705" s="317"/>
    </row>
    <row r="707" spans="2:4">
      <c r="B707" s="321" t="s">
        <v>331</v>
      </c>
      <c r="D707" s="317"/>
    </row>
    <row r="709" spans="2:4">
      <c r="B709" s="320" t="s">
        <v>332</v>
      </c>
      <c r="D709" s="317"/>
    </row>
    <row r="711" spans="2:4" ht="26.4">
      <c r="B711" s="320" t="s">
        <v>333</v>
      </c>
      <c r="D711" s="317"/>
    </row>
    <row r="713" spans="2:4" ht="26.4">
      <c r="B713" s="320" t="s">
        <v>334</v>
      </c>
      <c r="D713" s="317"/>
    </row>
    <row r="715" spans="2:4" ht="92.4">
      <c r="B715" s="320" t="s">
        <v>335</v>
      </c>
      <c r="D715" s="317"/>
    </row>
    <row r="717" spans="2:4">
      <c r="B717" s="321" t="s">
        <v>336</v>
      </c>
      <c r="D717" s="317"/>
    </row>
    <row r="719" spans="2:4" ht="52.8">
      <c r="B719" s="320" t="s">
        <v>337</v>
      </c>
      <c r="D719" s="317"/>
    </row>
    <row r="721" spans="2:4">
      <c r="B721" s="320" t="s">
        <v>338</v>
      </c>
      <c r="D721" s="317"/>
    </row>
    <row r="723" spans="2:4" ht="26.4">
      <c r="B723" s="320" t="s">
        <v>339</v>
      </c>
      <c r="D723" s="317"/>
    </row>
    <row r="725" spans="2:4" ht="39.6">
      <c r="B725" s="320" t="s">
        <v>340</v>
      </c>
      <c r="D725" s="317"/>
    </row>
    <row r="727" spans="2:4">
      <c r="B727" s="320" t="s">
        <v>341</v>
      </c>
      <c r="D727" s="317"/>
    </row>
    <row r="729" spans="2:4">
      <c r="B729" s="321" t="s">
        <v>342</v>
      </c>
      <c r="D729" s="317"/>
    </row>
    <row r="731" spans="2:4" ht="79.2">
      <c r="B731" s="320" t="s">
        <v>343</v>
      </c>
      <c r="D731" s="317"/>
    </row>
    <row r="733" spans="2:4" ht="26.4">
      <c r="B733" s="320" t="s">
        <v>344</v>
      </c>
      <c r="D733" s="317"/>
    </row>
    <row r="735" spans="2:4">
      <c r="B735" s="321" t="s">
        <v>345</v>
      </c>
      <c r="D735" s="317"/>
    </row>
    <row r="737" spans="2:4" ht="79.2">
      <c r="B737" s="320" t="s">
        <v>346</v>
      </c>
      <c r="D737" s="317"/>
    </row>
    <row r="739" spans="2:4">
      <c r="B739" s="321" t="s">
        <v>347</v>
      </c>
      <c r="D739" s="317"/>
    </row>
    <row r="741" spans="2:4" ht="39.6">
      <c r="B741" s="320" t="s">
        <v>348</v>
      </c>
      <c r="D741" s="317"/>
    </row>
    <row r="743" spans="2:4">
      <c r="B743" s="321" t="s">
        <v>349</v>
      </c>
      <c r="D743" s="317"/>
    </row>
    <row r="745" spans="2:4" ht="26.4">
      <c r="B745" s="320" t="s">
        <v>350</v>
      </c>
      <c r="D745" s="317"/>
    </row>
    <row r="747" spans="2:4">
      <c r="B747" s="321" t="s">
        <v>351</v>
      </c>
      <c r="D747" s="317"/>
    </row>
    <row r="749" spans="2:4" ht="39.6">
      <c r="B749" s="320" t="s">
        <v>352</v>
      </c>
      <c r="D749" s="317"/>
    </row>
    <row r="751" spans="2:4" ht="25.8">
      <c r="B751" s="321" t="s">
        <v>353</v>
      </c>
      <c r="D751" s="317"/>
    </row>
    <row r="753" spans="1:6" ht="26.4">
      <c r="A753" s="314">
        <v>39</v>
      </c>
      <c r="B753" s="320" t="s">
        <v>354</v>
      </c>
      <c r="C753" s="316" t="s">
        <v>304</v>
      </c>
      <c r="D753" s="319">
        <v>1.59</v>
      </c>
      <c r="F753" s="319">
        <f>ROUND($D753*E753,2)</f>
        <v>0</v>
      </c>
    </row>
    <row r="755" spans="1:6" ht="26.4">
      <c r="A755" s="314">
        <v>40</v>
      </c>
      <c r="B755" s="320" t="s">
        <v>355</v>
      </c>
      <c r="C755" s="316" t="s">
        <v>304</v>
      </c>
      <c r="D755" s="319">
        <v>0.56999999999999995</v>
      </c>
      <c r="F755" s="319">
        <f>ROUND($D755*E755,2)</f>
        <v>0</v>
      </c>
    </row>
    <row r="757" spans="1:6" ht="26.4">
      <c r="A757" s="314">
        <v>41</v>
      </c>
      <c r="B757" s="320" t="s">
        <v>356</v>
      </c>
      <c r="C757" s="316" t="s">
        <v>304</v>
      </c>
      <c r="D757" s="319">
        <v>1.4</v>
      </c>
      <c r="F757" s="319">
        <f>ROUND($D757*E757,2)</f>
        <v>0</v>
      </c>
    </row>
    <row r="759" spans="1:6" ht="25.8">
      <c r="B759" s="321" t="s">
        <v>357</v>
      </c>
      <c r="D759" s="317"/>
    </row>
    <row r="761" spans="1:6" ht="26.4">
      <c r="A761" s="314">
        <v>42</v>
      </c>
      <c r="B761" s="320" t="s">
        <v>358</v>
      </c>
      <c r="C761" s="316" t="s">
        <v>304</v>
      </c>
      <c r="D761" s="319">
        <v>0.48</v>
      </c>
      <c r="F761" s="319">
        <f>ROUND($D761*E761,2)</f>
        <v>0</v>
      </c>
    </row>
    <row r="763" spans="1:6" ht="26.4">
      <c r="A763" s="314">
        <v>43</v>
      </c>
      <c r="B763" s="320" t="s">
        <v>359</v>
      </c>
      <c r="C763" s="316" t="s">
        <v>304</v>
      </c>
      <c r="D763" s="319">
        <v>0.11</v>
      </c>
      <c r="F763" s="319">
        <f>ROUND($D763*E763,2)</f>
        <v>0</v>
      </c>
    </row>
    <row r="765" spans="1:6" ht="26.4">
      <c r="A765" s="314">
        <v>44</v>
      </c>
      <c r="B765" s="320" t="s">
        <v>360</v>
      </c>
      <c r="C765" s="316" t="s">
        <v>304</v>
      </c>
      <c r="D765" s="319">
        <v>1.83</v>
      </c>
      <c r="F765" s="319">
        <f>ROUND($D765*E765,2)</f>
        <v>0</v>
      </c>
    </row>
    <row r="767" spans="1:6" ht="26.4">
      <c r="A767" s="314">
        <v>45</v>
      </c>
      <c r="B767" s="320" t="s">
        <v>446</v>
      </c>
      <c r="C767" s="316" t="s">
        <v>259</v>
      </c>
      <c r="D767" s="322">
        <v>16</v>
      </c>
      <c r="F767" s="319">
        <f>ROUND($D767*E767,2)</f>
        <v>0</v>
      </c>
    </row>
    <row r="769" spans="1:6" ht="26.4">
      <c r="A769" s="314">
        <v>46</v>
      </c>
      <c r="B769" s="320" t="s">
        <v>361</v>
      </c>
      <c r="C769" s="316" t="s">
        <v>259</v>
      </c>
      <c r="D769" s="322">
        <v>48</v>
      </c>
      <c r="F769" s="319">
        <f>ROUND($D769*E769,2)</f>
        <v>0</v>
      </c>
    </row>
    <row r="771" spans="1:6">
      <c r="B771" s="321" t="s">
        <v>362</v>
      </c>
      <c r="D771" s="317"/>
    </row>
    <row r="773" spans="1:6" ht="26.4">
      <c r="A773" s="314">
        <v>47</v>
      </c>
      <c r="B773" s="320" t="s">
        <v>363</v>
      </c>
      <c r="C773" s="316" t="s">
        <v>259</v>
      </c>
      <c r="D773" s="322">
        <v>64</v>
      </c>
      <c r="F773" s="319">
        <f>ROUND($D773*E773,2)</f>
        <v>0</v>
      </c>
    </row>
    <row r="775" spans="1:6" ht="39.6">
      <c r="A775" s="314">
        <v>48</v>
      </c>
      <c r="B775" s="320" t="s">
        <v>364</v>
      </c>
      <c r="C775" s="316" t="s">
        <v>259</v>
      </c>
      <c r="D775" s="322">
        <v>96</v>
      </c>
      <c r="F775" s="319">
        <f>ROUND($D775*E775,2)</f>
        <v>0</v>
      </c>
    </row>
    <row r="777" spans="1:6">
      <c r="B777" s="321" t="s">
        <v>365</v>
      </c>
      <c r="D777" s="317"/>
    </row>
    <row r="779" spans="1:6" ht="39.6">
      <c r="A779" s="314">
        <v>49</v>
      </c>
      <c r="B779" s="320" t="s">
        <v>366</v>
      </c>
      <c r="C779" s="316" t="s">
        <v>439</v>
      </c>
      <c r="D779" s="322">
        <v>63</v>
      </c>
      <c r="F779" s="319">
        <f>ROUND($D779*E779,2)</f>
        <v>0</v>
      </c>
    </row>
    <row r="781" spans="1:6" ht="52.8">
      <c r="A781" s="314">
        <v>50</v>
      </c>
      <c r="B781" s="320" t="s">
        <v>367</v>
      </c>
      <c r="C781" s="316" t="s">
        <v>439</v>
      </c>
      <c r="D781" s="322">
        <v>108</v>
      </c>
      <c r="F781" s="319">
        <f>ROUND($D781*E781,2)</f>
        <v>0</v>
      </c>
    </row>
    <row r="783" spans="1:6" ht="39.6">
      <c r="A783" s="314">
        <v>51</v>
      </c>
      <c r="B783" s="320" t="s">
        <v>368</v>
      </c>
      <c r="C783" s="316" t="s">
        <v>259</v>
      </c>
      <c r="D783" s="322">
        <v>1</v>
      </c>
      <c r="F783" s="319">
        <f>ROUND($D783*E783,2)</f>
        <v>0</v>
      </c>
    </row>
    <row r="785" spans="1:6">
      <c r="B785" s="315" t="s">
        <v>369</v>
      </c>
      <c r="D785" s="317"/>
    </row>
    <row r="787" spans="1:6" ht="114">
      <c r="B787" s="321" t="s">
        <v>449</v>
      </c>
      <c r="D787" s="317"/>
    </row>
    <row r="789" spans="1:6">
      <c r="A789" s="314">
        <v>52</v>
      </c>
      <c r="B789" s="320" t="s">
        <v>370</v>
      </c>
      <c r="C789" s="316" t="s">
        <v>259</v>
      </c>
      <c r="D789" s="322">
        <v>1</v>
      </c>
      <c r="F789" s="319">
        <f>ROUND($D789*E789,2)</f>
        <v>0</v>
      </c>
    </row>
    <row r="791" spans="1:6">
      <c r="A791" s="314">
        <v>53</v>
      </c>
      <c r="B791" s="320" t="s">
        <v>371</v>
      </c>
      <c r="C791" s="316" t="s">
        <v>259</v>
      </c>
      <c r="D791" s="322">
        <v>1</v>
      </c>
      <c r="F791" s="319">
        <f>ROUND($D791*E791,2)</f>
        <v>0</v>
      </c>
    </row>
    <row r="793" spans="1:6">
      <c r="A793" s="314">
        <v>54</v>
      </c>
      <c r="B793" s="320" t="s">
        <v>372</v>
      </c>
      <c r="C793" s="316" t="s">
        <v>259</v>
      </c>
      <c r="D793" s="322">
        <v>1</v>
      </c>
      <c r="F793" s="319">
        <f>ROUND($D793*E793,2)</f>
        <v>0</v>
      </c>
    </row>
    <row r="795" spans="1:6">
      <c r="A795" s="314">
        <v>55</v>
      </c>
      <c r="B795" s="320" t="s">
        <v>373</v>
      </c>
      <c r="C795" s="316" t="s">
        <v>259</v>
      </c>
      <c r="D795" s="322">
        <v>1</v>
      </c>
      <c r="F795" s="319">
        <f>ROUND($D795*E795,2)</f>
        <v>0</v>
      </c>
    </row>
    <row r="797" spans="1:6">
      <c r="A797" s="314">
        <v>56</v>
      </c>
      <c r="B797" s="320" t="s">
        <v>374</v>
      </c>
      <c r="C797" s="316" t="s">
        <v>259</v>
      </c>
      <c r="D797" s="322">
        <v>1</v>
      </c>
      <c r="F797" s="319">
        <f>ROUND($D797*E797,2)</f>
        <v>0</v>
      </c>
    </row>
    <row r="799" spans="1:6" ht="114">
      <c r="B799" s="321" t="s">
        <v>450</v>
      </c>
      <c r="D799" s="317"/>
    </row>
    <row r="801" spans="1:6">
      <c r="A801" s="314">
        <v>57</v>
      </c>
      <c r="B801" s="320" t="s">
        <v>375</v>
      </c>
      <c r="C801" s="316" t="s">
        <v>259</v>
      </c>
      <c r="D801" s="322">
        <v>1</v>
      </c>
      <c r="F801" s="319">
        <f>ROUND($D801*E801,2)</f>
        <v>0</v>
      </c>
    </row>
    <row r="803" spans="1:6" ht="126.6">
      <c r="B803" s="321" t="s">
        <v>451</v>
      </c>
      <c r="D803" s="317"/>
    </row>
    <row r="805" spans="1:6">
      <c r="A805" s="314">
        <v>58</v>
      </c>
      <c r="B805" s="320" t="s">
        <v>376</v>
      </c>
      <c r="C805" s="316" t="s">
        <v>259</v>
      </c>
      <c r="D805" s="322">
        <v>1</v>
      </c>
      <c r="F805" s="319">
        <f>ROUND($D805*E805,2)</f>
        <v>0</v>
      </c>
    </row>
    <row r="807" spans="1:6">
      <c r="A807" s="314">
        <v>59</v>
      </c>
      <c r="B807" s="320" t="s">
        <v>377</v>
      </c>
      <c r="C807" s="316" t="s">
        <v>259</v>
      </c>
      <c r="D807" s="322">
        <v>1</v>
      </c>
      <c r="F807" s="319">
        <f>ROUND($D807*E807,2)</f>
        <v>0</v>
      </c>
    </row>
    <row r="809" spans="1:6">
      <c r="B809" s="315" t="s">
        <v>378</v>
      </c>
      <c r="D809" s="317"/>
    </row>
    <row r="811" spans="1:6" ht="38.4">
      <c r="B811" s="321" t="s">
        <v>379</v>
      </c>
      <c r="D811" s="317"/>
    </row>
    <row r="813" spans="1:6">
      <c r="A813" s="314">
        <v>60</v>
      </c>
      <c r="B813" s="320" t="s">
        <v>380</v>
      </c>
      <c r="C813" s="316" t="s">
        <v>304</v>
      </c>
      <c r="D813" s="319">
        <v>5.97</v>
      </c>
      <c r="F813" s="319">
        <f>ROUND($D813*E813,2)</f>
        <v>0</v>
      </c>
    </row>
    <row r="815" spans="1:6">
      <c r="A815" s="314">
        <v>61</v>
      </c>
      <c r="B815" s="320" t="s">
        <v>381</v>
      </c>
      <c r="C815" s="316" t="s">
        <v>439</v>
      </c>
      <c r="D815" s="322">
        <v>63</v>
      </c>
      <c r="F815" s="319">
        <f>ROUND($D815*E815,2)</f>
        <v>0</v>
      </c>
    </row>
    <row r="817" spans="1:6">
      <c r="B817" s="315" t="s">
        <v>382</v>
      </c>
      <c r="D817" s="317"/>
    </row>
    <row r="819" spans="1:6" ht="151.80000000000001">
      <c r="B819" s="321" t="s">
        <v>383</v>
      </c>
      <c r="D819" s="317"/>
    </row>
    <row r="821" spans="1:6">
      <c r="A821" s="314">
        <v>62</v>
      </c>
      <c r="B821" s="320" t="s">
        <v>384</v>
      </c>
      <c r="C821" s="316" t="s">
        <v>259</v>
      </c>
      <c r="D821" s="322">
        <v>2</v>
      </c>
      <c r="F821" s="319">
        <f>ROUND($D821*E821,2)</f>
        <v>0</v>
      </c>
    </row>
    <row r="823" spans="1:6">
      <c r="A823" s="314">
        <v>63</v>
      </c>
      <c r="B823" s="320" t="s">
        <v>385</v>
      </c>
      <c r="C823" s="316" t="s">
        <v>259</v>
      </c>
      <c r="D823" s="322">
        <v>1</v>
      </c>
      <c r="F823" s="319">
        <f>ROUND($D823*E823,2)</f>
        <v>0</v>
      </c>
    </row>
    <row r="825" spans="1:6">
      <c r="B825" s="315" t="s">
        <v>386</v>
      </c>
      <c r="D825" s="317"/>
    </row>
    <row r="827" spans="1:6" ht="26.4">
      <c r="A827" s="314">
        <v>64</v>
      </c>
      <c r="B827" s="320" t="s">
        <v>387</v>
      </c>
      <c r="C827" s="316" t="s">
        <v>35</v>
      </c>
      <c r="D827" s="322">
        <v>1</v>
      </c>
      <c r="F827" s="319">
        <f>ROUND($D827*E827,2)</f>
        <v>0</v>
      </c>
    </row>
    <row r="829" spans="1:6" ht="13.8" thickBot="1">
      <c r="B829" s="321" t="s">
        <v>968</v>
      </c>
      <c r="D829" s="317"/>
      <c r="F829" s="323">
        <f>SUM(F537:F828)</f>
        <v>0</v>
      </c>
    </row>
    <row r="830" spans="1:6" ht="13.8" thickTop="1"/>
    <row r="831" spans="1:6">
      <c r="B831" s="315" t="s">
        <v>240</v>
      </c>
      <c r="D831" s="317"/>
    </row>
    <row r="833" spans="1:6">
      <c r="B833" s="315" t="s">
        <v>388</v>
      </c>
      <c r="D833" s="317"/>
    </row>
    <row r="835" spans="1:6">
      <c r="B835" s="315" t="s">
        <v>389</v>
      </c>
      <c r="D835" s="317"/>
    </row>
    <row r="837" spans="1:6" ht="25.8">
      <c r="B837" s="315" t="s">
        <v>242</v>
      </c>
      <c r="D837" s="317"/>
    </row>
    <row r="839" spans="1:6">
      <c r="B839" s="315" t="s">
        <v>390</v>
      </c>
      <c r="D839" s="317"/>
    </row>
    <row r="841" spans="1:6" ht="38.4">
      <c r="B841" s="321" t="s">
        <v>379</v>
      </c>
      <c r="D841" s="317"/>
    </row>
    <row r="843" spans="1:6">
      <c r="A843" s="314">
        <v>1</v>
      </c>
      <c r="B843" s="320" t="s">
        <v>391</v>
      </c>
      <c r="C843" s="316" t="s">
        <v>439</v>
      </c>
      <c r="D843" s="322">
        <v>2852</v>
      </c>
      <c r="F843" s="319">
        <f>ROUND($D843*E843,2)</f>
        <v>0</v>
      </c>
    </row>
    <row r="845" spans="1:6" ht="39.6">
      <c r="A845" s="314">
        <v>2</v>
      </c>
      <c r="B845" s="320" t="s">
        <v>392</v>
      </c>
      <c r="C845" s="316" t="s">
        <v>439</v>
      </c>
      <c r="D845" s="322">
        <v>142</v>
      </c>
      <c r="F845" s="319">
        <f>ROUND($D845*E845,2)</f>
        <v>0</v>
      </c>
    </row>
    <row r="847" spans="1:6">
      <c r="B847" s="315" t="s">
        <v>393</v>
      </c>
      <c r="D847" s="317"/>
    </row>
    <row r="849" spans="1:6" ht="25.8">
      <c r="B849" s="321" t="s">
        <v>394</v>
      </c>
      <c r="D849" s="317"/>
    </row>
    <row r="851" spans="1:6" ht="39.6">
      <c r="A851" s="314">
        <v>3</v>
      </c>
      <c r="B851" s="320" t="s">
        <v>395</v>
      </c>
      <c r="C851" s="316" t="s">
        <v>259</v>
      </c>
      <c r="D851" s="322">
        <v>8</v>
      </c>
      <c r="F851" s="319">
        <f>ROUND($D851*E851,2)</f>
        <v>0</v>
      </c>
    </row>
    <row r="853" spans="1:6" ht="101.4">
      <c r="B853" s="321" t="s">
        <v>396</v>
      </c>
      <c r="D853" s="317"/>
    </row>
    <row r="855" spans="1:6" ht="39.6">
      <c r="B855" s="320" t="s">
        <v>397</v>
      </c>
      <c r="D855" s="317"/>
    </row>
    <row r="857" spans="1:6">
      <c r="A857" s="314">
        <v>4</v>
      </c>
      <c r="B857" s="320" t="s">
        <v>398</v>
      </c>
      <c r="C857" s="316" t="s">
        <v>259</v>
      </c>
      <c r="D857" s="322">
        <v>8</v>
      </c>
      <c r="F857" s="319">
        <f>ROUND($D857*E857,2)</f>
        <v>0</v>
      </c>
    </row>
    <row r="859" spans="1:6">
      <c r="B859" s="315" t="s">
        <v>399</v>
      </c>
      <c r="D859" s="317"/>
    </row>
    <row r="861" spans="1:6">
      <c r="B861" s="321" t="s">
        <v>400</v>
      </c>
      <c r="D861" s="317"/>
    </row>
    <row r="863" spans="1:6" ht="26.4">
      <c r="A863" s="314">
        <v>5</v>
      </c>
      <c r="B863" s="320" t="s">
        <v>401</v>
      </c>
      <c r="C863" s="316" t="s">
        <v>441</v>
      </c>
      <c r="D863" s="322">
        <v>8</v>
      </c>
      <c r="F863" s="319">
        <f>ROUND($D863*E863,2)</f>
        <v>0</v>
      </c>
    </row>
    <row r="865" spans="1:6">
      <c r="B865" s="321" t="s">
        <v>402</v>
      </c>
      <c r="D865" s="317"/>
    </row>
    <row r="867" spans="1:6">
      <c r="A867" s="314">
        <v>6</v>
      </c>
      <c r="B867" s="320" t="s">
        <v>403</v>
      </c>
      <c r="C867" s="316" t="s">
        <v>441</v>
      </c>
      <c r="D867" s="322">
        <v>16</v>
      </c>
      <c r="F867" s="319">
        <f>ROUND($D867*E867,2)</f>
        <v>0</v>
      </c>
    </row>
    <row r="869" spans="1:6" ht="25.8">
      <c r="B869" s="321" t="s">
        <v>404</v>
      </c>
      <c r="D869" s="317"/>
    </row>
    <row r="871" spans="1:6">
      <c r="A871" s="314">
        <v>7</v>
      </c>
      <c r="B871" s="320" t="s">
        <v>405</v>
      </c>
      <c r="C871" s="316" t="s">
        <v>441</v>
      </c>
      <c r="D871" s="322">
        <v>7</v>
      </c>
      <c r="F871" s="319">
        <f>ROUND($D871*E871,2)</f>
        <v>0</v>
      </c>
    </row>
    <row r="873" spans="1:6" ht="38.4">
      <c r="B873" s="321" t="s">
        <v>406</v>
      </c>
      <c r="D873" s="317"/>
    </row>
    <row r="875" spans="1:6">
      <c r="A875" s="314">
        <v>8</v>
      </c>
      <c r="B875" s="320" t="s">
        <v>405</v>
      </c>
      <c r="C875" s="316" t="s">
        <v>441</v>
      </c>
      <c r="D875" s="322">
        <v>10</v>
      </c>
      <c r="F875" s="319">
        <f>ROUND($D875*E875,2)</f>
        <v>0</v>
      </c>
    </row>
    <row r="877" spans="1:6">
      <c r="B877" s="321" t="s">
        <v>407</v>
      </c>
      <c r="D877" s="317"/>
    </row>
    <row r="879" spans="1:6" ht="66">
      <c r="A879" s="314">
        <v>9</v>
      </c>
      <c r="B879" s="320" t="s">
        <v>408</v>
      </c>
      <c r="C879" s="316" t="s">
        <v>251</v>
      </c>
      <c r="D879" s="322">
        <v>65</v>
      </c>
      <c r="F879" s="319">
        <f>ROUND($D879*E879,2)</f>
        <v>0</v>
      </c>
    </row>
    <row r="881" spans="1:6">
      <c r="B881" s="321" t="s">
        <v>409</v>
      </c>
      <c r="D881" s="317"/>
    </row>
    <row r="883" spans="1:6" ht="92.4">
      <c r="A883" s="314">
        <v>10</v>
      </c>
      <c r="B883" s="320" t="s">
        <v>410</v>
      </c>
      <c r="C883" s="316" t="s">
        <v>439</v>
      </c>
      <c r="D883" s="322">
        <v>39</v>
      </c>
      <c r="F883" s="319">
        <f>ROUND($D883*E883,2)</f>
        <v>0</v>
      </c>
    </row>
    <row r="885" spans="1:6" ht="13.8" thickBot="1">
      <c r="B885" s="321" t="s">
        <v>969</v>
      </c>
      <c r="D885" s="317"/>
      <c r="F885" s="323">
        <f>SUM(F843:F884)</f>
        <v>0</v>
      </c>
    </row>
    <row r="886" spans="1:6" ht="13.8" thickTop="1"/>
  </sheetData>
  <pageMargins left="0.7" right="0.7" top="0.75" bottom="0.75" header="0.3" footer="0.3"/>
  <pageSetup paperSize="9" scale="7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C3978-B744-42AA-AB7C-5870FF635887}">
  <dimension ref="A1:J737"/>
  <sheetViews>
    <sheetView view="pageBreakPreview" topLeftCell="A160" zoomScaleNormal="100" zoomScaleSheetLayoutView="100" workbookViewId="0">
      <selection activeCell="F142" sqref="F142:G156"/>
    </sheetView>
  </sheetViews>
  <sheetFormatPr defaultColWidth="9.109375" defaultRowHeight="11.4"/>
  <cols>
    <col min="1" max="1" width="5" style="166" customWidth="1"/>
    <col min="2" max="2" width="2.5546875" style="43" customWidth="1"/>
    <col min="3" max="3" width="41.33203125" style="37" customWidth="1"/>
    <col min="4" max="4" width="5.88671875" style="44" customWidth="1"/>
    <col min="5" max="5" width="5" style="44" bestFit="1" customWidth="1"/>
    <col min="6" max="8" width="11.33203125" style="44" bestFit="1" customWidth="1"/>
    <col min="9" max="9" width="12.33203125" style="37" bestFit="1" customWidth="1"/>
    <col min="10" max="253" width="9.109375" style="37"/>
    <col min="254" max="254" width="5.33203125" style="37" customWidth="1"/>
    <col min="255" max="255" width="2.5546875" style="37" customWidth="1"/>
    <col min="256" max="256" width="39.6640625" style="37" customWidth="1"/>
    <col min="257" max="257" width="5.88671875" style="37" customWidth="1"/>
    <col min="258" max="258" width="5" style="37" bestFit="1" customWidth="1"/>
    <col min="259" max="259" width="6" style="37" customWidth="1"/>
    <col min="260" max="260" width="7.33203125" style="37" bestFit="1" customWidth="1"/>
    <col min="261" max="261" width="12.5546875" style="37" customWidth="1"/>
    <col min="262" max="262" width="15.109375" style="37" customWidth="1"/>
    <col min="263" max="509" width="9.109375" style="37"/>
    <col min="510" max="510" width="5.33203125" style="37" customWidth="1"/>
    <col min="511" max="511" width="2.5546875" style="37" customWidth="1"/>
    <col min="512" max="512" width="39.6640625" style="37" customWidth="1"/>
    <col min="513" max="513" width="5.88671875" style="37" customWidth="1"/>
    <col min="514" max="514" width="5" style="37" bestFit="1" customWidth="1"/>
    <col min="515" max="515" width="6" style="37" customWidth="1"/>
    <col min="516" max="516" width="7.33203125" style="37" bestFit="1" customWidth="1"/>
    <col min="517" max="517" width="12.5546875" style="37" customWidth="1"/>
    <col min="518" max="518" width="15.109375" style="37" customWidth="1"/>
    <col min="519" max="765" width="9.109375" style="37"/>
    <col min="766" max="766" width="5.33203125" style="37" customWidth="1"/>
    <col min="767" max="767" width="2.5546875" style="37" customWidth="1"/>
    <col min="768" max="768" width="39.6640625" style="37" customWidth="1"/>
    <col min="769" max="769" width="5.88671875" style="37" customWidth="1"/>
    <col min="770" max="770" width="5" style="37" bestFit="1" customWidth="1"/>
    <col min="771" max="771" width="6" style="37" customWidth="1"/>
    <col min="772" max="772" width="7.33203125" style="37" bestFit="1" customWidth="1"/>
    <col min="773" max="773" width="12.5546875" style="37" customWidth="1"/>
    <col min="774" max="774" width="15.109375" style="37" customWidth="1"/>
    <col min="775" max="1021" width="9.109375" style="37"/>
    <col min="1022" max="1022" width="5.33203125" style="37" customWidth="1"/>
    <col min="1023" max="1023" width="2.5546875" style="37" customWidth="1"/>
    <col min="1024" max="1024" width="39.6640625" style="37" customWidth="1"/>
    <col min="1025" max="1025" width="5.88671875" style="37" customWidth="1"/>
    <col min="1026" max="1026" width="5" style="37" bestFit="1" customWidth="1"/>
    <col min="1027" max="1027" width="6" style="37" customWidth="1"/>
    <col min="1028" max="1028" width="7.33203125" style="37" bestFit="1" customWidth="1"/>
    <col min="1029" max="1029" width="12.5546875" style="37" customWidth="1"/>
    <col min="1030" max="1030" width="15.109375" style="37" customWidth="1"/>
    <col min="1031" max="1277" width="9.109375" style="37"/>
    <col min="1278" max="1278" width="5.33203125" style="37" customWidth="1"/>
    <col min="1279" max="1279" width="2.5546875" style="37" customWidth="1"/>
    <col min="1280" max="1280" width="39.6640625" style="37" customWidth="1"/>
    <col min="1281" max="1281" width="5.88671875" style="37" customWidth="1"/>
    <col min="1282" max="1282" width="5" style="37" bestFit="1" customWidth="1"/>
    <col min="1283" max="1283" width="6" style="37" customWidth="1"/>
    <col min="1284" max="1284" width="7.33203125" style="37" bestFit="1" customWidth="1"/>
    <col min="1285" max="1285" width="12.5546875" style="37" customWidth="1"/>
    <col min="1286" max="1286" width="15.109375" style="37" customWidth="1"/>
    <col min="1287" max="1533" width="9.109375" style="37"/>
    <col min="1534" max="1534" width="5.33203125" style="37" customWidth="1"/>
    <col min="1535" max="1535" width="2.5546875" style="37" customWidth="1"/>
    <col min="1536" max="1536" width="39.6640625" style="37" customWidth="1"/>
    <col min="1537" max="1537" width="5.88671875" style="37" customWidth="1"/>
    <col min="1538" max="1538" width="5" style="37" bestFit="1" customWidth="1"/>
    <col min="1539" max="1539" width="6" style="37" customWidth="1"/>
    <col min="1540" max="1540" width="7.33203125" style="37" bestFit="1" customWidth="1"/>
    <col min="1541" max="1541" width="12.5546875" style="37" customWidth="1"/>
    <col min="1542" max="1542" width="15.109375" style="37" customWidth="1"/>
    <col min="1543" max="1789" width="9.109375" style="37"/>
    <col min="1790" max="1790" width="5.33203125" style="37" customWidth="1"/>
    <col min="1791" max="1791" width="2.5546875" style="37" customWidth="1"/>
    <col min="1792" max="1792" width="39.6640625" style="37" customWidth="1"/>
    <col min="1793" max="1793" width="5.88671875" style="37" customWidth="1"/>
    <col min="1794" max="1794" width="5" style="37" bestFit="1" customWidth="1"/>
    <col min="1795" max="1795" width="6" style="37" customWidth="1"/>
    <col min="1796" max="1796" width="7.33203125" style="37" bestFit="1" customWidth="1"/>
    <col min="1797" max="1797" width="12.5546875" style="37" customWidth="1"/>
    <col min="1798" max="1798" width="15.109375" style="37" customWidth="1"/>
    <col min="1799" max="2045" width="9.109375" style="37"/>
    <col min="2046" max="2046" width="5.33203125" style="37" customWidth="1"/>
    <col min="2047" max="2047" width="2.5546875" style="37" customWidth="1"/>
    <col min="2048" max="2048" width="39.6640625" style="37" customWidth="1"/>
    <col min="2049" max="2049" width="5.88671875" style="37" customWidth="1"/>
    <col min="2050" max="2050" width="5" style="37" bestFit="1" customWidth="1"/>
    <col min="2051" max="2051" width="6" style="37" customWidth="1"/>
    <col min="2052" max="2052" width="7.33203125" style="37" bestFit="1" customWidth="1"/>
    <col min="2053" max="2053" width="12.5546875" style="37" customWidth="1"/>
    <col min="2054" max="2054" width="15.109375" style="37" customWidth="1"/>
    <col min="2055" max="2301" width="9.109375" style="37"/>
    <col min="2302" max="2302" width="5.33203125" style="37" customWidth="1"/>
    <col min="2303" max="2303" width="2.5546875" style="37" customWidth="1"/>
    <col min="2304" max="2304" width="39.6640625" style="37" customWidth="1"/>
    <col min="2305" max="2305" width="5.88671875" style="37" customWidth="1"/>
    <col min="2306" max="2306" width="5" style="37" bestFit="1" customWidth="1"/>
    <col min="2307" max="2307" width="6" style="37" customWidth="1"/>
    <col min="2308" max="2308" width="7.33203125" style="37" bestFit="1" customWidth="1"/>
    <col min="2309" max="2309" width="12.5546875" style="37" customWidth="1"/>
    <col min="2310" max="2310" width="15.109375" style="37" customWidth="1"/>
    <col min="2311" max="2557" width="9.109375" style="37"/>
    <col min="2558" max="2558" width="5.33203125" style="37" customWidth="1"/>
    <col min="2559" max="2559" width="2.5546875" style="37" customWidth="1"/>
    <col min="2560" max="2560" width="39.6640625" style="37" customWidth="1"/>
    <col min="2561" max="2561" width="5.88671875" style="37" customWidth="1"/>
    <col min="2562" max="2562" width="5" style="37" bestFit="1" customWidth="1"/>
    <col min="2563" max="2563" width="6" style="37" customWidth="1"/>
    <col min="2564" max="2564" width="7.33203125" style="37" bestFit="1" customWidth="1"/>
    <col min="2565" max="2565" width="12.5546875" style="37" customWidth="1"/>
    <col min="2566" max="2566" width="15.109375" style="37" customWidth="1"/>
    <col min="2567" max="2813" width="9.109375" style="37"/>
    <col min="2814" max="2814" width="5.33203125" style="37" customWidth="1"/>
    <col min="2815" max="2815" width="2.5546875" style="37" customWidth="1"/>
    <col min="2816" max="2816" width="39.6640625" style="37" customWidth="1"/>
    <col min="2817" max="2817" width="5.88671875" style="37" customWidth="1"/>
    <col min="2818" max="2818" width="5" style="37" bestFit="1" customWidth="1"/>
    <col min="2819" max="2819" width="6" style="37" customWidth="1"/>
    <col min="2820" max="2820" width="7.33203125" style="37" bestFit="1" customWidth="1"/>
    <col min="2821" max="2821" width="12.5546875" style="37" customWidth="1"/>
    <col min="2822" max="2822" width="15.109375" style="37" customWidth="1"/>
    <col min="2823" max="3069" width="9.109375" style="37"/>
    <col min="3070" max="3070" width="5.33203125" style="37" customWidth="1"/>
    <col min="3071" max="3071" width="2.5546875" style="37" customWidth="1"/>
    <col min="3072" max="3072" width="39.6640625" style="37" customWidth="1"/>
    <col min="3073" max="3073" width="5.88671875" style="37" customWidth="1"/>
    <col min="3074" max="3074" width="5" style="37" bestFit="1" customWidth="1"/>
    <col min="3075" max="3075" width="6" style="37" customWidth="1"/>
    <col min="3076" max="3076" width="7.33203125" style="37" bestFit="1" customWidth="1"/>
    <col min="3077" max="3077" width="12.5546875" style="37" customWidth="1"/>
    <col min="3078" max="3078" width="15.109375" style="37" customWidth="1"/>
    <col min="3079" max="3325" width="9.109375" style="37"/>
    <col min="3326" max="3326" width="5.33203125" style="37" customWidth="1"/>
    <col min="3327" max="3327" width="2.5546875" style="37" customWidth="1"/>
    <col min="3328" max="3328" width="39.6640625" style="37" customWidth="1"/>
    <col min="3329" max="3329" width="5.88671875" style="37" customWidth="1"/>
    <col min="3330" max="3330" width="5" style="37" bestFit="1" customWidth="1"/>
    <col min="3331" max="3331" width="6" style="37" customWidth="1"/>
    <col min="3332" max="3332" width="7.33203125" style="37" bestFit="1" customWidth="1"/>
    <col min="3333" max="3333" width="12.5546875" style="37" customWidth="1"/>
    <col min="3334" max="3334" width="15.109375" style="37" customWidth="1"/>
    <col min="3335" max="3581" width="9.109375" style="37"/>
    <col min="3582" max="3582" width="5.33203125" style="37" customWidth="1"/>
    <col min="3583" max="3583" width="2.5546875" style="37" customWidth="1"/>
    <col min="3584" max="3584" width="39.6640625" style="37" customWidth="1"/>
    <col min="3585" max="3585" width="5.88671875" style="37" customWidth="1"/>
    <col min="3586" max="3586" width="5" style="37" bestFit="1" customWidth="1"/>
    <col min="3587" max="3587" width="6" style="37" customWidth="1"/>
    <col min="3588" max="3588" width="7.33203125" style="37" bestFit="1" customWidth="1"/>
    <col min="3589" max="3589" width="12.5546875" style="37" customWidth="1"/>
    <col min="3590" max="3590" width="15.109375" style="37" customWidth="1"/>
    <col min="3591" max="3837" width="9.109375" style="37"/>
    <col min="3838" max="3838" width="5.33203125" style="37" customWidth="1"/>
    <col min="3839" max="3839" width="2.5546875" style="37" customWidth="1"/>
    <col min="3840" max="3840" width="39.6640625" style="37" customWidth="1"/>
    <col min="3841" max="3841" width="5.88671875" style="37" customWidth="1"/>
    <col min="3842" max="3842" width="5" style="37" bestFit="1" customWidth="1"/>
    <col min="3843" max="3843" width="6" style="37" customWidth="1"/>
    <col min="3844" max="3844" width="7.33203125" style="37" bestFit="1" customWidth="1"/>
    <col min="3845" max="3845" width="12.5546875" style="37" customWidth="1"/>
    <col min="3846" max="3846" width="15.109375" style="37" customWidth="1"/>
    <col min="3847" max="4093" width="9.109375" style="37"/>
    <col min="4094" max="4094" width="5.33203125" style="37" customWidth="1"/>
    <col min="4095" max="4095" width="2.5546875" style="37" customWidth="1"/>
    <col min="4096" max="4096" width="39.6640625" style="37" customWidth="1"/>
    <col min="4097" max="4097" width="5.88671875" style="37" customWidth="1"/>
    <col min="4098" max="4098" width="5" style="37" bestFit="1" customWidth="1"/>
    <col min="4099" max="4099" width="6" style="37" customWidth="1"/>
    <col min="4100" max="4100" width="7.33203125" style="37" bestFit="1" customWidth="1"/>
    <col min="4101" max="4101" width="12.5546875" style="37" customWidth="1"/>
    <col min="4102" max="4102" width="15.109375" style="37" customWidth="1"/>
    <col min="4103" max="4349" width="9.109375" style="37"/>
    <col min="4350" max="4350" width="5.33203125" style="37" customWidth="1"/>
    <col min="4351" max="4351" width="2.5546875" style="37" customWidth="1"/>
    <col min="4352" max="4352" width="39.6640625" style="37" customWidth="1"/>
    <col min="4353" max="4353" width="5.88671875" style="37" customWidth="1"/>
    <col min="4354" max="4354" width="5" style="37" bestFit="1" customWidth="1"/>
    <col min="4355" max="4355" width="6" style="37" customWidth="1"/>
    <col min="4356" max="4356" width="7.33203125" style="37" bestFit="1" customWidth="1"/>
    <col min="4357" max="4357" width="12.5546875" style="37" customWidth="1"/>
    <col min="4358" max="4358" width="15.109375" style="37" customWidth="1"/>
    <col min="4359" max="4605" width="9.109375" style="37"/>
    <col min="4606" max="4606" width="5.33203125" style="37" customWidth="1"/>
    <col min="4607" max="4607" width="2.5546875" style="37" customWidth="1"/>
    <col min="4608" max="4608" width="39.6640625" style="37" customWidth="1"/>
    <col min="4609" max="4609" width="5.88671875" style="37" customWidth="1"/>
    <col min="4610" max="4610" width="5" style="37" bestFit="1" customWidth="1"/>
    <col min="4611" max="4611" width="6" style="37" customWidth="1"/>
    <col min="4612" max="4612" width="7.33203125" style="37" bestFit="1" customWidth="1"/>
    <col min="4613" max="4613" width="12.5546875" style="37" customWidth="1"/>
    <col min="4614" max="4614" width="15.109375" style="37" customWidth="1"/>
    <col min="4615" max="4861" width="9.109375" style="37"/>
    <col min="4862" max="4862" width="5.33203125" style="37" customWidth="1"/>
    <col min="4863" max="4863" width="2.5546875" style="37" customWidth="1"/>
    <col min="4864" max="4864" width="39.6640625" style="37" customWidth="1"/>
    <col min="4865" max="4865" width="5.88671875" style="37" customWidth="1"/>
    <col min="4866" max="4866" width="5" style="37" bestFit="1" customWidth="1"/>
    <col min="4867" max="4867" width="6" style="37" customWidth="1"/>
    <col min="4868" max="4868" width="7.33203125" style="37" bestFit="1" customWidth="1"/>
    <col min="4869" max="4869" width="12.5546875" style="37" customWidth="1"/>
    <col min="4870" max="4870" width="15.109375" style="37" customWidth="1"/>
    <col min="4871" max="5117" width="9.109375" style="37"/>
    <col min="5118" max="5118" width="5.33203125" style="37" customWidth="1"/>
    <col min="5119" max="5119" width="2.5546875" style="37" customWidth="1"/>
    <col min="5120" max="5120" width="39.6640625" style="37" customWidth="1"/>
    <col min="5121" max="5121" width="5.88671875" style="37" customWidth="1"/>
    <col min="5122" max="5122" width="5" style="37" bestFit="1" customWidth="1"/>
    <col min="5123" max="5123" width="6" style="37" customWidth="1"/>
    <col min="5124" max="5124" width="7.33203125" style="37" bestFit="1" customWidth="1"/>
    <col min="5125" max="5125" width="12.5546875" style="37" customWidth="1"/>
    <col min="5126" max="5126" width="15.109375" style="37" customWidth="1"/>
    <col min="5127" max="5373" width="9.109375" style="37"/>
    <col min="5374" max="5374" width="5.33203125" style="37" customWidth="1"/>
    <col min="5375" max="5375" width="2.5546875" style="37" customWidth="1"/>
    <col min="5376" max="5376" width="39.6640625" style="37" customWidth="1"/>
    <col min="5377" max="5377" width="5.88671875" style="37" customWidth="1"/>
    <col min="5378" max="5378" width="5" style="37" bestFit="1" customWidth="1"/>
    <col min="5379" max="5379" width="6" style="37" customWidth="1"/>
    <col min="5380" max="5380" width="7.33203125" style="37" bestFit="1" customWidth="1"/>
    <col min="5381" max="5381" width="12.5546875" style="37" customWidth="1"/>
    <col min="5382" max="5382" width="15.109375" style="37" customWidth="1"/>
    <col min="5383" max="5629" width="9.109375" style="37"/>
    <col min="5630" max="5630" width="5.33203125" style="37" customWidth="1"/>
    <col min="5631" max="5631" width="2.5546875" style="37" customWidth="1"/>
    <col min="5632" max="5632" width="39.6640625" style="37" customWidth="1"/>
    <col min="5633" max="5633" width="5.88671875" style="37" customWidth="1"/>
    <col min="5634" max="5634" width="5" style="37" bestFit="1" customWidth="1"/>
    <col min="5635" max="5635" width="6" style="37" customWidth="1"/>
    <col min="5636" max="5636" width="7.33203125" style="37" bestFit="1" customWidth="1"/>
    <col min="5637" max="5637" width="12.5546875" style="37" customWidth="1"/>
    <col min="5638" max="5638" width="15.109375" style="37" customWidth="1"/>
    <col min="5639" max="5885" width="9.109375" style="37"/>
    <col min="5886" max="5886" width="5.33203125" style="37" customWidth="1"/>
    <col min="5887" max="5887" width="2.5546875" style="37" customWidth="1"/>
    <col min="5888" max="5888" width="39.6640625" style="37" customWidth="1"/>
    <col min="5889" max="5889" width="5.88671875" style="37" customWidth="1"/>
    <col min="5890" max="5890" width="5" style="37" bestFit="1" customWidth="1"/>
    <col min="5891" max="5891" width="6" style="37" customWidth="1"/>
    <col min="5892" max="5892" width="7.33203125" style="37" bestFit="1" customWidth="1"/>
    <col min="5893" max="5893" width="12.5546875" style="37" customWidth="1"/>
    <col min="5894" max="5894" width="15.109375" style="37" customWidth="1"/>
    <col min="5895" max="6141" width="9.109375" style="37"/>
    <col min="6142" max="6142" width="5.33203125" style="37" customWidth="1"/>
    <col min="6143" max="6143" width="2.5546875" style="37" customWidth="1"/>
    <col min="6144" max="6144" width="39.6640625" style="37" customWidth="1"/>
    <col min="6145" max="6145" width="5.88671875" style="37" customWidth="1"/>
    <col min="6146" max="6146" width="5" style="37" bestFit="1" customWidth="1"/>
    <col min="6147" max="6147" width="6" style="37" customWidth="1"/>
    <col min="6148" max="6148" width="7.33203125" style="37" bestFit="1" customWidth="1"/>
    <col min="6149" max="6149" width="12.5546875" style="37" customWidth="1"/>
    <col min="6150" max="6150" width="15.109375" style="37" customWidth="1"/>
    <col min="6151" max="6397" width="9.109375" style="37"/>
    <col min="6398" max="6398" width="5.33203125" style="37" customWidth="1"/>
    <col min="6399" max="6399" width="2.5546875" style="37" customWidth="1"/>
    <col min="6400" max="6400" width="39.6640625" style="37" customWidth="1"/>
    <col min="6401" max="6401" width="5.88671875" style="37" customWidth="1"/>
    <col min="6402" max="6402" width="5" style="37" bestFit="1" customWidth="1"/>
    <col min="6403" max="6403" width="6" style="37" customWidth="1"/>
    <col min="6404" max="6404" width="7.33203125" style="37" bestFit="1" customWidth="1"/>
    <col min="6405" max="6405" width="12.5546875" style="37" customWidth="1"/>
    <col min="6406" max="6406" width="15.109375" style="37" customWidth="1"/>
    <col min="6407" max="6653" width="9.109375" style="37"/>
    <col min="6654" max="6654" width="5.33203125" style="37" customWidth="1"/>
    <col min="6655" max="6655" width="2.5546875" style="37" customWidth="1"/>
    <col min="6656" max="6656" width="39.6640625" style="37" customWidth="1"/>
    <col min="6657" max="6657" width="5.88671875" style="37" customWidth="1"/>
    <col min="6658" max="6658" width="5" style="37" bestFit="1" customWidth="1"/>
    <col min="6659" max="6659" width="6" style="37" customWidth="1"/>
    <col min="6660" max="6660" width="7.33203125" style="37" bestFit="1" customWidth="1"/>
    <col min="6661" max="6661" width="12.5546875" style="37" customWidth="1"/>
    <col min="6662" max="6662" width="15.109375" style="37" customWidth="1"/>
    <col min="6663" max="6909" width="9.109375" style="37"/>
    <col min="6910" max="6910" width="5.33203125" style="37" customWidth="1"/>
    <col min="6911" max="6911" width="2.5546875" style="37" customWidth="1"/>
    <col min="6912" max="6912" width="39.6640625" style="37" customWidth="1"/>
    <col min="6913" max="6913" width="5.88671875" style="37" customWidth="1"/>
    <col min="6914" max="6914" width="5" style="37" bestFit="1" customWidth="1"/>
    <col min="6915" max="6915" width="6" style="37" customWidth="1"/>
    <col min="6916" max="6916" width="7.33203125" style="37" bestFit="1" customWidth="1"/>
    <col min="6917" max="6917" width="12.5546875" style="37" customWidth="1"/>
    <col min="6918" max="6918" width="15.109375" style="37" customWidth="1"/>
    <col min="6919" max="7165" width="9.109375" style="37"/>
    <col min="7166" max="7166" width="5.33203125" style="37" customWidth="1"/>
    <col min="7167" max="7167" width="2.5546875" style="37" customWidth="1"/>
    <col min="7168" max="7168" width="39.6640625" style="37" customWidth="1"/>
    <col min="7169" max="7169" width="5.88671875" style="37" customWidth="1"/>
    <col min="7170" max="7170" width="5" style="37" bestFit="1" customWidth="1"/>
    <col min="7171" max="7171" width="6" style="37" customWidth="1"/>
    <col min="7172" max="7172" width="7.33203125" style="37" bestFit="1" customWidth="1"/>
    <col min="7173" max="7173" width="12.5546875" style="37" customWidth="1"/>
    <col min="7174" max="7174" width="15.109375" style="37" customWidth="1"/>
    <col min="7175" max="7421" width="9.109375" style="37"/>
    <col min="7422" max="7422" width="5.33203125" style="37" customWidth="1"/>
    <col min="7423" max="7423" width="2.5546875" style="37" customWidth="1"/>
    <col min="7424" max="7424" width="39.6640625" style="37" customWidth="1"/>
    <col min="7425" max="7425" width="5.88671875" style="37" customWidth="1"/>
    <col min="7426" max="7426" width="5" style="37" bestFit="1" customWidth="1"/>
    <col min="7427" max="7427" width="6" style="37" customWidth="1"/>
    <col min="7428" max="7428" width="7.33203125" style="37" bestFit="1" customWidth="1"/>
    <col min="7429" max="7429" width="12.5546875" style="37" customWidth="1"/>
    <col min="7430" max="7430" width="15.109375" style="37" customWidth="1"/>
    <col min="7431" max="7677" width="9.109375" style="37"/>
    <col min="7678" max="7678" width="5.33203125" style="37" customWidth="1"/>
    <col min="7679" max="7679" width="2.5546875" style="37" customWidth="1"/>
    <col min="7680" max="7680" width="39.6640625" style="37" customWidth="1"/>
    <col min="7681" max="7681" width="5.88671875" style="37" customWidth="1"/>
    <col min="7682" max="7682" width="5" style="37" bestFit="1" customWidth="1"/>
    <col min="7683" max="7683" width="6" style="37" customWidth="1"/>
    <col min="7684" max="7684" width="7.33203125" style="37" bestFit="1" customWidth="1"/>
    <col min="7685" max="7685" width="12.5546875" style="37" customWidth="1"/>
    <col min="7686" max="7686" width="15.109375" style="37" customWidth="1"/>
    <col min="7687" max="7933" width="9.109375" style="37"/>
    <col min="7934" max="7934" width="5.33203125" style="37" customWidth="1"/>
    <col min="7935" max="7935" width="2.5546875" style="37" customWidth="1"/>
    <col min="7936" max="7936" width="39.6640625" style="37" customWidth="1"/>
    <col min="7937" max="7937" width="5.88671875" style="37" customWidth="1"/>
    <col min="7938" max="7938" width="5" style="37" bestFit="1" customWidth="1"/>
    <col min="7939" max="7939" width="6" style="37" customWidth="1"/>
    <col min="7940" max="7940" width="7.33203125" style="37" bestFit="1" customWidth="1"/>
    <col min="7941" max="7941" width="12.5546875" style="37" customWidth="1"/>
    <col min="7942" max="7942" width="15.109375" style="37" customWidth="1"/>
    <col min="7943" max="8189" width="9.109375" style="37"/>
    <col min="8190" max="8190" width="5.33203125" style="37" customWidth="1"/>
    <col min="8191" max="8191" width="2.5546875" style="37" customWidth="1"/>
    <col min="8192" max="8192" width="39.6640625" style="37" customWidth="1"/>
    <col min="8193" max="8193" width="5.88671875" style="37" customWidth="1"/>
    <col min="8194" max="8194" width="5" style="37" bestFit="1" customWidth="1"/>
    <col min="8195" max="8195" width="6" style="37" customWidth="1"/>
    <col min="8196" max="8196" width="7.33203125" style="37" bestFit="1" customWidth="1"/>
    <col min="8197" max="8197" width="12.5546875" style="37" customWidth="1"/>
    <col min="8198" max="8198" width="15.109375" style="37" customWidth="1"/>
    <col min="8199" max="8445" width="9.109375" style="37"/>
    <col min="8446" max="8446" width="5.33203125" style="37" customWidth="1"/>
    <col min="8447" max="8447" width="2.5546875" style="37" customWidth="1"/>
    <col min="8448" max="8448" width="39.6640625" style="37" customWidth="1"/>
    <col min="8449" max="8449" width="5.88671875" style="37" customWidth="1"/>
    <col min="8450" max="8450" width="5" style="37" bestFit="1" customWidth="1"/>
    <col min="8451" max="8451" width="6" style="37" customWidth="1"/>
    <col min="8452" max="8452" width="7.33203125" style="37" bestFit="1" customWidth="1"/>
    <col min="8453" max="8453" width="12.5546875" style="37" customWidth="1"/>
    <col min="8454" max="8454" width="15.109375" style="37" customWidth="1"/>
    <col min="8455" max="8701" width="9.109375" style="37"/>
    <col min="8702" max="8702" width="5.33203125" style="37" customWidth="1"/>
    <col min="8703" max="8703" width="2.5546875" style="37" customWidth="1"/>
    <col min="8704" max="8704" width="39.6640625" style="37" customWidth="1"/>
    <col min="8705" max="8705" width="5.88671875" style="37" customWidth="1"/>
    <col min="8706" max="8706" width="5" style="37" bestFit="1" customWidth="1"/>
    <col min="8707" max="8707" width="6" style="37" customWidth="1"/>
    <col min="8708" max="8708" width="7.33203125" style="37" bestFit="1" customWidth="1"/>
    <col min="8709" max="8709" width="12.5546875" style="37" customWidth="1"/>
    <col min="8710" max="8710" width="15.109375" style="37" customWidth="1"/>
    <col min="8711" max="8957" width="9.109375" style="37"/>
    <col min="8958" max="8958" width="5.33203125" style="37" customWidth="1"/>
    <col min="8959" max="8959" width="2.5546875" style="37" customWidth="1"/>
    <col min="8960" max="8960" width="39.6640625" style="37" customWidth="1"/>
    <col min="8961" max="8961" width="5.88671875" style="37" customWidth="1"/>
    <col min="8962" max="8962" width="5" style="37" bestFit="1" customWidth="1"/>
    <col min="8963" max="8963" width="6" style="37" customWidth="1"/>
    <col min="8964" max="8964" width="7.33203125" style="37" bestFit="1" customWidth="1"/>
    <col min="8965" max="8965" width="12.5546875" style="37" customWidth="1"/>
    <col min="8966" max="8966" width="15.109375" style="37" customWidth="1"/>
    <col min="8967" max="9213" width="9.109375" style="37"/>
    <col min="9214" max="9214" width="5.33203125" style="37" customWidth="1"/>
    <col min="9215" max="9215" width="2.5546875" style="37" customWidth="1"/>
    <col min="9216" max="9216" width="39.6640625" style="37" customWidth="1"/>
    <col min="9217" max="9217" width="5.88671875" style="37" customWidth="1"/>
    <col min="9218" max="9218" width="5" style="37" bestFit="1" customWidth="1"/>
    <col min="9219" max="9219" width="6" style="37" customWidth="1"/>
    <col min="9220" max="9220" width="7.33203125" style="37" bestFit="1" customWidth="1"/>
    <col min="9221" max="9221" width="12.5546875" style="37" customWidth="1"/>
    <col min="9222" max="9222" width="15.109375" style="37" customWidth="1"/>
    <col min="9223" max="9469" width="9.109375" style="37"/>
    <col min="9470" max="9470" width="5.33203125" style="37" customWidth="1"/>
    <col min="9471" max="9471" width="2.5546875" style="37" customWidth="1"/>
    <col min="9472" max="9472" width="39.6640625" style="37" customWidth="1"/>
    <col min="9473" max="9473" width="5.88671875" style="37" customWidth="1"/>
    <col min="9474" max="9474" width="5" style="37" bestFit="1" customWidth="1"/>
    <col min="9475" max="9475" width="6" style="37" customWidth="1"/>
    <col min="9476" max="9476" width="7.33203125" style="37" bestFit="1" customWidth="1"/>
    <col min="9477" max="9477" width="12.5546875" style="37" customWidth="1"/>
    <col min="9478" max="9478" width="15.109375" style="37" customWidth="1"/>
    <col min="9479" max="9725" width="9.109375" style="37"/>
    <col min="9726" max="9726" width="5.33203125" style="37" customWidth="1"/>
    <col min="9727" max="9727" width="2.5546875" style="37" customWidth="1"/>
    <col min="9728" max="9728" width="39.6640625" style="37" customWidth="1"/>
    <col min="9729" max="9729" width="5.88671875" style="37" customWidth="1"/>
    <col min="9730" max="9730" width="5" style="37" bestFit="1" customWidth="1"/>
    <col min="9731" max="9731" width="6" style="37" customWidth="1"/>
    <col min="9732" max="9732" width="7.33203125" style="37" bestFit="1" customWidth="1"/>
    <col min="9733" max="9733" width="12.5546875" style="37" customWidth="1"/>
    <col min="9734" max="9734" width="15.109375" style="37" customWidth="1"/>
    <col min="9735" max="9981" width="9.109375" style="37"/>
    <col min="9982" max="9982" width="5.33203125" style="37" customWidth="1"/>
    <col min="9983" max="9983" width="2.5546875" style="37" customWidth="1"/>
    <col min="9984" max="9984" width="39.6640625" style="37" customWidth="1"/>
    <col min="9985" max="9985" width="5.88671875" style="37" customWidth="1"/>
    <col min="9986" max="9986" width="5" style="37" bestFit="1" customWidth="1"/>
    <col min="9987" max="9987" width="6" style="37" customWidth="1"/>
    <col min="9988" max="9988" width="7.33203125" style="37" bestFit="1" customWidth="1"/>
    <col min="9989" max="9989" width="12.5546875" style="37" customWidth="1"/>
    <col min="9990" max="9990" width="15.109375" style="37" customWidth="1"/>
    <col min="9991" max="10237" width="9.109375" style="37"/>
    <col min="10238" max="10238" width="5.33203125" style="37" customWidth="1"/>
    <col min="10239" max="10239" width="2.5546875" style="37" customWidth="1"/>
    <col min="10240" max="10240" width="39.6640625" style="37" customWidth="1"/>
    <col min="10241" max="10241" width="5.88671875" style="37" customWidth="1"/>
    <col min="10242" max="10242" width="5" style="37" bestFit="1" customWidth="1"/>
    <col min="10243" max="10243" width="6" style="37" customWidth="1"/>
    <col min="10244" max="10244" width="7.33203125" style="37" bestFit="1" customWidth="1"/>
    <col min="10245" max="10245" width="12.5546875" style="37" customWidth="1"/>
    <col min="10246" max="10246" width="15.109375" style="37" customWidth="1"/>
    <col min="10247" max="10493" width="9.109375" style="37"/>
    <col min="10494" max="10494" width="5.33203125" style="37" customWidth="1"/>
    <col min="10495" max="10495" width="2.5546875" style="37" customWidth="1"/>
    <col min="10496" max="10496" width="39.6640625" style="37" customWidth="1"/>
    <col min="10497" max="10497" width="5.88671875" style="37" customWidth="1"/>
    <col min="10498" max="10498" width="5" style="37" bestFit="1" customWidth="1"/>
    <col min="10499" max="10499" width="6" style="37" customWidth="1"/>
    <col min="10500" max="10500" width="7.33203125" style="37" bestFit="1" customWidth="1"/>
    <col min="10501" max="10501" width="12.5546875" style="37" customWidth="1"/>
    <col min="10502" max="10502" width="15.109375" style="37" customWidth="1"/>
    <col min="10503" max="10749" width="9.109375" style="37"/>
    <col min="10750" max="10750" width="5.33203125" style="37" customWidth="1"/>
    <col min="10751" max="10751" width="2.5546875" style="37" customWidth="1"/>
    <col min="10752" max="10752" width="39.6640625" style="37" customWidth="1"/>
    <col min="10753" max="10753" width="5.88671875" style="37" customWidth="1"/>
    <col min="10754" max="10754" width="5" style="37" bestFit="1" customWidth="1"/>
    <col min="10755" max="10755" width="6" style="37" customWidth="1"/>
    <col min="10756" max="10756" width="7.33203125" style="37" bestFit="1" customWidth="1"/>
    <col min="10757" max="10757" width="12.5546875" style="37" customWidth="1"/>
    <col min="10758" max="10758" width="15.109375" style="37" customWidth="1"/>
    <col min="10759" max="11005" width="9.109375" style="37"/>
    <col min="11006" max="11006" width="5.33203125" style="37" customWidth="1"/>
    <col min="11007" max="11007" width="2.5546875" style="37" customWidth="1"/>
    <col min="11008" max="11008" width="39.6640625" style="37" customWidth="1"/>
    <col min="11009" max="11009" width="5.88671875" style="37" customWidth="1"/>
    <col min="11010" max="11010" width="5" style="37" bestFit="1" customWidth="1"/>
    <col min="11011" max="11011" width="6" style="37" customWidth="1"/>
    <col min="11012" max="11012" width="7.33203125" style="37" bestFit="1" customWidth="1"/>
    <col min="11013" max="11013" width="12.5546875" style="37" customWidth="1"/>
    <col min="11014" max="11014" width="15.109375" style="37" customWidth="1"/>
    <col min="11015" max="11261" width="9.109375" style="37"/>
    <col min="11262" max="11262" width="5.33203125" style="37" customWidth="1"/>
    <col min="11263" max="11263" width="2.5546875" style="37" customWidth="1"/>
    <col min="11264" max="11264" width="39.6640625" style="37" customWidth="1"/>
    <col min="11265" max="11265" width="5.88671875" style="37" customWidth="1"/>
    <col min="11266" max="11266" width="5" style="37" bestFit="1" customWidth="1"/>
    <col min="11267" max="11267" width="6" style="37" customWidth="1"/>
    <col min="11268" max="11268" width="7.33203125" style="37" bestFit="1" customWidth="1"/>
    <col min="11269" max="11269" width="12.5546875" style="37" customWidth="1"/>
    <col min="11270" max="11270" width="15.109375" style="37" customWidth="1"/>
    <col min="11271" max="11517" width="9.109375" style="37"/>
    <col min="11518" max="11518" width="5.33203125" style="37" customWidth="1"/>
    <col min="11519" max="11519" width="2.5546875" style="37" customWidth="1"/>
    <col min="11520" max="11520" width="39.6640625" style="37" customWidth="1"/>
    <col min="11521" max="11521" width="5.88671875" style="37" customWidth="1"/>
    <col min="11522" max="11522" width="5" style="37" bestFit="1" customWidth="1"/>
    <col min="11523" max="11523" width="6" style="37" customWidth="1"/>
    <col min="11524" max="11524" width="7.33203125" style="37" bestFit="1" customWidth="1"/>
    <col min="11525" max="11525" width="12.5546875" style="37" customWidth="1"/>
    <col min="11526" max="11526" width="15.109375" style="37" customWidth="1"/>
    <col min="11527" max="11773" width="9.109375" style="37"/>
    <col min="11774" max="11774" width="5.33203125" style="37" customWidth="1"/>
    <col min="11775" max="11775" width="2.5546875" style="37" customWidth="1"/>
    <col min="11776" max="11776" width="39.6640625" style="37" customWidth="1"/>
    <col min="11777" max="11777" width="5.88671875" style="37" customWidth="1"/>
    <col min="11778" max="11778" width="5" style="37" bestFit="1" customWidth="1"/>
    <col min="11779" max="11779" width="6" style="37" customWidth="1"/>
    <col min="11780" max="11780" width="7.33203125" style="37" bestFit="1" customWidth="1"/>
    <col min="11781" max="11781" width="12.5546875" style="37" customWidth="1"/>
    <col min="11782" max="11782" width="15.109375" style="37" customWidth="1"/>
    <col min="11783" max="12029" width="9.109375" style="37"/>
    <col min="12030" max="12030" width="5.33203125" style="37" customWidth="1"/>
    <col min="12031" max="12031" width="2.5546875" style="37" customWidth="1"/>
    <col min="12032" max="12032" width="39.6640625" style="37" customWidth="1"/>
    <col min="12033" max="12033" width="5.88671875" style="37" customWidth="1"/>
    <col min="12034" max="12034" width="5" style="37" bestFit="1" customWidth="1"/>
    <col min="12035" max="12035" width="6" style="37" customWidth="1"/>
    <col min="12036" max="12036" width="7.33203125" style="37" bestFit="1" customWidth="1"/>
    <col min="12037" max="12037" width="12.5546875" style="37" customWidth="1"/>
    <col min="12038" max="12038" width="15.109375" style="37" customWidth="1"/>
    <col min="12039" max="12285" width="9.109375" style="37"/>
    <col min="12286" max="12286" width="5.33203125" style="37" customWidth="1"/>
    <col min="12287" max="12287" width="2.5546875" style="37" customWidth="1"/>
    <col min="12288" max="12288" width="39.6640625" style="37" customWidth="1"/>
    <col min="12289" max="12289" width="5.88671875" style="37" customWidth="1"/>
    <col min="12290" max="12290" width="5" style="37" bestFit="1" customWidth="1"/>
    <col min="12291" max="12291" width="6" style="37" customWidth="1"/>
    <col min="12292" max="12292" width="7.33203125" style="37" bestFit="1" customWidth="1"/>
    <col min="12293" max="12293" width="12.5546875" style="37" customWidth="1"/>
    <col min="12294" max="12294" width="15.109375" style="37" customWidth="1"/>
    <col min="12295" max="12541" width="9.109375" style="37"/>
    <col min="12542" max="12542" width="5.33203125" style="37" customWidth="1"/>
    <col min="12543" max="12543" width="2.5546875" style="37" customWidth="1"/>
    <col min="12544" max="12544" width="39.6640625" style="37" customWidth="1"/>
    <col min="12545" max="12545" width="5.88671875" style="37" customWidth="1"/>
    <col min="12546" max="12546" width="5" style="37" bestFit="1" customWidth="1"/>
    <col min="12547" max="12547" width="6" style="37" customWidth="1"/>
    <col min="12548" max="12548" width="7.33203125" style="37" bestFit="1" customWidth="1"/>
    <col min="12549" max="12549" width="12.5546875" style="37" customWidth="1"/>
    <col min="12550" max="12550" width="15.109375" style="37" customWidth="1"/>
    <col min="12551" max="12797" width="9.109375" style="37"/>
    <col min="12798" max="12798" width="5.33203125" style="37" customWidth="1"/>
    <col min="12799" max="12799" width="2.5546875" style="37" customWidth="1"/>
    <col min="12800" max="12800" width="39.6640625" style="37" customWidth="1"/>
    <col min="12801" max="12801" width="5.88671875" style="37" customWidth="1"/>
    <col min="12802" max="12802" width="5" style="37" bestFit="1" customWidth="1"/>
    <col min="12803" max="12803" width="6" style="37" customWidth="1"/>
    <col min="12804" max="12804" width="7.33203125" style="37" bestFit="1" customWidth="1"/>
    <col min="12805" max="12805" width="12.5546875" style="37" customWidth="1"/>
    <col min="12806" max="12806" width="15.109375" style="37" customWidth="1"/>
    <col min="12807" max="13053" width="9.109375" style="37"/>
    <col min="13054" max="13054" width="5.33203125" style="37" customWidth="1"/>
    <col min="13055" max="13055" width="2.5546875" style="37" customWidth="1"/>
    <col min="13056" max="13056" width="39.6640625" style="37" customWidth="1"/>
    <col min="13057" max="13057" width="5.88671875" style="37" customWidth="1"/>
    <col min="13058" max="13058" width="5" style="37" bestFit="1" customWidth="1"/>
    <col min="13059" max="13059" width="6" style="37" customWidth="1"/>
    <col min="13060" max="13060" width="7.33203125" style="37" bestFit="1" customWidth="1"/>
    <col min="13061" max="13061" width="12.5546875" style="37" customWidth="1"/>
    <col min="13062" max="13062" width="15.109375" style="37" customWidth="1"/>
    <col min="13063" max="13309" width="9.109375" style="37"/>
    <col min="13310" max="13310" width="5.33203125" style="37" customWidth="1"/>
    <col min="13311" max="13311" width="2.5546875" style="37" customWidth="1"/>
    <col min="13312" max="13312" width="39.6640625" style="37" customWidth="1"/>
    <col min="13313" max="13313" width="5.88671875" style="37" customWidth="1"/>
    <col min="13314" max="13314" width="5" style="37" bestFit="1" customWidth="1"/>
    <col min="13315" max="13315" width="6" style="37" customWidth="1"/>
    <col min="13316" max="13316" width="7.33203125" style="37" bestFit="1" customWidth="1"/>
    <col min="13317" max="13317" width="12.5546875" style="37" customWidth="1"/>
    <col min="13318" max="13318" width="15.109375" style="37" customWidth="1"/>
    <col min="13319" max="13565" width="9.109375" style="37"/>
    <col min="13566" max="13566" width="5.33203125" style="37" customWidth="1"/>
    <col min="13567" max="13567" width="2.5546875" style="37" customWidth="1"/>
    <col min="13568" max="13568" width="39.6640625" style="37" customWidth="1"/>
    <col min="13569" max="13569" width="5.88671875" style="37" customWidth="1"/>
    <col min="13570" max="13570" width="5" style="37" bestFit="1" customWidth="1"/>
    <col min="13571" max="13571" width="6" style="37" customWidth="1"/>
    <col min="13572" max="13572" width="7.33203125" style="37" bestFit="1" customWidth="1"/>
    <col min="13573" max="13573" width="12.5546875" style="37" customWidth="1"/>
    <col min="13574" max="13574" width="15.109375" style="37" customWidth="1"/>
    <col min="13575" max="13821" width="9.109375" style="37"/>
    <col min="13822" max="13822" width="5.33203125" style="37" customWidth="1"/>
    <col min="13823" max="13823" width="2.5546875" style="37" customWidth="1"/>
    <col min="13824" max="13824" width="39.6640625" style="37" customWidth="1"/>
    <col min="13825" max="13825" width="5.88671875" style="37" customWidth="1"/>
    <col min="13826" max="13826" width="5" style="37" bestFit="1" customWidth="1"/>
    <col min="13827" max="13827" width="6" style="37" customWidth="1"/>
    <col min="13828" max="13828" width="7.33203125" style="37" bestFit="1" customWidth="1"/>
    <col min="13829" max="13829" width="12.5546875" style="37" customWidth="1"/>
    <col min="13830" max="13830" width="15.109375" style="37" customWidth="1"/>
    <col min="13831" max="14077" width="9.109375" style="37"/>
    <col min="14078" max="14078" width="5.33203125" style="37" customWidth="1"/>
    <col min="14079" max="14079" width="2.5546875" style="37" customWidth="1"/>
    <col min="14080" max="14080" width="39.6640625" style="37" customWidth="1"/>
    <col min="14081" max="14081" width="5.88671875" style="37" customWidth="1"/>
    <col min="14082" max="14082" width="5" style="37" bestFit="1" customWidth="1"/>
    <col min="14083" max="14083" width="6" style="37" customWidth="1"/>
    <col min="14084" max="14084" width="7.33203125" style="37" bestFit="1" customWidth="1"/>
    <col min="14085" max="14085" width="12.5546875" style="37" customWidth="1"/>
    <col min="14086" max="14086" width="15.109375" style="37" customWidth="1"/>
    <col min="14087" max="14333" width="9.109375" style="37"/>
    <col min="14334" max="14334" width="5.33203125" style="37" customWidth="1"/>
    <col min="14335" max="14335" width="2.5546875" style="37" customWidth="1"/>
    <col min="14336" max="14336" width="39.6640625" style="37" customWidth="1"/>
    <col min="14337" max="14337" width="5.88671875" style="37" customWidth="1"/>
    <col min="14338" max="14338" width="5" style="37" bestFit="1" customWidth="1"/>
    <col min="14339" max="14339" width="6" style="37" customWidth="1"/>
    <col min="14340" max="14340" width="7.33203125" style="37" bestFit="1" customWidth="1"/>
    <col min="14341" max="14341" width="12.5546875" style="37" customWidth="1"/>
    <col min="14342" max="14342" width="15.109375" style="37" customWidth="1"/>
    <col min="14343" max="14589" width="9.109375" style="37"/>
    <col min="14590" max="14590" width="5.33203125" style="37" customWidth="1"/>
    <col min="14591" max="14591" width="2.5546875" style="37" customWidth="1"/>
    <col min="14592" max="14592" width="39.6640625" style="37" customWidth="1"/>
    <col min="14593" max="14593" width="5.88671875" style="37" customWidth="1"/>
    <col min="14594" max="14594" width="5" style="37" bestFit="1" customWidth="1"/>
    <col min="14595" max="14595" width="6" style="37" customWidth="1"/>
    <col min="14596" max="14596" width="7.33203125" style="37" bestFit="1" customWidth="1"/>
    <col min="14597" max="14597" width="12.5546875" style="37" customWidth="1"/>
    <col min="14598" max="14598" width="15.109375" style="37" customWidth="1"/>
    <col min="14599" max="14845" width="9.109375" style="37"/>
    <col min="14846" max="14846" width="5.33203125" style="37" customWidth="1"/>
    <col min="14847" max="14847" width="2.5546875" style="37" customWidth="1"/>
    <col min="14848" max="14848" width="39.6640625" style="37" customWidth="1"/>
    <col min="14849" max="14849" width="5.88671875" style="37" customWidth="1"/>
    <col min="14850" max="14850" width="5" style="37" bestFit="1" customWidth="1"/>
    <col min="14851" max="14851" width="6" style="37" customWidth="1"/>
    <col min="14852" max="14852" width="7.33203125" style="37" bestFit="1" customWidth="1"/>
    <col min="14853" max="14853" width="12.5546875" style="37" customWidth="1"/>
    <col min="14854" max="14854" width="15.109375" style="37" customWidth="1"/>
    <col min="14855" max="15101" width="9.109375" style="37"/>
    <col min="15102" max="15102" width="5.33203125" style="37" customWidth="1"/>
    <col min="15103" max="15103" width="2.5546875" style="37" customWidth="1"/>
    <col min="15104" max="15104" width="39.6640625" style="37" customWidth="1"/>
    <col min="15105" max="15105" width="5.88671875" style="37" customWidth="1"/>
    <col min="15106" max="15106" width="5" style="37" bestFit="1" customWidth="1"/>
    <col min="15107" max="15107" width="6" style="37" customWidth="1"/>
    <col min="15108" max="15108" width="7.33203125" style="37" bestFit="1" customWidth="1"/>
    <col min="15109" max="15109" width="12.5546875" style="37" customWidth="1"/>
    <col min="15110" max="15110" width="15.109375" style="37" customWidth="1"/>
    <col min="15111" max="15357" width="9.109375" style="37"/>
    <col min="15358" max="15358" width="5.33203125" style="37" customWidth="1"/>
    <col min="15359" max="15359" width="2.5546875" style="37" customWidth="1"/>
    <col min="15360" max="15360" width="39.6640625" style="37" customWidth="1"/>
    <col min="15361" max="15361" width="5.88671875" style="37" customWidth="1"/>
    <col min="15362" max="15362" width="5" style="37" bestFit="1" customWidth="1"/>
    <col min="15363" max="15363" width="6" style="37" customWidth="1"/>
    <col min="15364" max="15364" width="7.33203125" style="37" bestFit="1" customWidth="1"/>
    <col min="15365" max="15365" width="12.5546875" style="37" customWidth="1"/>
    <col min="15366" max="15366" width="15.109375" style="37" customWidth="1"/>
    <col min="15367" max="15613" width="9.109375" style="37"/>
    <col min="15614" max="15614" width="5.33203125" style="37" customWidth="1"/>
    <col min="15615" max="15615" width="2.5546875" style="37" customWidth="1"/>
    <col min="15616" max="15616" width="39.6640625" style="37" customWidth="1"/>
    <col min="15617" max="15617" width="5.88671875" style="37" customWidth="1"/>
    <col min="15618" max="15618" width="5" style="37" bestFit="1" customWidth="1"/>
    <col min="15619" max="15619" width="6" style="37" customWidth="1"/>
    <col min="15620" max="15620" width="7.33203125" style="37" bestFit="1" customWidth="1"/>
    <col min="15621" max="15621" width="12.5546875" style="37" customWidth="1"/>
    <col min="15622" max="15622" width="15.109375" style="37" customWidth="1"/>
    <col min="15623" max="15869" width="9.109375" style="37"/>
    <col min="15870" max="15870" width="5.33203125" style="37" customWidth="1"/>
    <col min="15871" max="15871" width="2.5546875" style="37" customWidth="1"/>
    <col min="15872" max="15872" width="39.6640625" style="37" customWidth="1"/>
    <col min="15873" max="15873" width="5.88671875" style="37" customWidth="1"/>
    <col min="15874" max="15874" width="5" style="37" bestFit="1" customWidth="1"/>
    <col min="15875" max="15875" width="6" style="37" customWidth="1"/>
    <col min="15876" max="15876" width="7.33203125" style="37" bestFit="1" customWidth="1"/>
    <col min="15877" max="15877" width="12.5546875" style="37" customWidth="1"/>
    <col min="15878" max="15878" width="15.109375" style="37" customWidth="1"/>
    <col min="15879" max="16125" width="9.109375" style="37"/>
    <col min="16126" max="16126" width="5.33203125" style="37" customWidth="1"/>
    <col min="16127" max="16127" width="2.5546875" style="37" customWidth="1"/>
    <col min="16128" max="16128" width="39.6640625" style="37" customWidth="1"/>
    <col min="16129" max="16129" width="5.88671875" style="37" customWidth="1"/>
    <col min="16130" max="16130" width="5" style="37" bestFit="1" customWidth="1"/>
    <col min="16131" max="16131" width="6" style="37" customWidth="1"/>
    <col min="16132" max="16132" width="7.33203125" style="37" bestFit="1" customWidth="1"/>
    <col min="16133" max="16133" width="12.5546875" style="37" customWidth="1"/>
    <col min="16134" max="16134" width="15.109375" style="37" customWidth="1"/>
    <col min="16135" max="16384" width="9.109375" style="37"/>
  </cols>
  <sheetData>
    <row r="1" spans="1:10" ht="37.200000000000003" customHeight="1">
      <c r="A1" s="384" t="s">
        <v>976</v>
      </c>
      <c r="B1" s="384"/>
      <c r="C1" s="384"/>
      <c r="D1" s="384"/>
      <c r="E1" s="384"/>
      <c r="F1" s="384"/>
      <c r="G1" s="384"/>
      <c r="H1" s="384"/>
      <c r="I1" s="384"/>
    </row>
    <row r="2" spans="1:10" ht="6.75" customHeight="1">
      <c r="A2" s="38"/>
      <c r="B2" s="39"/>
      <c r="C2" s="39"/>
      <c r="D2" s="38"/>
      <c r="E2" s="38"/>
      <c r="F2" s="38"/>
      <c r="G2" s="38"/>
      <c r="H2" s="38"/>
      <c r="I2" s="38"/>
    </row>
    <row r="3" spans="1:10" ht="13.2">
      <c r="A3" s="40"/>
      <c r="B3" s="39"/>
      <c r="C3" s="41" t="s">
        <v>463</v>
      </c>
      <c r="D3" s="38"/>
      <c r="E3" s="38"/>
      <c r="F3" s="38"/>
      <c r="G3" s="38"/>
      <c r="H3" s="38"/>
      <c r="I3" s="38"/>
    </row>
    <row r="4" spans="1:10">
      <c r="A4" s="42"/>
    </row>
    <row r="5" spans="1:10" ht="15" customHeight="1">
      <c r="A5" s="371" t="s">
        <v>464</v>
      </c>
      <c r="B5" s="373" t="s">
        <v>1</v>
      </c>
      <c r="C5" s="374"/>
      <c r="D5" s="377" t="s">
        <v>2</v>
      </c>
      <c r="E5" s="379" t="s">
        <v>465</v>
      </c>
      <c r="F5" s="381" t="s">
        <v>4</v>
      </c>
      <c r="G5" s="381"/>
      <c r="H5" s="382" t="s">
        <v>466</v>
      </c>
      <c r="I5" s="363" t="s">
        <v>5</v>
      </c>
      <c r="J5" s="46"/>
    </row>
    <row r="6" spans="1:10" ht="12">
      <c r="A6" s="372"/>
      <c r="B6" s="375"/>
      <c r="C6" s="376"/>
      <c r="D6" s="378"/>
      <c r="E6" s="380"/>
      <c r="F6" s="47" t="s">
        <v>467</v>
      </c>
      <c r="G6" s="47" t="s">
        <v>468</v>
      </c>
      <c r="H6" s="383"/>
      <c r="I6" s="364"/>
      <c r="J6" s="46"/>
    </row>
    <row r="7" spans="1:10" ht="12">
      <c r="A7" s="48"/>
      <c r="B7" s="45"/>
      <c r="C7" s="49"/>
      <c r="D7" s="50"/>
      <c r="E7" s="51"/>
      <c r="F7" s="51"/>
      <c r="G7" s="52"/>
      <c r="H7" s="53"/>
      <c r="I7" s="54"/>
      <c r="J7" s="46"/>
    </row>
    <row r="8" spans="1:10" ht="12">
      <c r="A8" s="48"/>
      <c r="B8" s="55"/>
      <c r="C8" s="56" t="s">
        <v>469</v>
      </c>
      <c r="D8" s="50"/>
      <c r="E8" s="51"/>
      <c r="F8" s="51"/>
      <c r="G8" s="52"/>
      <c r="H8" s="53"/>
      <c r="I8" s="54"/>
      <c r="J8" s="46"/>
    </row>
    <row r="9" spans="1:10" ht="12">
      <c r="A9" s="48"/>
      <c r="B9" s="55"/>
      <c r="C9" s="57"/>
      <c r="D9" s="50"/>
      <c r="E9" s="51"/>
      <c r="F9" s="51"/>
      <c r="G9" s="52"/>
      <c r="H9" s="53"/>
      <c r="I9" s="54"/>
      <c r="J9" s="46"/>
    </row>
    <row r="10" spans="1:10" ht="23.4">
      <c r="A10" s="48"/>
      <c r="B10" s="55"/>
      <c r="C10" s="58" t="s">
        <v>470</v>
      </c>
      <c r="D10" s="50"/>
      <c r="E10" s="51"/>
      <c r="F10" s="51"/>
      <c r="G10" s="52"/>
      <c r="H10" s="53"/>
      <c r="I10" s="54"/>
      <c r="J10" s="46"/>
    </row>
    <row r="11" spans="1:10" ht="12">
      <c r="A11" s="48"/>
      <c r="B11" s="55"/>
      <c r="C11" s="57"/>
      <c r="D11" s="50"/>
      <c r="E11" s="51"/>
      <c r="F11" s="51"/>
      <c r="G11" s="52"/>
      <c r="H11" s="53"/>
      <c r="I11" s="54"/>
      <c r="J11" s="46"/>
    </row>
    <row r="12" spans="1:10" ht="12">
      <c r="A12" s="59" t="s">
        <v>638</v>
      </c>
      <c r="B12" s="55"/>
      <c r="C12" s="56" t="s">
        <v>472</v>
      </c>
      <c r="D12" s="50"/>
      <c r="E12" s="51"/>
      <c r="F12" s="51"/>
      <c r="G12" s="52"/>
      <c r="H12" s="53"/>
      <c r="I12" s="54"/>
      <c r="J12" s="46"/>
    </row>
    <row r="13" spans="1:10" ht="12">
      <c r="A13" s="48"/>
      <c r="B13" s="55"/>
      <c r="C13" s="57"/>
      <c r="D13" s="50"/>
      <c r="E13" s="51"/>
      <c r="F13" s="51"/>
      <c r="G13" s="52"/>
      <c r="H13" s="53"/>
      <c r="I13" s="54"/>
      <c r="J13" s="46"/>
    </row>
    <row r="14" spans="1:10" ht="12">
      <c r="A14" s="59"/>
      <c r="B14" s="60" t="s">
        <v>473</v>
      </c>
      <c r="C14" s="61" t="s">
        <v>474</v>
      </c>
      <c r="D14" s="62" t="s">
        <v>475</v>
      </c>
      <c r="E14" s="63">
        <v>1</v>
      </c>
      <c r="F14" s="293"/>
      <c r="G14" s="293"/>
      <c r="H14" s="291">
        <f>+F14+G14</f>
        <v>0</v>
      </c>
      <c r="I14" s="64" t="s">
        <v>476</v>
      </c>
      <c r="J14" s="46"/>
    </row>
    <row r="15" spans="1:10" ht="12">
      <c r="A15" s="48"/>
      <c r="B15" s="55"/>
      <c r="C15" s="57"/>
      <c r="D15" s="50"/>
      <c r="E15" s="51"/>
      <c r="F15" s="51"/>
      <c r="G15" s="52"/>
      <c r="H15" s="54"/>
      <c r="I15" s="54"/>
      <c r="J15" s="46"/>
    </row>
    <row r="16" spans="1:10" ht="12">
      <c r="A16" s="59"/>
      <c r="B16" s="60" t="s">
        <v>477</v>
      </c>
      <c r="C16" s="61" t="s">
        <v>478</v>
      </c>
      <c r="D16" s="62" t="s">
        <v>475</v>
      </c>
      <c r="E16" s="63">
        <v>2</v>
      </c>
      <c r="F16" s="289"/>
      <c r="G16" s="290"/>
      <c r="H16" s="291">
        <f>+F16+G16</f>
        <v>0</v>
      </c>
      <c r="I16" s="291">
        <f>+E16*H16</f>
        <v>0</v>
      </c>
      <c r="J16" s="46"/>
    </row>
    <row r="17" spans="1:10" ht="12">
      <c r="A17" s="48"/>
      <c r="B17" s="55"/>
      <c r="C17" s="57"/>
      <c r="D17" s="50"/>
      <c r="E17" s="51"/>
      <c r="F17" s="289"/>
      <c r="G17" s="290"/>
      <c r="H17" s="291"/>
      <c r="I17" s="292"/>
      <c r="J17" s="46"/>
    </row>
    <row r="18" spans="1:10" ht="12">
      <c r="A18" s="48"/>
      <c r="B18" s="60" t="s">
        <v>479</v>
      </c>
      <c r="C18" s="61" t="s">
        <v>480</v>
      </c>
      <c r="D18" s="65" t="s">
        <v>475</v>
      </c>
      <c r="E18" s="66">
        <v>1</v>
      </c>
      <c r="F18" s="289"/>
      <c r="G18" s="290"/>
      <c r="H18" s="291">
        <f>+F18+G18</f>
        <v>0</v>
      </c>
      <c r="I18" s="291">
        <f>+E18*H18</f>
        <v>0</v>
      </c>
      <c r="J18" s="46"/>
    </row>
    <row r="19" spans="1:10" ht="12">
      <c r="A19" s="48"/>
      <c r="B19" s="55"/>
      <c r="C19" s="57"/>
      <c r="D19" s="50"/>
      <c r="E19" s="51"/>
      <c r="F19" s="289"/>
      <c r="G19" s="290"/>
      <c r="H19" s="291"/>
      <c r="I19" s="292"/>
      <c r="J19" s="46"/>
    </row>
    <row r="20" spans="1:10" ht="22.8">
      <c r="A20" s="48"/>
      <c r="B20" s="67" t="s">
        <v>481</v>
      </c>
      <c r="C20" s="68" t="s">
        <v>482</v>
      </c>
      <c r="D20" s="65" t="s">
        <v>475</v>
      </c>
      <c r="E20" s="66">
        <v>1</v>
      </c>
      <c r="F20" s="289"/>
      <c r="G20" s="290"/>
      <c r="H20" s="291">
        <f>+F20+G20</f>
        <v>0</v>
      </c>
      <c r="I20" s="291">
        <f>+E20*H20</f>
        <v>0</v>
      </c>
      <c r="J20" s="46"/>
    </row>
    <row r="21" spans="1:10" ht="12">
      <c r="A21" s="48"/>
      <c r="B21" s="55"/>
      <c r="C21" s="57"/>
      <c r="D21" s="50"/>
      <c r="E21" s="51"/>
      <c r="F21" s="289"/>
      <c r="G21" s="289"/>
      <c r="H21" s="291"/>
      <c r="I21" s="292"/>
      <c r="J21" s="46"/>
    </row>
    <row r="22" spans="1:10" ht="12">
      <c r="A22" s="59" t="s">
        <v>641</v>
      </c>
      <c r="B22" s="55"/>
      <c r="C22" s="56" t="s">
        <v>484</v>
      </c>
      <c r="D22" s="50"/>
      <c r="E22" s="51"/>
      <c r="F22" s="289"/>
      <c r="G22" s="289"/>
      <c r="H22" s="291"/>
      <c r="I22" s="291"/>
      <c r="J22" s="46"/>
    </row>
    <row r="23" spans="1:10" ht="12">
      <c r="A23" s="48"/>
      <c r="B23" s="55"/>
      <c r="C23" s="57"/>
      <c r="D23" s="50"/>
      <c r="E23" s="51"/>
      <c r="F23" s="289"/>
      <c r="G23" s="289"/>
      <c r="H23" s="291"/>
      <c r="I23" s="292"/>
      <c r="J23" s="46"/>
    </row>
    <row r="24" spans="1:10" ht="12">
      <c r="A24" s="48"/>
      <c r="B24" s="60" t="s">
        <v>473</v>
      </c>
      <c r="C24" s="61" t="s">
        <v>485</v>
      </c>
      <c r="D24" s="65" t="s">
        <v>475</v>
      </c>
      <c r="E24" s="66">
        <v>4</v>
      </c>
      <c r="F24" s="289"/>
      <c r="G24" s="290"/>
      <c r="H24" s="291">
        <f>+F24+G24</f>
        <v>0</v>
      </c>
      <c r="I24" s="291">
        <f>+E24*H24</f>
        <v>0</v>
      </c>
      <c r="J24" s="46"/>
    </row>
    <row r="25" spans="1:10" ht="12">
      <c r="A25" s="48"/>
      <c r="B25" s="55"/>
      <c r="C25" s="57"/>
      <c r="D25" s="50"/>
      <c r="E25" s="51"/>
      <c r="F25" s="289"/>
      <c r="G25" s="290"/>
      <c r="H25" s="291"/>
      <c r="I25" s="292"/>
      <c r="J25" s="46"/>
    </row>
    <row r="26" spans="1:10" ht="22.8">
      <c r="A26" s="48"/>
      <c r="B26" s="60" t="s">
        <v>477</v>
      </c>
      <c r="C26" s="68" t="s">
        <v>486</v>
      </c>
      <c r="D26" s="65" t="s">
        <v>475</v>
      </c>
      <c r="E26" s="66">
        <v>4</v>
      </c>
      <c r="F26" s="289"/>
      <c r="G26" s="290"/>
      <c r="H26" s="291">
        <f>+F26+G26</f>
        <v>0</v>
      </c>
      <c r="I26" s="291">
        <f>+E26*H26</f>
        <v>0</v>
      </c>
      <c r="J26" s="46"/>
    </row>
    <row r="27" spans="1:10" ht="12">
      <c r="A27" s="48"/>
      <c r="B27" s="60"/>
      <c r="C27" s="57"/>
      <c r="D27" s="50"/>
      <c r="E27" s="51"/>
      <c r="F27" s="289"/>
      <c r="G27" s="290"/>
      <c r="H27" s="291"/>
      <c r="I27" s="292"/>
      <c r="J27" s="46"/>
    </row>
    <row r="28" spans="1:10" ht="12">
      <c r="A28" s="48"/>
      <c r="B28" s="60" t="s">
        <v>479</v>
      </c>
      <c r="C28" s="61" t="s">
        <v>487</v>
      </c>
      <c r="D28" s="65" t="s">
        <v>475</v>
      </c>
      <c r="E28" s="63">
        <v>4</v>
      </c>
      <c r="F28" s="289"/>
      <c r="G28" s="290"/>
      <c r="H28" s="291">
        <f>+F28+G28</f>
        <v>0</v>
      </c>
      <c r="I28" s="291">
        <f>+E28*H28</f>
        <v>0</v>
      </c>
      <c r="J28" s="46"/>
    </row>
    <row r="29" spans="1:10" ht="12">
      <c r="A29" s="48"/>
      <c r="B29" s="60"/>
      <c r="C29" s="57"/>
      <c r="D29" s="50"/>
      <c r="E29" s="63"/>
      <c r="F29" s="289"/>
      <c r="G29" s="290"/>
      <c r="H29" s="291"/>
      <c r="I29" s="292"/>
      <c r="J29" s="46"/>
    </row>
    <row r="30" spans="1:10" ht="12">
      <c r="A30" s="48"/>
      <c r="B30" s="60" t="s">
        <v>481</v>
      </c>
      <c r="C30" s="61" t="s">
        <v>488</v>
      </c>
      <c r="D30" s="65" t="s">
        <v>475</v>
      </c>
      <c r="E30" s="63">
        <v>2</v>
      </c>
      <c r="F30" s="289"/>
      <c r="G30" s="290"/>
      <c r="H30" s="291">
        <f>+F30+G30</f>
        <v>0</v>
      </c>
      <c r="I30" s="291">
        <f>+E30*H30</f>
        <v>0</v>
      </c>
      <c r="J30" s="46"/>
    </row>
    <row r="31" spans="1:10" ht="12">
      <c r="A31" s="48"/>
      <c r="B31" s="55"/>
      <c r="C31" s="57"/>
      <c r="D31" s="50"/>
      <c r="E31" s="51"/>
      <c r="F31" s="289"/>
      <c r="G31" s="290"/>
      <c r="H31" s="291"/>
      <c r="I31" s="292"/>
      <c r="J31" s="46"/>
    </row>
    <row r="32" spans="1:10" ht="12">
      <c r="A32" s="59" t="s">
        <v>644</v>
      </c>
      <c r="B32" s="55"/>
      <c r="C32" s="56" t="s">
        <v>490</v>
      </c>
      <c r="D32" s="50"/>
      <c r="E32" s="51"/>
      <c r="F32" s="289"/>
      <c r="G32" s="290"/>
      <c r="H32" s="291"/>
      <c r="I32" s="291"/>
      <c r="J32" s="46"/>
    </row>
    <row r="33" spans="1:10" ht="12">
      <c r="A33" s="48"/>
      <c r="B33" s="55"/>
      <c r="C33" s="57"/>
      <c r="D33" s="50"/>
      <c r="E33" s="51"/>
      <c r="F33" s="289"/>
      <c r="G33" s="290"/>
      <c r="H33" s="291"/>
      <c r="I33" s="292"/>
      <c r="J33" s="46"/>
    </row>
    <row r="34" spans="1:10" ht="12">
      <c r="A34" s="48"/>
      <c r="B34" s="60" t="s">
        <v>473</v>
      </c>
      <c r="C34" s="68" t="s">
        <v>491</v>
      </c>
      <c r="D34" s="65" t="s">
        <v>475</v>
      </c>
      <c r="E34" s="63">
        <v>4</v>
      </c>
      <c r="F34" s="289"/>
      <c r="G34" s="290"/>
      <c r="H34" s="291">
        <f>+F34+G34</f>
        <v>0</v>
      </c>
      <c r="I34" s="291">
        <f>+E34*H34</f>
        <v>0</v>
      </c>
      <c r="J34" s="46"/>
    </row>
    <row r="35" spans="1:10" ht="12">
      <c r="A35" s="48"/>
      <c r="B35" s="55"/>
      <c r="C35" s="68"/>
      <c r="D35" s="50"/>
      <c r="E35" s="66"/>
      <c r="F35" s="289"/>
      <c r="G35" s="290"/>
      <c r="H35" s="291"/>
      <c r="I35" s="292"/>
      <c r="J35" s="46"/>
    </row>
    <row r="36" spans="1:10" ht="12">
      <c r="A36" s="48"/>
      <c r="B36" s="60" t="s">
        <v>477</v>
      </c>
      <c r="C36" s="68" t="s">
        <v>492</v>
      </c>
      <c r="D36" s="65" t="s">
        <v>475</v>
      </c>
      <c r="E36" s="66">
        <v>4</v>
      </c>
      <c r="F36" s="289"/>
      <c r="G36" s="290"/>
      <c r="H36" s="291">
        <f>+F36+G36</f>
        <v>0</v>
      </c>
      <c r="I36" s="291">
        <f>+E36*H36</f>
        <v>0</v>
      </c>
      <c r="J36" s="46"/>
    </row>
    <row r="37" spans="1:10" ht="12">
      <c r="A37" s="48"/>
      <c r="B37" s="55"/>
      <c r="C37" s="68"/>
      <c r="D37" s="50"/>
      <c r="E37" s="66"/>
      <c r="F37" s="289"/>
      <c r="G37" s="290"/>
      <c r="H37" s="291"/>
      <c r="I37" s="292"/>
      <c r="J37" s="46"/>
    </row>
    <row r="38" spans="1:10" ht="12">
      <c r="A38" s="48"/>
      <c r="B38" s="60" t="s">
        <v>479</v>
      </c>
      <c r="C38" s="68" t="s">
        <v>493</v>
      </c>
      <c r="D38" s="65" t="s">
        <v>475</v>
      </c>
      <c r="E38" s="66">
        <v>24</v>
      </c>
      <c r="F38" s="289"/>
      <c r="G38" s="290"/>
      <c r="H38" s="291">
        <f>+F38+G38</f>
        <v>0</v>
      </c>
      <c r="I38" s="291">
        <f>+E38*H38</f>
        <v>0</v>
      </c>
      <c r="J38" s="46"/>
    </row>
    <row r="39" spans="1:10" ht="12">
      <c r="A39" s="69"/>
      <c r="B39" s="60"/>
      <c r="C39" s="70"/>
      <c r="D39" s="50"/>
      <c r="E39" s="71"/>
      <c r="F39" s="293"/>
      <c r="G39" s="290"/>
      <c r="H39" s="291"/>
      <c r="I39" s="292"/>
    </row>
    <row r="40" spans="1:10">
      <c r="A40" s="69"/>
      <c r="B40" s="60" t="s">
        <v>481</v>
      </c>
      <c r="C40" s="70" t="s">
        <v>494</v>
      </c>
      <c r="D40" s="65" t="s">
        <v>475</v>
      </c>
      <c r="E40" s="71">
        <v>30</v>
      </c>
      <c r="F40" s="289"/>
      <c r="G40" s="290"/>
      <c r="H40" s="291">
        <f>+F40+G40</f>
        <v>0</v>
      </c>
      <c r="I40" s="291">
        <f>+E40*H40</f>
        <v>0</v>
      </c>
    </row>
    <row r="41" spans="1:10" ht="12">
      <c r="A41" s="69"/>
      <c r="B41" s="76"/>
      <c r="C41" s="77"/>
      <c r="D41" s="78"/>
      <c r="E41" s="78"/>
      <c r="F41" s="293"/>
      <c r="G41" s="290"/>
      <c r="H41" s="291"/>
      <c r="I41" s="292"/>
    </row>
    <row r="42" spans="1:10" ht="22.8">
      <c r="A42" s="69"/>
      <c r="B42" s="79" t="s">
        <v>495</v>
      </c>
      <c r="C42" s="70" t="s">
        <v>496</v>
      </c>
      <c r="D42" s="65" t="s">
        <v>475</v>
      </c>
      <c r="E42" s="80">
        <v>3</v>
      </c>
      <c r="F42" s="293"/>
      <c r="G42" s="290"/>
      <c r="H42" s="291">
        <f>+F42+G42</f>
        <v>0</v>
      </c>
      <c r="I42" s="291">
        <f>+E42*H42</f>
        <v>0</v>
      </c>
    </row>
    <row r="43" spans="1:10" ht="12">
      <c r="A43" s="69"/>
      <c r="B43" s="76"/>
      <c r="C43" s="77"/>
      <c r="D43" s="81"/>
      <c r="E43" s="78"/>
      <c r="F43" s="293"/>
      <c r="G43" s="290"/>
      <c r="H43" s="291"/>
      <c r="I43" s="292"/>
    </row>
    <row r="44" spans="1:10" ht="22.8">
      <c r="A44" s="69"/>
      <c r="B44" s="79" t="s">
        <v>497</v>
      </c>
      <c r="C44" s="70" t="s">
        <v>498</v>
      </c>
      <c r="D44" s="65" t="s">
        <v>475</v>
      </c>
      <c r="E44" s="80">
        <v>2</v>
      </c>
      <c r="F44" s="293"/>
      <c r="G44" s="290"/>
      <c r="H44" s="291">
        <f>+F44+G44</f>
        <v>0</v>
      </c>
      <c r="I44" s="291">
        <f>+E44*H44</f>
        <v>0</v>
      </c>
    </row>
    <row r="45" spans="1:10" ht="12">
      <c r="A45" s="69"/>
      <c r="B45" s="76"/>
      <c r="C45" s="77"/>
      <c r="D45" s="81"/>
      <c r="E45" s="78"/>
      <c r="F45" s="293"/>
      <c r="G45" s="290"/>
      <c r="H45" s="291"/>
      <c r="I45" s="292"/>
    </row>
    <row r="46" spans="1:10">
      <c r="A46" s="69"/>
      <c r="B46" s="79" t="s">
        <v>499</v>
      </c>
      <c r="C46" s="70" t="s">
        <v>500</v>
      </c>
      <c r="D46" s="65" t="s">
        <v>475</v>
      </c>
      <c r="E46" s="80">
        <v>31</v>
      </c>
      <c r="F46" s="293"/>
      <c r="G46" s="290"/>
      <c r="H46" s="291">
        <f>+F46+G46</f>
        <v>0</v>
      </c>
      <c r="I46" s="291">
        <f>+E46*H46</f>
        <v>0</v>
      </c>
    </row>
    <row r="47" spans="1:10" ht="12">
      <c r="A47" s="69"/>
      <c r="B47" s="76"/>
      <c r="C47" s="77"/>
      <c r="D47" s="81"/>
      <c r="E47" s="78"/>
      <c r="F47" s="293"/>
      <c r="G47" s="290"/>
      <c r="H47" s="291"/>
      <c r="I47" s="292"/>
    </row>
    <row r="48" spans="1:10">
      <c r="A48" s="69"/>
      <c r="B48" s="79" t="s">
        <v>501</v>
      </c>
      <c r="C48" s="70" t="s">
        <v>502</v>
      </c>
      <c r="D48" s="65" t="s">
        <v>475</v>
      </c>
      <c r="E48" s="82">
        <v>12</v>
      </c>
      <c r="F48" s="293"/>
      <c r="G48" s="290"/>
      <c r="H48" s="291">
        <f>+F48+G48</f>
        <v>0</v>
      </c>
      <c r="I48" s="291">
        <f>+E48*H48</f>
        <v>0</v>
      </c>
    </row>
    <row r="49" spans="1:9" ht="12">
      <c r="A49" s="69"/>
      <c r="B49" s="83"/>
      <c r="C49" s="77"/>
      <c r="D49" s="81"/>
      <c r="E49" s="84"/>
      <c r="F49" s="293"/>
      <c r="G49" s="290"/>
      <c r="H49" s="291"/>
      <c r="I49" s="292"/>
    </row>
    <row r="50" spans="1:9">
      <c r="A50" s="69"/>
      <c r="B50" s="79" t="s">
        <v>503</v>
      </c>
      <c r="C50" s="70" t="s">
        <v>504</v>
      </c>
      <c r="D50" s="65" t="s">
        <v>475</v>
      </c>
      <c r="E50" s="82">
        <v>93</v>
      </c>
      <c r="F50" s="293"/>
      <c r="G50" s="290"/>
      <c r="H50" s="291">
        <f>+F50+G50</f>
        <v>0</v>
      </c>
      <c r="I50" s="291">
        <f>+E50*H50</f>
        <v>0</v>
      </c>
    </row>
    <row r="51" spans="1:9" ht="12">
      <c r="A51" s="69"/>
      <c r="B51" s="76"/>
      <c r="C51" s="77"/>
      <c r="D51" s="81"/>
      <c r="E51" s="84"/>
      <c r="F51" s="293"/>
      <c r="G51" s="290"/>
      <c r="H51" s="291"/>
      <c r="I51" s="292"/>
    </row>
    <row r="52" spans="1:9" ht="22.8">
      <c r="A52" s="69"/>
      <c r="B52" s="79" t="s">
        <v>505</v>
      </c>
      <c r="C52" s="70" t="s">
        <v>506</v>
      </c>
      <c r="D52" s="65" t="s">
        <v>475</v>
      </c>
      <c r="E52" s="82">
        <v>20</v>
      </c>
      <c r="F52" s="293"/>
      <c r="G52" s="290"/>
      <c r="H52" s="291">
        <f>+F52+G52</f>
        <v>0</v>
      </c>
      <c r="I52" s="291">
        <f>+E52*H52</f>
        <v>0</v>
      </c>
    </row>
    <row r="53" spans="1:9" ht="12">
      <c r="A53" s="69"/>
      <c r="B53" s="76"/>
      <c r="C53" s="85"/>
      <c r="D53" s="86"/>
      <c r="E53" s="87"/>
      <c r="F53" s="293"/>
      <c r="G53" s="290"/>
      <c r="H53" s="291"/>
      <c r="I53" s="292"/>
    </row>
    <row r="54" spans="1:9">
      <c r="A54" s="69"/>
      <c r="B54" s="79" t="s">
        <v>507</v>
      </c>
      <c r="C54" s="88" t="s">
        <v>508</v>
      </c>
      <c r="D54" s="65" t="s">
        <v>475</v>
      </c>
      <c r="E54" s="82">
        <v>160</v>
      </c>
      <c r="F54" s="293"/>
      <c r="G54" s="290"/>
      <c r="H54" s="291">
        <f>+F54+G54</f>
        <v>0</v>
      </c>
      <c r="I54" s="291">
        <f>+E54*H54</f>
        <v>0</v>
      </c>
    </row>
    <row r="55" spans="1:9" ht="12">
      <c r="A55" s="69"/>
      <c r="B55" s="76"/>
      <c r="C55" s="85"/>
      <c r="D55" s="89"/>
      <c r="E55" s="87"/>
      <c r="F55" s="293"/>
      <c r="G55" s="290"/>
      <c r="H55" s="291"/>
      <c r="I55" s="292"/>
    </row>
    <row r="56" spans="1:9">
      <c r="A56" s="69"/>
      <c r="B56" s="79" t="s">
        <v>509</v>
      </c>
      <c r="C56" s="88" t="s">
        <v>510</v>
      </c>
      <c r="D56" s="65" t="s">
        <v>475</v>
      </c>
      <c r="E56" s="82">
        <v>40</v>
      </c>
      <c r="F56" s="293"/>
      <c r="G56" s="290"/>
      <c r="H56" s="291">
        <f>+F56+G56</f>
        <v>0</v>
      </c>
      <c r="I56" s="291">
        <f>+E56*H56</f>
        <v>0</v>
      </c>
    </row>
    <row r="57" spans="1:9" ht="12">
      <c r="A57" s="69"/>
      <c r="B57" s="76"/>
      <c r="C57" s="85"/>
      <c r="D57" s="89"/>
      <c r="E57" s="87"/>
      <c r="F57" s="293"/>
      <c r="G57" s="290"/>
      <c r="H57" s="291"/>
      <c r="I57" s="292"/>
    </row>
    <row r="58" spans="1:9" ht="12.75" customHeight="1">
      <c r="A58" s="69"/>
      <c r="B58" s="79" t="s">
        <v>511</v>
      </c>
      <c r="C58" s="88" t="s">
        <v>512</v>
      </c>
      <c r="D58" s="65" t="s">
        <v>475</v>
      </c>
      <c r="E58" s="72">
        <v>197</v>
      </c>
      <c r="F58" s="293"/>
      <c r="G58" s="290"/>
      <c r="H58" s="291">
        <f>+F58+G58</f>
        <v>0</v>
      </c>
      <c r="I58" s="291">
        <f>+E58*H58</f>
        <v>0</v>
      </c>
    </row>
    <row r="59" spans="1:9" ht="12">
      <c r="A59" s="69"/>
      <c r="B59" s="76"/>
      <c r="C59" s="90"/>
      <c r="D59" s="81"/>
      <c r="E59" s="84"/>
      <c r="F59" s="293"/>
      <c r="G59" s="290"/>
      <c r="H59" s="291"/>
      <c r="I59" s="292"/>
    </row>
    <row r="60" spans="1:9" ht="12.75" customHeight="1">
      <c r="A60" s="69"/>
      <c r="B60" s="79" t="s">
        <v>513</v>
      </c>
      <c r="C60" s="88" t="s">
        <v>514</v>
      </c>
      <c r="D60" s="65" t="s">
        <v>475</v>
      </c>
      <c r="E60" s="72">
        <v>35</v>
      </c>
      <c r="F60" s="293"/>
      <c r="G60" s="290"/>
      <c r="H60" s="291">
        <f>+F60+G60</f>
        <v>0</v>
      </c>
      <c r="I60" s="291">
        <f>+E60*H60</f>
        <v>0</v>
      </c>
    </row>
    <row r="61" spans="1:9" ht="12.75" customHeight="1">
      <c r="A61" s="69"/>
      <c r="B61" s="76"/>
      <c r="C61" s="92"/>
      <c r="D61" s="81"/>
      <c r="E61" s="87"/>
      <c r="F61" s="293"/>
      <c r="G61" s="290"/>
      <c r="H61" s="291"/>
      <c r="I61" s="292"/>
    </row>
    <row r="62" spans="1:9" ht="12.75" customHeight="1">
      <c r="A62" s="69"/>
      <c r="B62" s="79" t="s">
        <v>515</v>
      </c>
      <c r="C62" s="88" t="s">
        <v>516</v>
      </c>
      <c r="D62" s="65" t="s">
        <v>475</v>
      </c>
      <c r="E62" s="72">
        <v>130</v>
      </c>
      <c r="F62" s="293"/>
      <c r="G62" s="294"/>
      <c r="H62" s="291">
        <f>+F62+G62</f>
        <v>0</v>
      </c>
      <c r="I62" s="291">
        <f>+E62*H62</f>
        <v>0</v>
      </c>
    </row>
    <row r="63" spans="1:9">
      <c r="A63" s="93"/>
      <c r="B63" s="94"/>
      <c r="C63" s="95"/>
      <c r="D63" s="96"/>
      <c r="E63" s="96"/>
      <c r="F63" s="96"/>
      <c r="G63" s="97"/>
      <c r="H63" s="98"/>
      <c r="I63" s="99"/>
    </row>
    <row r="64" spans="1:9" ht="12">
      <c r="A64" s="67"/>
      <c r="B64" s="100"/>
      <c r="C64" s="101" t="s">
        <v>517</v>
      </c>
      <c r="D64" s="102"/>
      <c r="E64" s="102"/>
      <c r="F64" s="102"/>
      <c r="G64" s="103"/>
      <c r="H64" s="104"/>
      <c r="I64" s="325">
        <f>SUM(I14:I62)</f>
        <v>0</v>
      </c>
    </row>
    <row r="65" spans="1:9">
      <c r="A65" s="106"/>
      <c r="B65" s="107"/>
      <c r="C65" s="108"/>
      <c r="D65" s="109"/>
      <c r="E65" s="109"/>
      <c r="F65" s="109"/>
      <c r="G65" s="110"/>
      <c r="H65" s="111"/>
      <c r="I65" s="112"/>
    </row>
    <row r="66" spans="1:9" ht="2.25" customHeight="1">
      <c r="A66" s="113"/>
      <c r="B66" s="114"/>
      <c r="C66" s="115"/>
      <c r="D66" s="116"/>
      <c r="E66" s="116"/>
      <c r="F66" s="116"/>
      <c r="G66" s="117"/>
      <c r="H66" s="118"/>
      <c r="I66" s="119"/>
    </row>
    <row r="67" spans="1:9">
      <c r="A67" s="120"/>
      <c r="B67" s="121"/>
      <c r="C67" s="122"/>
      <c r="D67" s="123"/>
      <c r="E67" s="123"/>
      <c r="F67" s="123"/>
      <c r="G67" s="124"/>
      <c r="H67" s="125"/>
    </row>
    <row r="68" spans="1:9" ht="13.2">
      <c r="A68" s="40"/>
      <c r="B68" s="39"/>
      <c r="C68" s="41" t="s">
        <v>518</v>
      </c>
      <c r="D68" s="38"/>
      <c r="E68" s="38"/>
      <c r="F68" s="38"/>
      <c r="G68" s="38"/>
      <c r="H68" s="38"/>
      <c r="I68" s="38"/>
    </row>
    <row r="69" spans="1:9">
      <c r="A69" s="42"/>
    </row>
    <row r="70" spans="1:9" ht="12">
      <c r="A70" s="371" t="s">
        <v>464</v>
      </c>
      <c r="B70" s="373" t="s">
        <v>1</v>
      </c>
      <c r="C70" s="374"/>
      <c r="D70" s="377" t="s">
        <v>2</v>
      </c>
      <c r="E70" s="379" t="s">
        <v>465</v>
      </c>
      <c r="F70" s="381" t="s">
        <v>4</v>
      </c>
      <c r="G70" s="381"/>
      <c r="H70" s="382" t="s">
        <v>466</v>
      </c>
      <c r="I70" s="363" t="s">
        <v>5</v>
      </c>
    </row>
    <row r="71" spans="1:9" ht="12">
      <c r="A71" s="372"/>
      <c r="B71" s="375"/>
      <c r="C71" s="376"/>
      <c r="D71" s="378"/>
      <c r="E71" s="380"/>
      <c r="F71" s="47" t="s">
        <v>467</v>
      </c>
      <c r="G71" s="47" t="s">
        <v>468</v>
      </c>
      <c r="H71" s="383"/>
      <c r="I71" s="364"/>
    </row>
    <row r="72" spans="1:9" ht="12">
      <c r="A72" s="48"/>
      <c r="B72" s="45"/>
      <c r="C72" s="49"/>
      <c r="D72" s="50"/>
      <c r="E72" s="51"/>
      <c r="F72" s="51"/>
      <c r="G72" s="52"/>
      <c r="H72" s="53"/>
      <c r="I72" s="54"/>
    </row>
    <row r="73" spans="1:9" ht="12">
      <c r="A73" s="69"/>
      <c r="B73" s="126"/>
      <c r="C73" s="127" t="s">
        <v>519</v>
      </c>
      <c r="E73" s="66"/>
      <c r="F73" s="66"/>
      <c r="G73" s="131"/>
      <c r="H73" s="155"/>
      <c r="I73" s="326">
        <f>+I64</f>
        <v>0</v>
      </c>
    </row>
    <row r="74" spans="1:9">
      <c r="A74" s="69"/>
      <c r="B74" s="128"/>
      <c r="C74" s="129"/>
      <c r="D74" s="123"/>
      <c r="E74" s="72"/>
      <c r="F74" s="82"/>
      <c r="G74" s="295"/>
      <c r="H74" s="155"/>
      <c r="I74" s="74"/>
    </row>
    <row r="75" spans="1:9">
      <c r="A75" s="69"/>
      <c r="B75" s="79" t="s">
        <v>520</v>
      </c>
      <c r="C75" s="88" t="s">
        <v>521</v>
      </c>
      <c r="D75" s="65" t="s">
        <v>475</v>
      </c>
      <c r="E75" s="72">
        <v>30</v>
      </c>
      <c r="F75" s="289"/>
      <c r="G75" s="290"/>
      <c r="H75" s="291">
        <f>+F75+G75</f>
        <v>0</v>
      </c>
      <c r="I75" s="291">
        <f>+E75*H75</f>
        <v>0</v>
      </c>
    </row>
    <row r="76" spans="1:9" ht="12">
      <c r="A76" s="69"/>
      <c r="B76" s="128"/>
      <c r="C76" s="129"/>
      <c r="D76" s="123"/>
      <c r="E76" s="72"/>
      <c r="F76" s="289"/>
      <c r="G76" s="290"/>
      <c r="H76" s="291"/>
      <c r="I76" s="292"/>
    </row>
    <row r="77" spans="1:9">
      <c r="A77" s="69"/>
      <c r="B77" s="79" t="s">
        <v>522</v>
      </c>
      <c r="C77" s="88" t="s">
        <v>523</v>
      </c>
      <c r="D77" s="65" t="s">
        <v>475</v>
      </c>
      <c r="E77" s="72">
        <v>40</v>
      </c>
      <c r="F77" s="289"/>
      <c r="G77" s="290"/>
      <c r="H77" s="291">
        <f>+F77+G77</f>
        <v>0</v>
      </c>
      <c r="I77" s="291">
        <f>+E77*H77</f>
        <v>0</v>
      </c>
    </row>
    <row r="78" spans="1:9" ht="12">
      <c r="A78" s="69"/>
      <c r="B78" s="128"/>
      <c r="C78" s="90"/>
      <c r="D78" s="81"/>
      <c r="E78" s="84"/>
      <c r="F78" s="289"/>
      <c r="G78" s="290"/>
      <c r="H78" s="291"/>
      <c r="I78" s="292"/>
    </row>
    <row r="79" spans="1:9">
      <c r="A79" s="69"/>
      <c r="B79" s="128" t="s">
        <v>524</v>
      </c>
      <c r="C79" s="88" t="s">
        <v>525</v>
      </c>
      <c r="D79" s="65" t="s">
        <v>475</v>
      </c>
      <c r="E79" s="72">
        <v>10</v>
      </c>
      <c r="F79" s="289"/>
      <c r="G79" s="290"/>
      <c r="H79" s="291">
        <f>+F79+G79</f>
        <v>0</v>
      </c>
      <c r="I79" s="291">
        <f>+E79*H79</f>
        <v>0</v>
      </c>
    </row>
    <row r="80" spans="1:9" ht="12">
      <c r="A80" s="69"/>
      <c r="B80" s="128"/>
      <c r="C80" s="132"/>
      <c r="D80" s="50"/>
      <c r="E80" s="72"/>
      <c r="F80" s="289"/>
      <c r="G80" s="290"/>
      <c r="H80" s="291"/>
      <c r="I80" s="292"/>
    </row>
    <row r="81" spans="1:9">
      <c r="A81" s="69"/>
      <c r="B81" s="79" t="s">
        <v>522</v>
      </c>
      <c r="C81" s="88" t="s">
        <v>526</v>
      </c>
      <c r="D81" s="65" t="s">
        <v>475</v>
      </c>
      <c r="E81" s="72">
        <v>80</v>
      </c>
      <c r="F81" s="289"/>
      <c r="G81" s="290"/>
      <c r="H81" s="291">
        <f>+F81+G81</f>
        <v>0</v>
      </c>
      <c r="I81" s="291">
        <f>+E81*H81</f>
        <v>0</v>
      </c>
    </row>
    <row r="82" spans="1:9" ht="12">
      <c r="A82" s="69"/>
      <c r="B82" s="128"/>
      <c r="C82" s="90"/>
      <c r="D82" s="81"/>
      <c r="E82" s="84"/>
      <c r="F82" s="289"/>
      <c r="G82" s="290"/>
      <c r="H82" s="291"/>
      <c r="I82" s="292"/>
    </row>
    <row r="83" spans="1:9">
      <c r="A83" s="69"/>
      <c r="B83" s="128" t="s">
        <v>524</v>
      </c>
      <c r="C83" s="88" t="s">
        <v>527</v>
      </c>
      <c r="D83" s="65" t="s">
        <v>475</v>
      </c>
      <c r="E83" s="72">
        <v>20</v>
      </c>
      <c r="F83" s="289"/>
      <c r="G83" s="290"/>
      <c r="H83" s="291">
        <f>+F83+G83</f>
        <v>0</v>
      </c>
      <c r="I83" s="291">
        <f>+E83*H83</f>
        <v>0</v>
      </c>
    </row>
    <row r="84" spans="1:9" ht="12">
      <c r="A84" s="69"/>
      <c r="B84" s="128"/>
      <c r="C84" s="132"/>
      <c r="D84" s="50"/>
      <c r="E84" s="72"/>
      <c r="F84" s="289"/>
      <c r="G84" s="290"/>
      <c r="H84" s="291"/>
      <c r="I84" s="292"/>
    </row>
    <row r="85" spans="1:9">
      <c r="A85" s="69"/>
      <c r="B85" s="79" t="s">
        <v>522</v>
      </c>
      <c r="C85" s="88" t="s">
        <v>528</v>
      </c>
      <c r="D85" s="65" t="s">
        <v>475</v>
      </c>
      <c r="E85" s="72">
        <v>1</v>
      </c>
      <c r="F85" s="289"/>
      <c r="G85" s="290"/>
      <c r="H85" s="291">
        <f>+F85+G85</f>
        <v>0</v>
      </c>
      <c r="I85" s="291">
        <f>+E85*H85</f>
        <v>0</v>
      </c>
    </row>
    <row r="86" spans="1:9" ht="12">
      <c r="A86" s="69"/>
      <c r="B86" s="128"/>
      <c r="C86" s="133"/>
      <c r="D86" s="50"/>
      <c r="E86" s="72"/>
      <c r="F86" s="289"/>
      <c r="G86" s="295"/>
      <c r="H86" s="155"/>
      <c r="I86" s="74"/>
    </row>
    <row r="87" spans="1:9">
      <c r="A87" s="69"/>
      <c r="B87" s="128" t="s">
        <v>524</v>
      </c>
      <c r="C87" s="88" t="s">
        <v>529</v>
      </c>
      <c r="D87" s="65" t="s">
        <v>475</v>
      </c>
      <c r="E87" s="72">
        <v>1</v>
      </c>
      <c r="F87" s="289"/>
      <c r="G87" s="295"/>
      <c r="H87" s="291"/>
      <c r="I87" s="291" t="s">
        <v>476</v>
      </c>
    </row>
    <row r="88" spans="1:9" ht="12">
      <c r="A88" s="69"/>
      <c r="B88" s="128"/>
      <c r="C88" s="132"/>
      <c r="D88" s="50"/>
      <c r="E88" s="72"/>
      <c r="F88" s="289"/>
      <c r="G88" s="295"/>
      <c r="H88" s="155"/>
      <c r="I88" s="74"/>
    </row>
    <row r="89" spans="1:9" ht="22.8">
      <c r="A89" s="69"/>
      <c r="B89" s="128" t="s">
        <v>530</v>
      </c>
      <c r="C89" s="88" t="s">
        <v>531</v>
      </c>
      <c r="D89" s="65" t="s">
        <v>475</v>
      </c>
      <c r="E89" s="82">
        <v>122</v>
      </c>
      <c r="F89" s="289"/>
      <c r="G89" s="290"/>
      <c r="H89" s="291">
        <f>+F89+G89</f>
        <v>0</v>
      </c>
      <c r="I89" s="291">
        <f>+E89*H89</f>
        <v>0</v>
      </c>
    </row>
    <row r="90" spans="1:9">
      <c r="A90" s="69"/>
      <c r="B90" s="128"/>
      <c r="C90" s="129"/>
      <c r="D90" s="123"/>
      <c r="E90" s="72"/>
      <c r="F90" s="289"/>
      <c r="G90" s="290"/>
      <c r="H90" s="155"/>
      <c r="I90" s="74"/>
    </row>
    <row r="91" spans="1:9">
      <c r="A91" s="69"/>
      <c r="B91" s="128" t="s">
        <v>532</v>
      </c>
      <c r="C91" s="88" t="s">
        <v>533</v>
      </c>
      <c r="D91" s="65" t="s">
        <v>475</v>
      </c>
      <c r="E91" s="72">
        <v>8</v>
      </c>
      <c r="F91" s="289"/>
      <c r="G91" s="290"/>
      <c r="H91" s="291">
        <f>+F91+G91</f>
        <v>0</v>
      </c>
      <c r="I91" s="291">
        <f>+E91*H91</f>
        <v>0</v>
      </c>
    </row>
    <row r="92" spans="1:9">
      <c r="A92" s="69"/>
      <c r="B92" s="128"/>
      <c r="C92" s="129"/>
      <c r="D92" s="123"/>
      <c r="E92" s="72"/>
      <c r="F92" s="289"/>
      <c r="G92" s="290"/>
      <c r="H92" s="155"/>
      <c r="I92" s="74"/>
    </row>
    <row r="93" spans="1:9">
      <c r="A93" s="69"/>
      <c r="B93" s="128" t="s">
        <v>534</v>
      </c>
      <c r="C93" s="88" t="s">
        <v>535</v>
      </c>
      <c r="D93" s="65" t="s">
        <v>475</v>
      </c>
      <c r="E93" s="72">
        <v>8</v>
      </c>
      <c r="F93" s="289"/>
      <c r="G93" s="290"/>
      <c r="H93" s="291">
        <f>+F93+G93</f>
        <v>0</v>
      </c>
      <c r="I93" s="291">
        <f>+E93*H93</f>
        <v>0</v>
      </c>
    </row>
    <row r="94" spans="1:9" ht="12">
      <c r="A94" s="69"/>
      <c r="B94" s="128"/>
      <c r="C94" s="134"/>
      <c r="D94" s="81"/>
      <c r="E94" s="87"/>
      <c r="F94" s="289"/>
      <c r="G94" s="290"/>
      <c r="H94" s="155"/>
      <c r="I94" s="74"/>
    </row>
    <row r="95" spans="1:9">
      <c r="A95" s="69"/>
      <c r="B95" s="79" t="s">
        <v>536</v>
      </c>
      <c r="C95" s="135" t="s">
        <v>537</v>
      </c>
      <c r="D95" s="65" t="s">
        <v>475</v>
      </c>
      <c r="E95" s="72">
        <v>12</v>
      </c>
      <c r="F95" s="289"/>
      <c r="G95" s="290"/>
      <c r="H95" s="291">
        <f>+F95+G95</f>
        <v>0</v>
      </c>
      <c r="I95" s="291">
        <f>+E95*H95</f>
        <v>0</v>
      </c>
    </row>
    <row r="96" spans="1:9">
      <c r="A96" s="69"/>
      <c r="B96" s="76"/>
      <c r="C96" s="135"/>
      <c r="D96" s="123"/>
      <c r="E96" s="72"/>
      <c r="F96" s="289"/>
      <c r="G96" s="290"/>
      <c r="H96" s="155"/>
      <c r="I96" s="74"/>
    </row>
    <row r="97" spans="1:9">
      <c r="A97" s="69"/>
      <c r="B97" s="79" t="s">
        <v>538</v>
      </c>
      <c r="C97" s="135" t="s">
        <v>539</v>
      </c>
      <c r="D97" s="65" t="s">
        <v>475</v>
      </c>
      <c r="E97" s="72">
        <v>23</v>
      </c>
      <c r="F97" s="289"/>
      <c r="G97" s="290"/>
      <c r="H97" s="291">
        <f>+F97+G97</f>
        <v>0</v>
      </c>
      <c r="I97" s="291">
        <f>+E97*H97</f>
        <v>0</v>
      </c>
    </row>
    <row r="98" spans="1:9">
      <c r="A98" s="69"/>
      <c r="B98" s="79"/>
      <c r="C98" s="136"/>
      <c r="D98" s="89"/>
      <c r="E98" s="87"/>
      <c r="F98" s="289"/>
      <c r="G98" s="296"/>
      <c r="H98" s="155"/>
      <c r="I98" s="74"/>
    </row>
    <row r="99" spans="1:9">
      <c r="A99" s="69"/>
      <c r="B99" s="79" t="s">
        <v>540</v>
      </c>
      <c r="C99" s="135" t="s">
        <v>541</v>
      </c>
      <c r="D99" s="65" t="s">
        <v>475</v>
      </c>
      <c r="E99" s="82">
        <v>3500</v>
      </c>
      <c r="F99" s="289"/>
      <c r="G99" s="290"/>
      <c r="H99" s="291">
        <f>+F99+G99</f>
        <v>0</v>
      </c>
      <c r="I99" s="291">
        <f>+E99*H99</f>
        <v>0</v>
      </c>
    </row>
    <row r="100" spans="1:9">
      <c r="A100" s="69"/>
      <c r="B100" s="137"/>
      <c r="C100" s="135"/>
      <c r="D100" s="123"/>
      <c r="E100" s="72"/>
      <c r="F100" s="289"/>
      <c r="G100" s="290"/>
      <c r="H100" s="155"/>
      <c r="I100" s="74"/>
    </row>
    <row r="101" spans="1:9">
      <c r="A101" s="69"/>
      <c r="B101" s="128" t="s">
        <v>542</v>
      </c>
      <c r="C101" s="135" t="s">
        <v>543</v>
      </c>
      <c r="D101" s="65" t="s">
        <v>475</v>
      </c>
      <c r="E101" s="82">
        <v>3500</v>
      </c>
      <c r="F101" s="289"/>
      <c r="G101" s="290"/>
      <c r="H101" s="291">
        <f>+F101+G101</f>
        <v>0</v>
      </c>
      <c r="I101" s="291">
        <f>+E101*H101</f>
        <v>0</v>
      </c>
    </row>
    <row r="102" spans="1:9">
      <c r="A102" s="69"/>
      <c r="B102" s="128"/>
      <c r="C102" s="135"/>
      <c r="D102" s="123"/>
      <c r="E102" s="72"/>
      <c r="F102" s="289"/>
      <c r="G102" s="290"/>
      <c r="H102" s="155"/>
      <c r="I102" s="74"/>
    </row>
    <row r="103" spans="1:9">
      <c r="A103" s="69"/>
      <c r="B103" s="128" t="s">
        <v>544</v>
      </c>
      <c r="C103" s="135" t="s">
        <v>545</v>
      </c>
      <c r="D103" s="65" t="s">
        <v>475</v>
      </c>
      <c r="E103" s="82">
        <v>3500</v>
      </c>
      <c r="F103" s="289"/>
      <c r="G103" s="290"/>
      <c r="H103" s="291">
        <f>+F103+G103</f>
        <v>0</v>
      </c>
      <c r="I103" s="291">
        <f>+E103*H103</f>
        <v>0</v>
      </c>
    </row>
    <row r="104" spans="1:9">
      <c r="A104" s="69"/>
      <c r="B104" s="128"/>
      <c r="C104" s="135"/>
      <c r="D104" s="123"/>
      <c r="E104" s="72"/>
      <c r="F104" s="289"/>
      <c r="G104" s="290"/>
      <c r="H104" s="155"/>
      <c r="I104" s="74"/>
    </row>
    <row r="105" spans="1:9">
      <c r="A105" s="69"/>
      <c r="B105" s="128" t="s">
        <v>503</v>
      </c>
      <c r="C105" s="135" t="s">
        <v>546</v>
      </c>
      <c r="D105" s="65" t="s">
        <v>475</v>
      </c>
      <c r="E105" s="82">
        <v>3500</v>
      </c>
      <c r="F105" s="289"/>
      <c r="G105" s="290"/>
      <c r="H105" s="291">
        <f>+F105+G105</f>
        <v>0</v>
      </c>
      <c r="I105" s="291">
        <f>+E105*H105</f>
        <v>0</v>
      </c>
    </row>
    <row r="106" spans="1:9">
      <c r="A106" s="69"/>
      <c r="B106" s="128"/>
      <c r="C106" s="135"/>
      <c r="D106" s="123"/>
      <c r="E106" s="72"/>
      <c r="F106" s="289"/>
      <c r="G106" s="290"/>
      <c r="H106" s="155"/>
      <c r="I106" s="74"/>
    </row>
    <row r="107" spans="1:9">
      <c r="A107" s="69"/>
      <c r="B107" s="128" t="s">
        <v>547</v>
      </c>
      <c r="C107" s="135" t="s">
        <v>548</v>
      </c>
      <c r="D107" s="65" t="s">
        <v>475</v>
      </c>
      <c r="E107" s="82">
        <v>3500</v>
      </c>
      <c r="F107" s="289"/>
      <c r="G107" s="290"/>
      <c r="H107" s="291">
        <f>+F107+G107</f>
        <v>0</v>
      </c>
      <c r="I107" s="291">
        <f>+E107*H107</f>
        <v>0</v>
      </c>
    </row>
    <row r="108" spans="1:9">
      <c r="A108" s="69"/>
      <c r="B108" s="128"/>
      <c r="C108" s="135"/>
      <c r="D108" s="123"/>
      <c r="E108" s="72"/>
      <c r="F108" s="289"/>
      <c r="G108" s="290"/>
      <c r="H108" s="155"/>
      <c r="I108" s="74"/>
    </row>
    <row r="109" spans="1:9">
      <c r="A109" s="69"/>
      <c r="B109" s="128" t="s">
        <v>549</v>
      </c>
      <c r="C109" s="135" t="s">
        <v>550</v>
      </c>
      <c r="D109" s="65" t="s">
        <v>475</v>
      </c>
      <c r="E109" s="82">
        <v>6</v>
      </c>
      <c r="F109" s="289"/>
      <c r="G109" s="290"/>
      <c r="H109" s="291">
        <f>+F109+G109</f>
        <v>0</v>
      </c>
      <c r="I109" s="291">
        <f>+E109*H109</f>
        <v>0</v>
      </c>
    </row>
    <row r="110" spans="1:9">
      <c r="A110" s="69"/>
      <c r="B110" s="128"/>
      <c r="C110" s="135"/>
      <c r="D110" s="123"/>
      <c r="E110" s="72"/>
      <c r="F110" s="289"/>
      <c r="G110" s="290"/>
      <c r="H110" s="155"/>
      <c r="I110" s="74"/>
    </row>
    <row r="111" spans="1:9">
      <c r="A111" s="69"/>
      <c r="B111" s="128" t="s">
        <v>551</v>
      </c>
      <c r="C111" s="135" t="s">
        <v>552</v>
      </c>
      <c r="D111" s="65" t="s">
        <v>475</v>
      </c>
      <c r="E111" s="82">
        <v>122</v>
      </c>
      <c r="F111" s="289"/>
      <c r="G111" s="290"/>
      <c r="H111" s="291">
        <f>+F111+G111</f>
        <v>0</v>
      </c>
      <c r="I111" s="291">
        <f>+E111*H111</f>
        <v>0</v>
      </c>
    </row>
    <row r="112" spans="1:9">
      <c r="A112" s="69"/>
      <c r="B112" s="128"/>
      <c r="C112" s="135"/>
      <c r="D112" s="123"/>
      <c r="E112" s="72"/>
      <c r="F112" s="82"/>
      <c r="G112" s="295"/>
      <c r="H112" s="155"/>
      <c r="I112" s="74"/>
    </row>
    <row r="113" spans="1:9" ht="12">
      <c r="A113" s="69" t="s">
        <v>647</v>
      </c>
      <c r="B113" s="128"/>
      <c r="C113" s="138" t="s">
        <v>554</v>
      </c>
      <c r="D113" s="123"/>
      <c r="E113" s="72"/>
      <c r="F113" s="82"/>
      <c r="G113" s="295"/>
      <c r="H113" s="291"/>
      <c r="I113" s="291"/>
    </row>
    <row r="114" spans="1:9">
      <c r="A114" s="69"/>
      <c r="B114" s="128"/>
      <c r="C114" s="135"/>
      <c r="D114" s="123"/>
      <c r="E114" s="72"/>
      <c r="F114" s="82"/>
      <c r="G114" s="295"/>
      <c r="H114" s="155"/>
      <c r="I114" s="74"/>
    </row>
    <row r="115" spans="1:9" ht="34.200000000000003">
      <c r="A115" s="69"/>
      <c r="B115" s="128" t="s">
        <v>473</v>
      </c>
      <c r="C115" s="135" t="s">
        <v>555</v>
      </c>
      <c r="D115" s="139" t="s">
        <v>475</v>
      </c>
      <c r="E115" s="82">
        <v>4</v>
      </c>
      <c r="F115" s="289"/>
      <c r="G115" s="290"/>
      <c r="H115" s="291">
        <f>+F115+G115</f>
        <v>0</v>
      </c>
      <c r="I115" s="291">
        <f>+E115*H115</f>
        <v>0</v>
      </c>
    </row>
    <row r="116" spans="1:9">
      <c r="A116" s="69"/>
      <c r="B116" s="128"/>
      <c r="C116" s="135"/>
      <c r="D116" s="123"/>
      <c r="E116" s="72"/>
      <c r="F116" s="72"/>
      <c r="G116" s="297"/>
      <c r="H116" s="155"/>
      <c r="I116" s="74"/>
    </row>
    <row r="117" spans="1:9" ht="12">
      <c r="A117" s="69" t="s">
        <v>971</v>
      </c>
      <c r="B117" s="128"/>
      <c r="C117" s="138" t="s">
        <v>557</v>
      </c>
      <c r="D117" s="65"/>
      <c r="E117" s="63"/>
      <c r="F117" s="72"/>
      <c r="G117" s="297"/>
      <c r="H117" s="155"/>
      <c r="I117" s="74"/>
    </row>
    <row r="118" spans="1:9">
      <c r="A118" s="59"/>
      <c r="B118" s="128"/>
      <c r="C118" s="135"/>
      <c r="D118" s="65"/>
      <c r="E118" s="63"/>
      <c r="F118" s="72"/>
      <c r="G118" s="297"/>
      <c r="H118" s="155"/>
      <c r="I118" s="74"/>
    </row>
    <row r="119" spans="1:9" ht="34.200000000000003">
      <c r="A119" s="48"/>
      <c r="B119" s="128"/>
      <c r="C119" s="140" t="s">
        <v>970</v>
      </c>
      <c r="D119" s="141" t="s">
        <v>558</v>
      </c>
      <c r="E119" s="82">
        <v>1</v>
      </c>
      <c r="F119" s="289">
        <v>0</v>
      </c>
      <c r="G119" s="290"/>
      <c r="H119" s="291">
        <f>+F119+G119</f>
        <v>0</v>
      </c>
      <c r="I119" s="291">
        <f>+E119*H119</f>
        <v>0</v>
      </c>
    </row>
    <row r="120" spans="1:9">
      <c r="A120" s="59"/>
      <c r="B120" s="128"/>
      <c r="C120" s="140"/>
      <c r="D120" s="139"/>
      <c r="E120" s="82"/>
      <c r="F120" s="142"/>
      <c r="G120" s="142"/>
      <c r="H120" s="298"/>
      <c r="I120" s="74"/>
    </row>
    <row r="121" spans="1:9">
      <c r="A121" s="69"/>
      <c r="B121" s="128"/>
      <c r="C121" s="135"/>
      <c r="D121" s="123"/>
      <c r="E121" s="72"/>
      <c r="F121" s="72"/>
      <c r="G121" s="297"/>
      <c r="H121" s="155"/>
      <c r="I121" s="74"/>
    </row>
    <row r="122" spans="1:9" ht="12">
      <c r="A122" s="59" t="s">
        <v>972</v>
      </c>
      <c r="B122" s="128"/>
      <c r="C122" s="56" t="s">
        <v>560</v>
      </c>
      <c r="D122" s="123"/>
      <c r="E122" s="72"/>
      <c r="F122" s="72"/>
      <c r="G122" s="297"/>
      <c r="H122" s="155"/>
      <c r="I122" s="74"/>
    </row>
    <row r="123" spans="1:9" ht="12">
      <c r="A123" s="48"/>
      <c r="B123" s="128"/>
      <c r="C123" s="135"/>
      <c r="D123" s="123"/>
      <c r="E123" s="72"/>
      <c r="F123" s="72"/>
      <c r="G123" s="297"/>
      <c r="H123" s="155"/>
      <c r="I123" s="74"/>
    </row>
    <row r="124" spans="1:9" ht="23.4">
      <c r="A124" s="59"/>
      <c r="B124" s="128"/>
      <c r="C124" s="58" t="s">
        <v>561</v>
      </c>
      <c r="D124" s="123"/>
      <c r="E124" s="72"/>
      <c r="F124" s="72"/>
      <c r="G124" s="297"/>
      <c r="H124" s="155"/>
      <c r="I124" s="74"/>
    </row>
    <row r="125" spans="1:9">
      <c r="A125" s="69"/>
      <c r="B125" s="128"/>
      <c r="C125" s="135"/>
      <c r="D125" s="123"/>
      <c r="E125" s="72"/>
      <c r="F125" s="72"/>
      <c r="G125" s="297"/>
      <c r="H125" s="155"/>
      <c r="I125" s="74"/>
    </row>
    <row r="126" spans="1:9" ht="12">
      <c r="A126" s="69"/>
      <c r="B126" s="55"/>
      <c r="C126" s="56" t="s">
        <v>472</v>
      </c>
      <c r="D126" s="50"/>
      <c r="E126" s="51"/>
      <c r="F126" s="72"/>
      <c r="G126" s="297"/>
      <c r="H126" s="155"/>
      <c r="I126" s="74"/>
    </row>
    <row r="127" spans="1:9" ht="12">
      <c r="A127" s="69"/>
      <c r="B127" s="55"/>
      <c r="C127" s="57"/>
      <c r="D127" s="50"/>
      <c r="E127" s="51"/>
      <c r="F127" s="72"/>
      <c r="G127" s="297"/>
      <c r="H127" s="155"/>
      <c r="I127" s="74"/>
    </row>
    <row r="128" spans="1:9">
      <c r="A128" s="69"/>
      <c r="B128" s="60" t="s">
        <v>473</v>
      </c>
      <c r="C128" s="61" t="s">
        <v>562</v>
      </c>
      <c r="D128" s="62" t="s">
        <v>475</v>
      </c>
      <c r="E128" s="63">
        <v>8</v>
      </c>
      <c r="F128" s="289"/>
      <c r="G128" s="290"/>
      <c r="H128" s="291">
        <f>+F128+G128</f>
        <v>0</v>
      </c>
      <c r="I128" s="291">
        <f>+E128*H128</f>
        <v>0</v>
      </c>
    </row>
    <row r="129" spans="1:9">
      <c r="A129" s="69"/>
      <c r="B129" s="128"/>
      <c r="C129" s="135"/>
      <c r="D129" s="123"/>
      <c r="E129" s="72"/>
      <c r="F129" s="72"/>
      <c r="G129" s="130"/>
      <c r="H129" s="131"/>
      <c r="I129" s="74"/>
    </row>
    <row r="130" spans="1:9">
      <c r="A130" s="93"/>
      <c r="B130" s="94"/>
      <c r="C130" s="95"/>
      <c r="D130" s="96"/>
      <c r="E130" s="96"/>
      <c r="F130" s="96"/>
      <c r="G130" s="97"/>
      <c r="H130" s="98"/>
      <c r="I130" s="99"/>
    </row>
    <row r="131" spans="1:9" ht="12">
      <c r="A131" s="67"/>
      <c r="B131" s="100"/>
      <c r="C131" s="101" t="s">
        <v>517</v>
      </c>
      <c r="D131" s="102"/>
      <c r="E131" s="102"/>
      <c r="F131" s="102"/>
      <c r="G131" s="103"/>
      <c r="H131" s="104"/>
      <c r="I131" s="325">
        <f>SUM(I73:I128)</f>
        <v>0</v>
      </c>
    </row>
    <row r="132" spans="1:9">
      <c r="A132" s="106"/>
      <c r="B132" s="107"/>
      <c r="C132" s="108"/>
      <c r="D132" s="109"/>
      <c r="E132" s="109"/>
      <c r="F132" s="109"/>
      <c r="G132" s="110"/>
      <c r="H132" s="111"/>
      <c r="I132" s="112"/>
    </row>
    <row r="133" spans="1:9" ht="3" customHeight="1">
      <c r="A133" s="113"/>
      <c r="B133" s="114"/>
      <c r="C133" s="115"/>
      <c r="D133" s="116"/>
      <c r="E133" s="116"/>
      <c r="F133" s="116"/>
      <c r="G133" s="117"/>
      <c r="H133" s="299"/>
      <c r="I133" s="119"/>
    </row>
    <row r="134" spans="1:9">
      <c r="A134" s="120"/>
      <c r="B134" s="121"/>
      <c r="C134" s="122"/>
      <c r="D134" s="123"/>
      <c r="E134" s="123"/>
      <c r="F134" s="123"/>
      <c r="G134" s="124"/>
      <c r="H134" s="300"/>
    </row>
    <row r="135" spans="1:9" ht="13.2">
      <c r="A135" s="40"/>
      <c r="B135" s="39"/>
      <c r="C135" s="41" t="s">
        <v>518</v>
      </c>
      <c r="D135" s="38"/>
      <c r="E135" s="38"/>
      <c r="F135" s="38"/>
      <c r="G135" s="38"/>
      <c r="H135" s="38"/>
      <c r="I135" s="301"/>
    </row>
    <row r="136" spans="1:9">
      <c r="A136" s="42"/>
      <c r="B136" s="42"/>
      <c r="C136" s="145"/>
      <c r="D136" s="146"/>
      <c r="E136" s="146"/>
      <c r="F136" s="146"/>
      <c r="G136" s="146"/>
      <c r="H136" s="146"/>
      <c r="I136" s="145"/>
    </row>
    <row r="137" spans="1:9">
      <c r="A137" s="69"/>
      <c r="B137" s="128"/>
      <c r="C137" s="135"/>
      <c r="D137" s="123"/>
      <c r="E137" s="72"/>
      <c r="F137" s="72"/>
      <c r="G137" s="130"/>
      <c r="H137" s="131"/>
      <c r="I137" s="74"/>
    </row>
    <row r="138" spans="1:9" ht="12">
      <c r="A138" s="69"/>
      <c r="B138" s="128"/>
      <c r="C138" s="127" t="s">
        <v>519</v>
      </c>
      <c r="D138" s="123"/>
      <c r="E138" s="72"/>
      <c r="F138" s="72"/>
      <c r="G138" s="130"/>
      <c r="H138" s="131"/>
      <c r="I138" s="326">
        <f>+I131</f>
        <v>0</v>
      </c>
    </row>
    <row r="139" spans="1:9">
      <c r="A139" s="69"/>
      <c r="B139" s="128"/>
      <c r="C139" s="135"/>
      <c r="D139" s="123"/>
      <c r="E139" s="72"/>
      <c r="F139" s="72"/>
      <c r="G139" s="130"/>
      <c r="H139" s="131"/>
      <c r="I139" s="74"/>
    </row>
    <row r="140" spans="1:9" ht="12">
      <c r="A140" s="69" t="s">
        <v>973</v>
      </c>
      <c r="B140" s="55"/>
      <c r="C140" s="56" t="s">
        <v>484</v>
      </c>
      <c r="D140" s="50"/>
      <c r="E140" s="51"/>
      <c r="F140" s="72"/>
      <c r="G140" s="130"/>
      <c r="H140" s="131"/>
      <c r="I140" s="74"/>
    </row>
    <row r="141" spans="1:9" ht="12">
      <c r="A141" s="69"/>
      <c r="B141" s="55"/>
      <c r="C141" s="57"/>
      <c r="D141" s="50"/>
      <c r="E141" s="51"/>
      <c r="F141" s="72"/>
      <c r="G141" s="130"/>
      <c r="H141" s="131"/>
      <c r="I141" s="74"/>
    </row>
    <row r="142" spans="1:9">
      <c r="A142" s="69"/>
      <c r="B142" s="60" t="s">
        <v>473</v>
      </c>
      <c r="C142" s="61" t="s">
        <v>485</v>
      </c>
      <c r="D142" s="65" t="s">
        <v>475</v>
      </c>
      <c r="E142" s="66">
        <v>4</v>
      </c>
      <c r="F142" s="289"/>
      <c r="G142" s="290"/>
      <c r="H142" s="291">
        <f>+F142+G142</f>
        <v>0</v>
      </c>
      <c r="I142" s="291">
        <f>+E142*H142</f>
        <v>0</v>
      </c>
    </row>
    <row r="143" spans="1:9" ht="12">
      <c r="A143" s="69"/>
      <c r="B143" s="55"/>
      <c r="C143" s="57"/>
      <c r="D143" s="50"/>
      <c r="E143" s="51"/>
      <c r="F143" s="289"/>
      <c r="G143" s="290"/>
      <c r="H143" s="131"/>
      <c r="I143" s="74"/>
    </row>
    <row r="144" spans="1:9">
      <c r="A144" s="69"/>
      <c r="B144" s="60" t="s">
        <v>477</v>
      </c>
      <c r="C144" s="68" t="s">
        <v>564</v>
      </c>
      <c r="D144" s="65" t="s">
        <v>475</v>
      </c>
      <c r="E144" s="66">
        <v>4</v>
      </c>
      <c r="F144" s="289"/>
      <c r="G144" s="290"/>
      <c r="H144" s="291">
        <f>+F144+G144</f>
        <v>0</v>
      </c>
      <c r="I144" s="291">
        <f>+E144*H144</f>
        <v>0</v>
      </c>
    </row>
    <row r="145" spans="1:9" ht="12">
      <c r="A145" s="69"/>
      <c r="B145" s="60"/>
      <c r="C145" s="57"/>
      <c r="D145" s="50"/>
      <c r="E145" s="51"/>
      <c r="F145" s="289"/>
      <c r="G145" s="290"/>
      <c r="H145" s="131"/>
      <c r="I145" s="74"/>
    </row>
    <row r="146" spans="1:9">
      <c r="A146" s="69"/>
      <c r="B146" s="60" t="s">
        <v>479</v>
      </c>
      <c r="C146" s="61" t="s">
        <v>565</v>
      </c>
      <c r="D146" s="65" t="s">
        <v>475</v>
      </c>
      <c r="E146" s="63">
        <v>4</v>
      </c>
      <c r="F146" s="289"/>
      <c r="G146" s="290"/>
      <c r="H146" s="291">
        <f>+F146+G146</f>
        <v>0</v>
      </c>
      <c r="I146" s="291">
        <f>+E146*H146</f>
        <v>0</v>
      </c>
    </row>
    <row r="147" spans="1:9">
      <c r="A147" s="69"/>
      <c r="B147" s="128"/>
      <c r="C147" s="140"/>
      <c r="D147" s="139"/>
      <c r="E147" s="82"/>
      <c r="F147" s="289"/>
      <c r="G147" s="290"/>
      <c r="H147" s="131"/>
      <c r="I147" s="74"/>
    </row>
    <row r="148" spans="1:9">
      <c r="A148" s="69"/>
      <c r="B148" s="128" t="s">
        <v>481</v>
      </c>
      <c r="C148" s="135" t="s">
        <v>566</v>
      </c>
      <c r="D148" s="65" t="s">
        <v>475</v>
      </c>
      <c r="E148" s="63">
        <v>4</v>
      </c>
      <c r="F148" s="289"/>
      <c r="G148" s="290"/>
      <c r="H148" s="291">
        <f>+F148+G148</f>
        <v>0</v>
      </c>
      <c r="I148" s="291">
        <f>+E148*H148</f>
        <v>0</v>
      </c>
    </row>
    <row r="149" spans="1:9">
      <c r="A149" s="69"/>
      <c r="B149" s="128"/>
      <c r="C149" s="135"/>
      <c r="D149" s="65"/>
      <c r="E149" s="63"/>
      <c r="F149" s="72"/>
      <c r="G149" s="290"/>
      <c r="H149" s="131"/>
      <c r="I149" s="74"/>
    </row>
    <row r="150" spans="1:9" ht="12">
      <c r="A150" s="69" t="s">
        <v>974</v>
      </c>
      <c r="B150" s="128"/>
      <c r="C150" s="138" t="s">
        <v>557</v>
      </c>
      <c r="D150" s="65"/>
      <c r="E150" s="63"/>
      <c r="F150" s="72"/>
      <c r="G150" s="290"/>
      <c r="H150" s="131"/>
      <c r="I150" s="74"/>
    </row>
    <row r="151" spans="1:9">
      <c r="A151" s="69"/>
      <c r="B151" s="128"/>
      <c r="C151" s="135"/>
      <c r="D151" s="65"/>
      <c r="E151" s="63"/>
      <c r="F151" s="72"/>
      <c r="G151" s="130"/>
      <c r="H151" s="131"/>
      <c r="I151" s="74"/>
    </row>
    <row r="152" spans="1:9">
      <c r="A152" s="69"/>
      <c r="B152" s="128"/>
      <c r="C152" s="140" t="s">
        <v>568</v>
      </c>
      <c r="D152" s="141" t="s">
        <v>558</v>
      </c>
      <c r="E152" s="82">
        <v>1</v>
      </c>
      <c r="F152" s="289"/>
      <c r="G152" s="290"/>
      <c r="H152" s="291">
        <f>+F152+G152</f>
        <v>0</v>
      </c>
      <c r="I152" s="291">
        <f>+E152*H152</f>
        <v>0</v>
      </c>
    </row>
    <row r="153" spans="1:9">
      <c r="A153" s="69"/>
      <c r="B153" s="128"/>
      <c r="C153" s="140"/>
      <c r="D153" s="139"/>
      <c r="E153" s="82"/>
      <c r="F153" s="142"/>
      <c r="G153" s="144"/>
      <c r="H153" s="143"/>
      <c r="I153" s="74"/>
    </row>
    <row r="154" spans="1:9" ht="12">
      <c r="A154" s="69" t="s">
        <v>975</v>
      </c>
      <c r="B154" s="128"/>
      <c r="C154" s="147" t="s">
        <v>570</v>
      </c>
      <c r="D154" s="139"/>
      <c r="E154" s="82"/>
      <c r="F154" s="142"/>
      <c r="G154" s="144"/>
      <c r="H154" s="143"/>
      <c r="I154" s="74"/>
    </row>
    <row r="155" spans="1:9">
      <c r="A155" s="69"/>
      <c r="B155" s="128"/>
      <c r="C155" s="140"/>
      <c r="D155" s="139"/>
      <c r="E155" s="82"/>
      <c r="F155" s="142"/>
      <c r="G155" s="144"/>
      <c r="H155" s="143"/>
      <c r="I155" s="74"/>
    </row>
    <row r="156" spans="1:9" ht="34.200000000000003">
      <c r="A156" s="69"/>
      <c r="B156" s="128"/>
      <c r="C156" s="140" t="s">
        <v>571</v>
      </c>
      <c r="D156" s="141" t="s">
        <v>558</v>
      </c>
      <c r="E156" s="82">
        <v>1</v>
      </c>
      <c r="F156" s="289"/>
      <c r="G156" s="290"/>
      <c r="H156" s="291">
        <f>+F156+G156</f>
        <v>0</v>
      </c>
      <c r="I156" s="291">
        <f>+E156*H156</f>
        <v>0</v>
      </c>
    </row>
    <row r="157" spans="1:9">
      <c r="A157" s="69" t="s">
        <v>572</v>
      </c>
      <c r="B157" s="148"/>
      <c r="C157" s="149"/>
      <c r="D157" s="150"/>
      <c r="E157" s="151"/>
      <c r="F157" s="151"/>
      <c r="G157" s="152"/>
      <c r="H157" s="153"/>
      <c r="I157" s="74"/>
    </row>
    <row r="158" spans="1:9">
      <c r="A158" s="69"/>
      <c r="B158" s="128"/>
      <c r="C158" s="154"/>
      <c r="D158" s="123"/>
      <c r="E158" s="123"/>
      <c r="F158" s="123"/>
      <c r="G158" s="130"/>
      <c r="H158" s="155"/>
      <c r="I158" s="74"/>
    </row>
    <row r="159" spans="1:9">
      <c r="A159" s="69"/>
      <c r="B159" s="128"/>
      <c r="C159" s="154"/>
      <c r="D159" s="123"/>
      <c r="E159" s="123"/>
      <c r="F159" s="123"/>
      <c r="G159" s="130"/>
      <c r="H159" s="155"/>
      <c r="I159" s="74"/>
    </row>
    <row r="160" spans="1:9">
      <c r="A160" s="69"/>
      <c r="B160" s="128"/>
      <c r="C160" s="154"/>
      <c r="D160" s="123"/>
      <c r="E160" s="123"/>
      <c r="F160" s="123"/>
      <c r="G160" s="130"/>
      <c r="H160" s="155"/>
      <c r="I160" s="74"/>
    </row>
    <row r="161" spans="1:9">
      <c r="A161" s="69"/>
      <c r="B161" s="128"/>
      <c r="C161" s="154"/>
      <c r="D161" s="123"/>
      <c r="E161" s="123"/>
      <c r="F161" s="123"/>
      <c r="G161" s="130"/>
      <c r="H161" s="155"/>
      <c r="I161" s="74"/>
    </row>
    <row r="162" spans="1:9">
      <c r="A162" s="69"/>
      <c r="B162" s="128"/>
      <c r="C162" s="154"/>
      <c r="D162" s="123"/>
      <c r="E162" s="123"/>
      <c r="F162" s="123"/>
      <c r="G162" s="130"/>
      <c r="H162" s="155"/>
      <c r="I162" s="74"/>
    </row>
    <row r="163" spans="1:9">
      <c r="A163" s="69"/>
      <c r="B163" s="128"/>
      <c r="C163" s="154"/>
      <c r="D163" s="123"/>
      <c r="E163" s="123"/>
      <c r="F163" s="123"/>
      <c r="G163" s="130"/>
      <c r="H163" s="155"/>
      <c r="I163" s="74"/>
    </row>
    <row r="164" spans="1:9">
      <c r="A164" s="69"/>
      <c r="B164" s="128"/>
      <c r="C164" s="154"/>
      <c r="D164" s="123"/>
      <c r="E164" s="123"/>
      <c r="F164" s="123"/>
      <c r="G164" s="130"/>
      <c r="H164" s="155"/>
      <c r="I164" s="74"/>
    </row>
    <row r="165" spans="1:9">
      <c r="A165" s="69"/>
      <c r="B165" s="128"/>
      <c r="C165" s="154"/>
      <c r="D165" s="123"/>
      <c r="E165" s="123"/>
      <c r="F165" s="123"/>
      <c r="G165" s="130"/>
      <c r="H165" s="155"/>
      <c r="I165" s="74"/>
    </row>
    <row r="166" spans="1:9">
      <c r="A166" s="69"/>
      <c r="B166" s="128"/>
      <c r="C166" s="154"/>
      <c r="D166" s="123"/>
      <c r="E166" s="123"/>
      <c r="F166" s="123"/>
      <c r="G166" s="130"/>
      <c r="H166" s="155"/>
      <c r="I166" s="74"/>
    </row>
    <row r="167" spans="1:9">
      <c r="A167" s="69"/>
      <c r="B167" s="128"/>
      <c r="C167" s="154"/>
      <c r="D167" s="123"/>
      <c r="E167" s="123"/>
      <c r="F167" s="123"/>
      <c r="G167" s="130"/>
      <c r="H167" s="155"/>
      <c r="I167" s="74"/>
    </row>
    <row r="168" spans="1:9">
      <c r="A168" s="69"/>
      <c r="B168" s="128"/>
      <c r="C168" s="154"/>
      <c r="D168" s="123"/>
      <c r="E168" s="123"/>
      <c r="F168" s="123"/>
      <c r="G168" s="130"/>
      <c r="H168" s="155"/>
      <c r="I168" s="74"/>
    </row>
    <row r="169" spans="1:9">
      <c r="A169" s="69"/>
      <c r="B169" s="128"/>
      <c r="C169" s="154"/>
      <c r="D169" s="123"/>
      <c r="E169" s="123"/>
      <c r="F169" s="123"/>
      <c r="G169" s="130"/>
      <c r="H169" s="155"/>
      <c r="I169" s="74"/>
    </row>
    <row r="170" spans="1:9">
      <c r="A170" s="69"/>
      <c r="B170" s="128"/>
      <c r="C170" s="154"/>
      <c r="D170" s="123"/>
      <c r="E170" s="123"/>
      <c r="F170" s="123"/>
      <c r="G170" s="130"/>
      <c r="H170" s="155"/>
      <c r="I170" s="74"/>
    </row>
    <row r="171" spans="1:9">
      <c r="A171" s="69"/>
      <c r="B171" s="128"/>
      <c r="C171" s="154"/>
      <c r="D171" s="123"/>
      <c r="E171" s="123"/>
      <c r="F171" s="123"/>
      <c r="G171" s="130"/>
      <c r="H171" s="155"/>
      <c r="I171" s="74"/>
    </row>
    <row r="172" spans="1:9">
      <c r="A172" s="69"/>
      <c r="B172" s="128"/>
      <c r="C172" s="154"/>
      <c r="D172" s="123"/>
      <c r="E172" s="123"/>
      <c r="F172" s="123"/>
      <c r="G172" s="130"/>
      <c r="H172" s="155"/>
      <c r="I172" s="74"/>
    </row>
    <row r="173" spans="1:9">
      <c r="A173" s="69"/>
      <c r="B173" s="128"/>
      <c r="C173" s="154"/>
      <c r="D173" s="123"/>
      <c r="E173" s="123"/>
      <c r="F173" s="123"/>
      <c r="G173" s="130"/>
      <c r="H173" s="155"/>
      <c r="I173" s="74"/>
    </row>
    <row r="174" spans="1:9">
      <c r="A174" s="69"/>
      <c r="B174" s="128"/>
      <c r="C174" s="154"/>
      <c r="D174" s="123"/>
      <c r="E174" s="123"/>
      <c r="F174" s="123"/>
      <c r="G174" s="130"/>
      <c r="H174" s="155"/>
      <c r="I174" s="74"/>
    </row>
    <row r="175" spans="1:9">
      <c r="A175" s="69"/>
      <c r="B175" s="128"/>
      <c r="C175" s="154"/>
      <c r="D175" s="123"/>
      <c r="E175" s="123"/>
      <c r="F175" s="123"/>
      <c r="G175" s="130"/>
      <c r="H175" s="155"/>
      <c r="I175" s="74"/>
    </row>
    <row r="176" spans="1:9">
      <c r="A176" s="69"/>
      <c r="B176" s="128"/>
      <c r="C176" s="154"/>
      <c r="D176" s="123"/>
      <c r="E176" s="123"/>
      <c r="F176" s="123"/>
      <c r="G176" s="130"/>
      <c r="H176" s="155"/>
      <c r="I176" s="74"/>
    </row>
    <row r="177" spans="1:9">
      <c r="A177" s="69"/>
      <c r="B177" s="128"/>
      <c r="C177" s="154"/>
      <c r="D177" s="123"/>
      <c r="E177" s="123"/>
      <c r="F177" s="123"/>
      <c r="G177" s="130"/>
      <c r="H177" s="155"/>
      <c r="I177" s="74"/>
    </row>
    <row r="178" spans="1:9">
      <c r="A178" s="69"/>
      <c r="B178" s="128"/>
      <c r="C178" s="154"/>
      <c r="D178" s="123"/>
      <c r="E178" s="123"/>
      <c r="F178" s="123"/>
      <c r="G178" s="130"/>
      <c r="H178" s="155"/>
      <c r="I178" s="74"/>
    </row>
    <row r="179" spans="1:9">
      <c r="A179" s="69"/>
      <c r="B179" s="128"/>
      <c r="C179" s="154"/>
      <c r="D179" s="123"/>
      <c r="E179" s="123"/>
      <c r="F179" s="123"/>
      <c r="G179" s="130"/>
      <c r="H179" s="155"/>
      <c r="I179" s="74"/>
    </row>
    <row r="180" spans="1:9">
      <c r="A180" s="69"/>
      <c r="B180" s="128"/>
      <c r="C180" s="154"/>
      <c r="D180" s="123"/>
      <c r="E180" s="123"/>
      <c r="F180" s="123"/>
      <c r="G180" s="130"/>
      <c r="H180" s="155"/>
      <c r="I180" s="74"/>
    </row>
    <row r="181" spans="1:9">
      <c r="A181" s="69"/>
      <c r="B181" s="128"/>
      <c r="C181" s="154"/>
      <c r="D181" s="123"/>
      <c r="E181" s="123"/>
      <c r="F181" s="123"/>
      <c r="G181" s="130"/>
      <c r="H181" s="155"/>
      <c r="I181" s="74"/>
    </row>
    <row r="182" spans="1:9">
      <c r="A182" s="69"/>
      <c r="B182" s="128"/>
      <c r="C182" s="154"/>
      <c r="D182" s="123"/>
      <c r="E182" s="123"/>
      <c r="F182" s="123"/>
      <c r="G182" s="130"/>
      <c r="H182" s="155"/>
      <c r="I182" s="74"/>
    </row>
    <row r="183" spans="1:9">
      <c r="A183" s="69"/>
      <c r="B183" s="128"/>
      <c r="C183" s="154"/>
      <c r="D183" s="123"/>
      <c r="E183" s="123"/>
      <c r="F183" s="123"/>
      <c r="G183" s="130"/>
      <c r="H183" s="155"/>
      <c r="I183" s="74"/>
    </row>
    <row r="184" spans="1:9">
      <c r="A184" s="69"/>
      <c r="B184" s="128"/>
      <c r="C184" s="154"/>
      <c r="D184" s="123"/>
      <c r="E184" s="123"/>
      <c r="F184" s="123"/>
      <c r="G184" s="130"/>
      <c r="H184" s="155"/>
      <c r="I184" s="74"/>
    </row>
    <row r="185" spans="1:9">
      <c r="A185" s="69"/>
      <c r="B185" s="128"/>
      <c r="C185" s="154"/>
      <c r="D185" s="123"/>
      <c r="E185" s="123"/>
      <c r="F185" s="123"/>
      <c r="G185" s="130"/>
      <c r="H185" s="155"/>
      <c r="I185" s="74"/>
    </row>
    <row r="186" spans="1:9">
      <c r="A186" s="69"/>
      <c r="B186" s="128"/>
      <c r="C186" s="154"/>
      <c r="D186" s="123"/>
      <c r="E186" s="123"/>
      <c r="F186" s="123"/>
      <c r="G186" s="130"/>
      <c r="H186" s="155"/>
      <c r="I186" s="74"/>
    </row>
    <row r="187" spans="1:9">
      <c r="A187" s="69"/>
      <c r="B187" s="128"/>
      <c r="C187" s="154"/>
      <c r="D187" s="123"/>
      <c r="E187" s="123"/>
      <c r="F187" s="123"/>
      <c r="G187" s="130"/>
      <c r="H187" s="155"/>
      <c r="I187" s="74"/>
    </row>
    <row r="188" spans="1:9">
      <c r="A188" s="69"/>
      <c r="B188" s="128"/>
      <c r="C188" s="154"/>
      <c r="D188" s="123"/>
      <c r="E188" s="123"/>
      <c r="F188" s="123"/>
      <c r="G188" s="130"/>
      <c r="H188" s="155"/>
      <c r="I188" s="74"/>
    </row>
    <row r="189" spans="1:9">
      <c r="A189" s="69"/>
      <c r="B189" s="128"/>
      <c r="C189" s="154"/>
      <c r="D189" s="123"/>
      <c r="E189" s="123"/>
      <c r="F189" s="123"/>
      <c r="G189" s="130"/>
      <c r="H189" s="155"/>
      <c r="I189" s="74"/>
    </row>
    <row r="190" spans="1:9">
      <c r="A190" s="69"/>
      <c r="B190" s="128"/>
      <c r="C190" s="154"/>
      <c r="D190" s="123"/>
      <c r="E190" s="123"/>
      <c r="F190" s="123"/>
      <c r="G190" s="130"/>
      <c r="H190" s="155"/>
      <c r="I190" s="74"/>
    </row>
    <row r="191" spans="1:9">
      <c r="A191" s="69"/>
      <c r="B191" s="128"/>
      <c r="C191" s="154"/>
      <c r="D191" s="123"/>
      <c r="E191" s="123"/>
      <c r="F191" s="123"/>
      <c r="G191" s="130"/>
      <c r="H191" s="155"/>
      <c r="I191" s="74"/>
    </row>
    <row r="192" spans="1:9">
      <c r="A192" s="69"/>
      <c r="B192" s="128"/>
      <c r="C192" s="154"/>
      <c r="D192" s="123"/>
      <c r="E192" s="123"/>
      <c r="F192" s="123"/>
      <c r="G192" s="130"/>
      <c r="H192" s="155"/>
      <c r="I192" s="74"/>
    </row>
    <row r="193" spans="1:9" ht="11.25" customHeight="1">
      <c r="A193" s="69"/>
      <c r="B193" s="128"/>
      <c r="C193" s="154"/>
      <c r="D193" s="123"/>
      <c r="E193" s="123"/>
      <c r="F193" s="123"/>
      <c r="G193" s="130"/>
      <c r="H193" s="155"/>
      <c r="I193" s="74"/>
    </row>
    <row r="194" spans="1:9" ht="12.75" customHeight="1">
      <c r="A194" s="69"/>
      <c r="B194" s="128"/>
      <c r="C194" s="154"/>
      <c r="D194" s="123"/>
      <c r="E194" s="123"/>
      <c r="F194" s="123"/>
      <c r="G194" s="130"/>
      <c r="H194" s="303"/>
      <c r="I194" s="74"/>
    </row>
    <row r="195" spans="1:9" ht="12.75" customHeight="1">
      <c r="A195" s="69"/>
      <c r="B195" s="128"/>
      <c r="C195" s="154"/>
      <c r="D195" s="123"/>
      <c r="E195" s="123"/>
      <c r="F195" s="123"/>
      <c r="G195" s="130"/>
      <c r="H195" s="303"/>
      <c r="I195" s="74"/>
    </row>
    <row r="196" spans="1:9" ht="12.75" customHeight="1">
      <c r="A196" s="69"/>
      <c r="B196" s="128"/>
      <c r="C196" s="154"/>
      <c r="D196" s="123"/>
      <c r="E196" s="123"/>
      <c r="F196" s="123"/>
      <c r="G196" s="130"/>
      <c r="H196" s="303"/>
      <c r="I196" s="74"/>
    </row>
    <row r="197" spans="1:9" ht="12.75" customHeight="1">
      <c r="A197" s="69"/>
      <c r="B197" s="128"/>
      <c r="C197" s="154"/>
      <c r="D197" s="123"/>
      <c r="E197" s="123"/>
      <c r="F197" s="123"/>
      <c r="G197" s="124"/>
      <c r="H197" s="303"/>
      <c r="I197" s="74"/>
    </row>
    <row r="198" spans="1:9" ht="12.75" customHeight="1">
      <c r="A198" s="69"/>
      <c r="B198" s="128"/>
      <c r="C198" s="154"/>
      <c r="D198" s="123"/>
      <c r="E198" s="123"/>
      <c r="F198" s="123"/>
      <c r="G198" s="124"/>
      <c r="H198" s="303"/>
      <c r="I198" s="74"/>
    </row>
    <row r="199" spans="1:9" ht="12.75" customHeight="1">
      <c r="A199" s="69"/>
      <c r="B199" s="148"/>
      <c r="C199" s="157"/>
      <c r="D199" s="150"/>
      <c r="E199" s="150"/>
      <c r="F199" s="150"/>
      <c r="G199" s="158"/>
      <c r="H199" s="304"/>
      <c r="I199" s="74"/>
    </row>
    <row r="200" spans="1:9" ht="12.75" customHeight="1">
      <c r="A200" s="93"/>
      <c r="B200" s="100"/>
      <c r="C200" s="365" t="s">
        <v>573</v>
      </c>
      <c r="D200" s="365"/>
      <c r="E200" s="365"/>
      <c r="F200" s="365"/>
      <c r="G200" s="365"/>
      <c r="H200" s="366"/>
      <c r="I200" s="160"/>
    </row>
    <row r="201" spans="1:9" ht="12.75" customHeight="1">
      <c r="A201" s="67"/>
      <c r="B201" s="100"/>
      <c r="C201" s="367"/>
      <c r="D201" s="367"/>
      <c r="E201" s="367"/>
      <c r="F201" s="367"/>
      <c r="G201" s="367"/>
      <c r="H201" s="368"/>
      <c r="I201" s="105">
        <f>SUM(I138:I157)</f>
        <v>0</v>
      </c>
    </row>
    <row r="202" spans="1:9" ht="12.75" customHeight="1">
      <c r="A202" s="106"/>
      <c r="B202" s="107"/>
      <c r="C202" s="369"/>
      <c r="D202" s="369"/>
      <c r="E202" s="369"/>
      <c r="F202" s="369"/>
      <c r="G202" s="369"/>
      <c r="H202" s="370"/>
      <c r="I202" s="161"/>
    </row>
    <row r="203" spans="1:9" ht="12.75" customHeight="1">
      <c r="A203" s="120"/>
      <c r="B203" s="162"/>
      <c r="C203" s="163"/>
      <c r="E203" s="43"/>
      <c r="F203" s="43"/>
      <c r="G203" s="43"/>
      <c r="H203" s="164"/>
    </row>
    <row r="204" spans="1:9" ht="12.75" customHeight="1">
      <c r="A204" s="69"/>
      <c r="B204" s="162"/>
      <c r="C204" s="163"/>
      <c r="E204" s="43"/>
      <c r="F204" s="43"/>
      <c r="G204" s="43"/>
      <c r="H204" s="164"/>
    </row>
    <row r="205" spans="1:9" ht="12.75" customHeight="1">
      <c r="A205" s="69"/>
      <c r="B205" s="162"/>
      <c r="C205" s="163"/>
      <c r="E205" s="43"/>
      <c r="F205" s="43"/>
      <c r="G205" s="43"/>
      <c r="H205" s="164"/>
    </row>
    <row r="206" spans="1:9" ht="12.75" customHeight="1">
      <c r="A206" s="69"/>
      <c r="B206" s="162"/>
      <c r="C206" s="163"/>
      <c r="E206" s="43"/>
      <c r="F206" s="43"/>
      <c r="G206" s="43"/>
      <c r="H206" s="164"/>
    </row>
    <row r="207" spans="1:9" ht="12.75" customHeight="1">
      <c r="A207" s="69"/>
      <c r="B207" s="162"/>
      <c r="C207" s="163"/>
      <c r="E207" s="43"/>
      <c r="F207" s="43"/>
      <c r="G207" s="43"/>
      <c r="H207" s="164"/>
    </row>
    <row r="208" spans="1:9" ht="12.75" customHeight="1">
      <c r="A208" s="69"/>
      <c r="B208" s="162"/>
      <c r="C208" s="163"/>
      <c r="E208" s="43"/>
      <c r="F208" s="43"/>
      <c r="G208" s="43"/>
      <c r="H208" s="164"/>
    </row>
    <row r="209" spans="1:8" ht="12.75" customHeight="1">
      <c r="A209" s="69"/>
      <c r="B209" s="162"/>
      <c r="C209" s="163"/>
      <c r="E209" s="43"/>
      <c r="F209" s="43"/>
      <c r="G209" s="43"/>
      <c r="H209" s="164"/>
    </row>
    <row r="210" spans="1:8" ht="12.75" customHeight="1">
      <c r="A210" s="69"/>
      <c r="B210" s="162"/>
      <c r="C210" s="163"/>
      <c r="E210" s="43"/>
      <c r="F210" s="43"/>
      <c r="G210" s="43"/>
      <c r="H210" s="164"/>
    </row>
    <row r="211" spans="1:8" ht="12.75" customHeight="1">
      <c r="A211" s="69"/>
      <c r="B211" s="162"/>
      <c r="C211" s="163"/>
      <c r="E211" s="43"/>
      <c r="F211" s="43"/>
      <c r="G211" s="43"/>
      <c r="H211" s="164"/>
    </row>
    <row r="212" spans="1:8" ht="12.75" customHeight="1">
      <c r="A212" s="69"/>
      <c r="B212" s="162"/>
      <c r="C212" s="163"/>
      <c r="E212" s="43"/>
      <c r="F212" s="43"/>
      <c r="G212" s="43"/>
      <c r="H212" s="164"/>
    </row>
    <row r="213" spans="1:8" ht="12.75" customHeight="1">
      <c r="A213" s="69"/>
      <c r="B213" s="162"/>
      <c r="C213" s="163"/>
      <c r="E213" s="43"/>
      <c r="F213" s="43"/>
      <c r="G213" s="43"/>
      <c r="H213" s="164"/>
    </row>
    <row r="214" spans="1:8" ht="12.75" customHeight="1">
      <c r="A214" s="69"/>
      <c r="B214" s="162"/>
      <c r="C214" s="163"/>
      <c r="E214" s="43"/>
      <c r="F214" s="43"/>
      <c r="G214" s="43"/>
      <c r="H214" s="164"/>
    </row>
    <row r="215" spans="1:8" ht="12.75" customHeight="1">
      <c r="A215" s="69"/>
      <c r="B215" s="162"/>
      <c r="C215" s="163"/>
      <c r="E215" s="43"/>
      <c r="F215" s="43"/>
      <c r="G215" s="43"/>
      <c r="H215" s="164"/>
    </row>
    <row r="216" spans="1:8" ht="12.75" customHeight="1">
      <c r="A216" s="69"/>
      <c r="B216" s="162"/>
      <c r="C216" s="163"/>
      <c r="E216" s="43"/>
      <c r="F216" s="43"/>
      <c r="G216" s="43"/>
      <c r="H216" s="164"/>
    </row>
    <row r="217" spans="1:8" ht="12.75" customHeight="1">
      <c r="A217" s="69"/>
      <c r="B217" s="162"/>
      <c r="C217" s="163"/>
      <c r="E217" s="43"/>
      <c r="F217" s="43"/>
      <c r="G217" s="43"/>
      <c r="H217" s="164"/>
    </row>
    <row r="218" spans="1:8" ht="12.75" customHeight="1">
      <c r="A218" s="69"/>
      <c r="B218" s="162"/>
      <c r="C218" s="163"/>
      <c r="E218" s="43"/>
      <c r="F218" s="43"/>
      <c r="G218" s="43"/>
      <c r="H218" s="164"/>
    </row>
    <row r="219" spans="1:8" ht="12.75" customHeight="1">
      <c r="A219" s="69"/>
      <c r="B219" s="162"/>
      <c r="C219" s="163"/>
      <c r="E219" s="43"/>
      <c r="F219" s="43"/>
      <c r="G219" s="43"/>
      <c r="H219" s="164"/>
    </row>
    <row r="220" spans="1:8" ht="12.75" customHeight="1">
      <c r="A220" s="69"/>
      <c r="B220" s="162"/>
      <c r="C220" s="163"/>
      <c r="E220" s="43"/>
      <c r="F220" s="43"/>
      <c r="G220" s="43"/>
      <c r="H220" s="164"/>
    </row>
    <row r="221" spans="1:8" ht="12.75" customHeight="1">
      <c r="A221" s="69"/>
      <c r="B221" s="162"/>
      <c r="C221" s="163"/>
      <c r="E221" s="43"/>
      <c r="F221" s="43"/>
      <c r="G221" s="43"/>
      <c r="H221" s="164"/>
    </row>
    <row r="222" spans="1:8" ht="12.75" customHeight="1">
      <c r="A222" s="69"/>
      <c r="B222" s="162"/>
      <c r="C222" s="163"/>
      <c r="E222" s="43"/>
      <c r="F222" s="43"/>
      <c r="G222" s="43"/>
      <c r="H222" s="164"/>
    </row>
    <row r="223" spans="1:8" ht="12.75" customHeight="1">
      <c r="A223" s="69"/>
      <c r="B223" s="162"/>
      <c r="C223" s="163"/>
      <c r="E223" s="43"/>
      <c r="F223" s="43"/>
      <c r="G223" s="43"/>
      <c r="H223" s="164"/>
    </row>
    <row r="224" spans="1:8" ht="12.75" customHeight="1">
      <c r="A224" s="69"/>
      <c r="B224" s="162"/>
      <c r="C224" s="163"/>
      <c r="E224" s="43"/>
      <c r="F224" s="43"/>
      <c r="G224" s="43"/>
      <c r="H224" s="164"/>
    </row>
    <row r="225" spans="1:8" ht="12.75" customHeight="1">
      <c r="A225" s="69"/>
      <c r="B225" s="162"/>
      <c r="C225" s="163"/>
      <c r="E225" s="43"/>
      <c r="F225" s="43"/>
      <c r="G225" s="43"/>
      <c r="H225" s="164"/>
    </row>
    <row r="226" spans="1:8" ht="12.75" customHeight="1">
      <c r="A226" s="69"/>
      <c r="B226" s="162"/>
      <c r="C226" s="163"/>
      <c r="E226" s="43"/>
      <c r="F226" s="43"/>
      <c r="G226" s="43"/>
      <c r="H226" s="164"/>
    </row>
    <row r="227" spans="1:8" ht="12.75" customHeight="1">
      <c r="A227" s="69"/>
      <c r="B227" s="162"/>
      <c r="C227" s="163"/>
      <c r="E227" s="43"/>
      <c r="F227" s="43"/>
      <c r="G227" s="43"/>
      <c r="H227" s="164"/>
    </row>
    <row r="228" spans="1:8" ht="12.75" customHeight="1">
      <c r="A228" s="69"/>
      <c r="B228" s="162"/>
      <c r="C228" s="163"/>
      <c r="E228" s="43"/>
      <c r="F228" s="43"/>
      <c r="G228" s="43"/>
      <c r="H228" s="164"/>
    </row>
    <row r="229" spans="1:8" ht="12.75" customHeight="1">
      <c r="A229" s="69"/>
      <c r="B229" s="162"/>
      <c r="C229" s="163"/>
      <c r="E229" s="43"/>
      <c r="F229" s="43"/>
      <c r="G229" s="43"/>
      <c r="H229" s="164"/>
    </row>
    <row r="230" spans="1:8" ht="12.75" customHeight="1">
      <c r="A230" s="69"/>
      <c r="B230" s="162"/>
      <c r="C230" s="163"/>
      <c r="E230" s="43"/>
      <c r="F230" s="43"/>
      <c r="G230" s="43"/>
      <c r="H230" s="164"/>
    </row>
    <row r="231" spans="1:8" ht="12.75" customHeight="1">
      <c r="A231" s="69"/>
      <c r="B231" s="162"/>
      <c r="C231" s="163"/>
      <c r="E231" s="43"/>
      <c r="F231" s="43"/>
      <c r="G231" s="43"/>
      <c r="H231" s="164"/>
    </row>
    <row r="232" spans="1:8" ht="12.75" customHeight="1">
      <c r="A232" s="69"/>
      <c r="B232" s="162"/>
      <c r="C232" s="163"/>
      <c r="E232" s="43"/>
      <c r="F232" s="43"/>
      <c r="G232" s="43"/>
      <c r="H232" s="164"/>
    </row>
    <row r="233" spans="1:8" ht="12.75" customHeight="1">
      <c r="A233" s="69"/>
      <c r="B233" s="162"/>
      <c r="C233" s="163"/>
      <c r="E233" s="43"/>
      <c r="F233" s="43"/>
      <c r="G233" s="43"/>
      <c r="H233" s="164"/>
    </row>
    <row r="234" spans="1:8" ht="12.75" customHeight="1">
      <c r="A234" s="69"/>
      <c r="B234" s="162"/>
      <c r="C234" s="163"/>
      <c r="E234" s="43"/>
      <c r="F234" s="43"/>
      <c r="G234" s="43"/>
      <c r="H234" s="164"/>
    </row>
    <row r="235" spans="1:8" ht="12.75" customHeight="1">
      <c r="A235" s="69"/>
      <c r="B235" s="162"/>
      <c r="C235" s="163"/>
      <c r="E235" s="43"/>
      <c r="F235" s="43"/>
      <c r="G235" s="43"/>
      <c r="H235" s="164"/>
    </row>
    <row r="236" spans="1:8" ht="12.75" customHeight="1">
      <c r="A236" s="69"/>
      <c r="B236" s="162"/>
      <c r="C236" s="163"/>
      <c r="E236" s="43"/>
      <c r="F236" s="43"/>
      <c r="G236" s="43"/>
      <c r="H236" s="164"/>
    </row>
    <row r="237" spans="1:8" ht="12.75" customHeight="1">
      <c r="A237" s="69"/>
      <c r="B237" s="162"/>
      <c r="C237" s="163"/>
      <c r="E237" s="43"/>
      <c r="F237" s="43"/>
      <c r="G237" s="43"/>
      <c r="H237" s="164"/>
    </row>
    <row r="238" spans="1:8" ht="12.75" customHeight="1">
      <c r="A238" s="69"/>
      <c r="B238" s="162"/>
      <c r="C238" s="163"/>
      <c r="E238" s="43"/>
      <c r="F238" s="43"/>
      <c r="G238" s="43"/>
      <c r="H238" s="164"/>
    </row>
    <row r="239" spans="1:8" ht="12.75" customHeight="1">
      <c r="A239" s="69"/>
      <c r="B239" s="162"/>
      <c r="C239" s="163"/>
      <c r="E239" s="43"/>
      <c r="F239" s="43"/>
      <c r="G239" s="43"/>
      <c r="H239" s="164"/>
    </row>
    <row r="240" spans="1:8" ht="12.75" customHeight="1">
      <c r="A240" s="69"/>
      <c r="B240" s="162"/>
      <c r="C240" s="163"/>
      <c r="E240" s="43"/>
      <c r="F240" s="43"/>
      <c r="G240" s="43"/>
      <c r="H240" s="164"/>
    </row>
    <row r="241" spans="1:8" ht="12.75" customHeight="1">
      <c r="A241" s="69"/>
      <c r="B241" s="162"/>
      <c r="C241" s="163"/>
      <c r="E241" s="43"/>
      <c r="F241" s="43"/>
      <c r="G241" s="43"/>
      <c r="H241" s="164"/>
    </row>
    <row r="242" spans="1:8" ht="12.75" customHeight="1">
      <c r="A242" s="69"/>
      <c r="B242" s="162"/>
      <c r="C242" s="163"/>
      <c r="E242" s="43"/>
      <c r="F242" s="43"/>
      <c r="G242" s="43"/>
      <c r="H242" s="164"/>
    </row>
    <row r="243" spans="1:8" ht="12.75" customHeight="1">
      <c r="A243" s="69"/>
      <c r="B243" s="162"/>
      <c r="C243" s="163"/>
      <c r="E243" s="43"/>
      <c r="F243" s="43"/>
      <c r="G243" s="43"/>
      <c r="H243" s="164"/>
    </row>
    <row r="244" spans="1:8" ht="12.75" customHeight="1">
      <c r="A244" s="69"/>
      <c r="B244" s="162"/>
      <c r="C244" s="163"/>
      <c r="E244" s="43"/>
      <c r="F244" s="43"/>
      <c r="G244" s="43"/>
      <c r="H244" s="164"/>
    </row>
    <row r="245" spans="1:8" ht="12.75" customHeight="1">
      <c r="A245" s="69"/>
      <c r="B245" s="162"/>
      <c r="C245" s="163"/>
      <c r="E245" s="43"/>
      <c r="F245" s="43"/>
      <c r="G245" s="43"/>
      <c r="H245" s="164"/>
    </row>
    <row r="246" spans="1:8" ht="12.75" customHeight="1">
      <c r="A246" s="69"/>
      <c r="B246" s="162"/>
      <c r="C246" s="163"/>
      <c r="E246" s="43"/>
      <c r="F246" s="43"/>
      <c r="G246" s="43"/>
      <c r="H246" s="164"/>
    </row>
    <row r="247" spans="1:8" ht="12.75" customHeight="1">
      <c r="A247" s="69"/>
      <c r="B247" s="162"/>
      <c r="C247" s="163"/>
      <c r="E247" s="43"/>
      <c r="F247" s="43"/>
      <c r="G247" s="43"/>
      <c r="H247" s="164"/>
    </row>
    <row r="248" spans="1:8" ht="12.75" customHeight="1">
      <c r="A248" s="69"/>
      <c r="B248" s="162"/>
      <c r="C248" s="163"/>
      <c r="E248" s="43"/>
      <c r="F248" s="43"/>
      <c r="G248" s="43"/>
      <c r="H248" s="164"/>
    </row>
    <row r="249" spans="1:8" ht="12.75" customHeight="1">
      <c r="A249" s="69"/>
      <c r="B249" s="162"/>
      <c r="C249" s="163"/>
      <c r="E249" s="43"/>
      <c r="F249" s="43"/>
      <c r="G249" s="43"/>
      <c r="H249" s="164"/>
    </row>
    <row r="250" spans="1:8" ht="12.75" customHeight="1">
      <c r="A250" s="69"/>
      <c r="B250" s="162"/>
      <c r="C250" s="163"/>
      <c r="E250" s="43"/>
      <c r="F250" s="43"/>
      <c r="G250" s="43"/>
      <c r="H250" s="164"/>
    </row>
    <row r="251" spans="1:8" ht="12.75" customHeight="1">
      <c r="A251" s="69"/>
      <c r="B251" s="162"/>
      <c r="C251" s="163"/>
      <c r="E251" s="43"/>
      <c r="F251" s="43"/>
      <c r="G251" s="43"/>
      <c r="H251" s="164"/>
    </row>
    <row r="252" spans="1:8" ht="12.75" customHeight="1">
      <c r="A252" s="69"/>
      <c r="B252" s="162"/>
      <c r="C252" s="163"/>
      <c r="E252" s="43"/>
      <c r="F252" s="43"/>
      <c r="G252" s="43"/>
      <c r="H252" s="164"/>
    </row>
    <row r="253" spans="1:8" ht="12.75" customHeight="1">
      <c r="A253" s="69"/>
      <c r="B253" s="162"/>
      <c r="C253" s="163"/>
      <c r="E253" s="43"/>
      <c r="F253" s="43"/>
      <c r="G253" s="43"/>
      <c r="H253" s="164"/>
    </row>
    <row r="254" spans="1:8" ht="12.75" customHeight="1">
      <c r="A254" s="69"/>
      <c r="B254" s="162"/>
      <c r="C254" s="163"/>
      <c r="E254" s="43"/>
      <c r="F254" s="43"/>
      <c r="G254" s="43"/>
      <c r="H254" s="164"/>
    </row>
    <row r="255" spans="1:8" ht="12.75" customHeight="1">
      <c r="A255" s="69"/>
      <c r="B255" s="162"/>
      <c r="C255" s="163"/>
      <c r="E255" s="43"/>
      <c r="F255" s="43"/>
      <c r="G255" s="43"/>
      <c r="H255" s="164"/>
    </row>
    <row r="256" spans="1:8" ht="12.75" customHeight="1">
      <c r="A256" s="69"/>
      <c r="B256" s="162"/>
      <c r="C256" s="163"/>
      <c r="E256" s="43"/>
      <c r="F256" s="43"/>
      <c r="G256" s="43"/>
      <c r="H256" s="164"/>
    </row>
    <row r="257" spans="1:8" ht="12.75" customHeight="1">
      <c r="A257" s="69"/>
      <c r="B257" s="162"/>
      <c r="C257" s="163"/>
      <c r="E257" s="43"/>
      <c r="F257" s="43"/>
      <c r="G257" s="43"/>
      <c r="H257" s="164"/>
    </row>
    <row r="258" spans="1:8" ht="12.75" customHeight="1">
      <c r="A258" s="69"/>
      <c r="B258" s="162"/>
      <c r="C258" s="163"/>
      <c r="E258" s="43"/>
      <c r="F258" s="43"/>
      <c r="G258" s="43"/>
      <c r="H258" s="164"/>
    </row>
    <row r="259" spans="1:8" ht="12.75" customHeight="1">
      <c r="A259" s="69"/>
      <c r="B259" s="162"/>
      <c r="C259" s="163"/>
      <c r="E259" s="43"/>
      <c r="F259" s="43"/>
      <c r="G259" s="43"/>
      <c r="H259" s="164"/>
    </row>
    <row r="260" spans="1:8" ht="12.75" customHeight="1">
      <c r="A260" s="69"/>
      <c r="B260" s="162"/>
      <c r="C260" s="163"/>
      <c r="E260" s="43"/>
      <c r="F260" s="43"/>
      <c r="G260" s="43"/>
      <c r="H260" s="164"/>
    </row>
    <row r="261" spans="1:8" ht="12.75" customHeight="1">
      <c r="A261" s="69"/>
      <c r="B261" s="162"/>
      <c r="C261" s="163"/>
      <c r="E261" s="43"/>
      <c r="F261" s="43"/>
      <c r="G261" s="43"/>
      <c r="H261" s="164"/>
    </row>
    <row r="262" spans="1:8" ht="12.75" customHeight="1">
      <c r="A262" s="69"/>
      <c r="B262" s="162"/>
      <c r="C262" s="163"/>
      <c r="E262" s="43"/>
      <c r="F262" s="43"/>
      <c r="G262" s="43"/>
      <c r="H262" s="164"/>
    </row>
    <row r="263" spans="1:8" ht="12.75" customHeight="1">
      <c r="A263" s="69"/>
      <c r="B263" s="162"/>
      <c r="C263" s="163"/>
      <c r="E263" s="43"/>
      <c r="F263" s="43"/>
      <c r="G263" s="43"/>
      <c r="H263" s="164"/>
    </row>
    <row r="264" spans="1:8" ht="12.75" customHeight="1">
      <c r="A264" s="69"/>
      <c r="B264" s="162"/>
      <c r="C264" s="163"/>
      <c r="E264" s="43"/>
      <c r="F264" s="43"/>
      <c r="G264" s="43"/>
      <c r="H264" s="164"/>
    </row>
    <row r="265" spans="1:8" ht="12.75" customHeight="1">
      <c r="A265" s="69"/>
      <c r="B265" s="162"/>
      <c r="C265" s="163"/>
      <c r="E265" s="43"/>
      <c r="F265" s="43"/>
      <c r="G265" s="43"/>
      <c r="H265" s="164"/>
    </row>
    <row r="266" spans="1:8" ht="12.75" customHeight="1">
      <c r="A266" s="69"/>
      <c r="B266" s="162"/>
      <c r="C266" s="163"/>
      <c r="E266" s="43"/>
      <c r="F266" s="43"/>
      <c r="G266" s="43"/>
      <c r="H266" s="164"/>
    </row>
    <row r="267" spans="1:8" ht="12.75" customHeight="1">
      <c r="A267" s="69"/>
      <c r="B267" s="162"/>
      <c r="C267" s="163"/>
      <c r="E267" s="43"/>
      <c r="F267" s="43"/>
      <c r="G267" s="43"/>
      <c r="H267" s="164"/>
    </row>
    <row r="268" spans="1:8" ht="12.75" customHeight="1">
      <c r="A268" s="69"/>
      <c r="B268" s="162"/>
      <c r="C268" s="163"/>
      <c r="E268" s="43"/>
      <c r="F268" s="43"/>
      <c r="G268" s="43"/>
      <c r="H268" s="164"/>
    </row>
    <row r="269" spans="1:8" ht="12.75" customHeight="1">
      <c r="A269" s="69"/>
      <c r="B269" s="162"/>
      <c r="C269" s="163"/>
      <c r="E269" s="43"/>
      <c r="F269" s="43"/>
      <c r="G269" s="43"/>
      <c r="H269" s="164"/>
    </row>
    <row r="270" spans="1:8" ht="12.75" customHeight="1">
      <c r="A270" s="69"/>
      <c r="B270" s="162"/>
      <c r="C270" s="163"/>
      <c r="E270" s="43"/>
      <c r="F270" s="43"/>
      <c r="G270" s="43"/>
      <c r="H270" s="164"/>
    </row>
    <row r="271" spans="1:8" ht="12.75" customHeight="1">
      <c r="A271" s="69"/>
      <c r="B271" s="162"/>
      <c r="C271" s="163"/>
      <c r="E271" s="43"/>
      <c r="F271" s="43"/>
      <c r="G271" s="43"/>
      <c r="H271" s="164"/>
    </row>
    <row r="272" spans="1:8" ht="12.75" customHeight="1">
      <c r="A272" s="69"/>
      <c r="B272" s="162"/>
      <c r="C272" s="163"/>
      <c r="E272" s="43"/>
      <c r="F272" s="43"/>
      <c r="G272" s="43"/>
      <c r="H272" s="164"/>
    </row>
    <row r="273" spans="1:8" ht="12.75" customHeight="1">
      <c r="A273" s="69"/>
      <c r="B273" s="162"/>
      <c r="C273" s="163"/>
      <c r="E273" s="43"/>
      <c r="F273" s="43"/>
      <c r="G273" s="43"/>
      <c r="H273" s="164"/>
    </row>
    <row r="274" spans="1:8" ht="12.75" customHeight="1">
      <c r="A274" s="69"/>
      <c r="B274" s="162"/>
      <c r="C274" s="163"/>
      <c r="E274" s="43"/>
      <c r="F274" s="43"/>
      <c r="G274" s="43"/>
      <c r="H274" s="164"/>
    </row>
    <row r="275" spans="1:8" ht="12.75" customHeight="1">
      <c r="A275" s="69"/>
      <c r="B275" s="162"/>
      <c r="C275" s="163"/>
      <c r="E275" s="43"/>
      <c r="F275" s="43"/>
      <c r="G275" s="43"/>
      <c r="H275" s="164"/>
    </row>
    <row r="276" spans="1:8" ht="12.75" customHeight="1">
      <c r="A276" s="69"/>
      <c r="B276" s="162"/>
      <c r="C276" s="163"/>
      <c r="E276" s="43"/>
      <c r="F276" s="43"/>
      <c r="G276" s="43"/>
      <c r="H276" s="164"/>
    </row>
    <row r="277" spans="1:8" ht="12.75" customHeight="1">
      <c r="A277" s="69"/>
      <c r="B277" s="162"/>
      <c r="C277" s="163"/>
      <c r="E277" s="43"/>
      <c r="F277" s="43"/>
      <c r="G277" s="43"/>
      <c r="H277" s="164"/>
    </row>
    <row r="278" spans="1:8" ht="12.75" customHeight="1">
      <c r="A278" s="69"/>
      <c r="B278" s="162"/>
      <c r="C278" s="163"/>
      <c r="E278" s="43"/>
      <c r="F278" s="43"/>
      <c r="G278" s="43"/>
      <c r="H278" s="164"/>
    </row>
    <row r="279" spans="1:8" ht="12.75" customHeight="1">
      <c r="A279" s="69"/>
      <c r="B279" s="162"/>
      <c r="C279" s="163"/>
      <c r="E279" s="43"/>
      <c r="F279" s="43"/>
      <c r="G279" s="43"/>
      <c r="H279" s="164"/>
    </row>
    <row r="280" spans="1:8" ht="12.75" customHeight="1">
      <c r="A280" s="69"/>
      <c r="B280" s="162"/>
      <c r="C280" s="163"/>
      <c r="E280" s="43"/>
      <c r="F280" s="43"/>
      <c r="G280" s="43"/>
      <c r="H280" s="164"/>
    </row>
    <row r="281" spans="1:8" ht="12.75" customHeight="1">
      <c r="A281" s="69"/>
      <c r="B281" s="162"/>
      <c r="C281" s="163"/>
      <c r="E281" s="43"/>
      <c r="F281" s="43"/>
      <c r="G281" s="43"/>
      <c r="H281" s="164"/>
    </row>
    <row r="282" spans="1:8" ht="12.75" customHeight="1">
      <c r="A282" s="69"/>
      <c r="B282" s="162"/>
      <c r="C282" s="163"/>
      <c r="E282" s="43"/>
      <c r="F282" s="43"/>
      <c r="G282" s="43"/>
      <c r="H282" s="164"/>
    </row>
    <row r="283" spans="1:8" ht="12.75" customHeight="1">
      <c r="A283" s="69"/>
      <c r="B283" s="162"/>
      <c r="C283" s="163"/>
      <c r="E283" s="43"/>
      <c r="F283" s="43"/>
      <c r="G283" s="43"/>
      <c r="H283" s="164"/>
    </row>
    <row r="284" spans="1:8" ht="12.75" customHeight="1">
      <c r="A284" s="69"/>
      <c r="B284" s="162"/>
      <c r="C284" s="163"/>
      <c r="E284" s="43"/>
      <c r="F284" s="43"/>
      <c r="G284" s="43"/>
      <c r="H284" s="164"/>
    </row>
    <row r="285" spans="1:8" ht="12.75" customHeight="1">
      <c r="A285" s="69"/>
      <c r="B285" s="162"/>
      <c r="C285" s="163"/>
      <c r="E285" s="43"/>
      <c r="F285" s="43"/>
      <c r="G285" s="43"/>
      <c r="H285" s="164"/>
    </row>
    <row r="286" spans="1:8" ht="12.75" customHeight="1">
      <c r="A286" s="69"/>
      <c r="B286" s="162"/>
      <c r="C286" s="163"/>
      <c r="E286" s="43"/>
      <c r="F286" s="43"/>
      <c r="G286" s="43"/>
      <c r="H286" s="164"/>
    </row>
    <row r="287" spans="1:8" ht="12.75" customHeight="1">
      <c r="A287" s="69"/>
      <c r="B287" s="162"/>
      <c r="C287" s="163"/>
      <c r="E287" s="43"/>
      <c r="F287" s="43"/>
      <c r="G287" s="43"/>
      <c r="H287" s="164"/>
    </row>
    <row r="288" spans="1:8" ht="12.75" customHeight="1">
      <c r="A288" s="69"/>
      <c r="B288" s="162"/>
      <c r="C288" s="163"/>
      <c r="E288" s="43"/>
      <c r="F288" s="43"/>
      <c r="G288" s="43"/>
      <c r="H288" s="164"/>
    </row>
    <row r="289" spans="1:8" ht="12.75" customHeight="1">
      <c r="A289" s="69"/>
      <c r="B289" s="162"/>
      <c r="C289" s="163"/>
      <c r="E289" s="43"/>
      <c r="F289" s="43"/>
      <c r="G289" s="43"/>
      <c r="H289" s="164"/>
    </row>
    <row r="290" spans="1:8" ht="12.75" customHeight="1">
      <c r="A290" s="69"/>
      <c r="B290" s="162"/>
      <c r="C290" s="163"/>
      <c r="E290" s="43"/>
      <c r="F290" s="43"/>
      <c r="G290" s="43"/>
      <c r="H290" s="164"/>
    </row>
    <row r="291" spans="1:8" ht="12.75" customHeight="1">
      <c r="A291" s="69"/>
      <c r="B291" s="162"/>
      <c r="C291" s="163"/>
      <c r="E291" s="43"/>
      <c r="F291" s="43"/>
      <c r="G291" s="43"/>
      <c r="H291" s="164"/>
    </row>
    <row r="292" spans="1:8" ht="12.75" customHeight="1">
      <c r="A292" s="69"/>
      <c r="B292" s="162"/>
      <c r="C292" s="163"/>
      <c r="E292" s="43"/>
      <c r="F292" s="43"/>
      <c r="G292" s="43"/>
      <c r="H292" s="164"/>
    </row>
    <row r="293" spans="1:8" ht="12.75" customHeight="1">
      <c r="A293" s="69"/>
      <c r="B293" s="162"/>
      <c r="C293" s="163"/>
      <c r="E293" s="43"/>
      <c r="F293" s="43"/>
      <c r="G293" s="43"/>
      <c r="H293" s="164"/>
    </row>
    <row r="294" spans="1:8" ht="12.75" customHeight="1">
      <c r="A294" s="69"/>
      <c r="B294" s="162"/>
      <c r="C294" s="163"/>
      <c r="E294" s="43"/>
      <c r="F294" s="43"/>
      <c r="G294" s="43"/>
      <c r="H294" s="164"/>
    </row>
    <row r="295" spans="1:8" ht="12.75" customHeight="1">
      <c r="A295" s="69"/>
      <c r="B295" s="162"/>
      <c r="C295" s="163"/>
      <c r="E295" s="43"/>
      <c r="F295" s="43"/>
      <c r="G295" s="43"/>
      <c r="H295" s="164"/>
    </row>
    <row r="296" spans="1:8" ht="12.75" customHeight="1">
      <c r="A296" s="69"/>
      <c r="B296" s="162"/>
      <c r="C296" s="163"/>
      <c r="E296" s="43"/>
      <c r="F296" s="43"/>
      <c r="G296" s="43"/>
      <c r="H296" s="164"/>
    </row>
    <row r="297" spans="1:8" ht="12.75" customHeight="1">
      <c r="A297" s="69"/>
      <c r="B297" s="162"/>
      <c r="C297" s="163"/>
      <c r="E297" s="43"/>
      <c r="F297" s="43"/>
      <c r="G297" s="43"/>
      <c r="H297" s="164"/>
    </row>
    <row r="298" spans="1:8" ht="12.75" customHeight="1">
      <c r="A298" s="69"/>
      <c r="B298" s="162"/>
      <c r="C298" s="163"/>
      <c r="E298" s="43"/>
      <c r="F298" s="43"/>
      <c r="G298" s="43"/>
      <c r="H298" s="164"/>
    </row>
    <row r="299" spans="1:8" ht="12.75" customHeight="1">
      <c r="A299" s="69"/>
      <c r="B299" s="162"/>
      <c r="C299" s="163"/>
      <c r="E299" s="43"/>
      <c r="F299" s="43"/>
      <c r="G299" s="43"/>
      <c r="H299" s="164"/>
    </row>
    <row r="300" spans="1:8" ht="12.75" customHeight="1">
      <c r="A300" s="69"/>
      <c r="B300" s="162"/>
      <c r="C300" s="163"/>
      <c r="E300" s="43"/>
      <c r="F300" s="43"/>
      <c r="G300" s="43"/>
      <c r="H300" s="164"/>
    </row>
    <row r="301" spans="1:8" ht="12.75" customHeight="1">
      <c r="A301" s="69"/>
      <c r="B301" s="162"/>
      <c r="C301" s="163"/>
      <c r="E301" s="43"/>
      <c r="F301" s="43"/>
      <c r="G301" s="43"/>
      <c r="H301" s="164"/>
    </row>
    <row r="302" spans="1:8" ht="12.75" customHeight="1">
      <c r="A302" s="69"/>
      <c r="B302" s="162"/>
      <c r="C302" s="163"/>
      <c r="E302" s="43"/>
      <c r="F302" s="43"/>
      <c r="G302" s="43"/>
      <c r="H302" s="164"/>
    </row>
    <row r="303" spans="1:8" ht="12.75" customHeight="1">
      <c r="A303" s="69"/>
      <c r="B303" s="162"/>
      <c r="C303" s="163"/>
      <c r="E303" s="43"/>
      <c r="F303" s="43"/>
      <c r="G303" s="43"/>
      <c r="H303" s="164"/>
    </row>
    <row r="304" spans="1:8" ht="12.75" customHeight="1">
      <c r="A304" s="69"/>
      <c r="B304" s="162"/>
      <c r="C304" s="163"/>
      <c r="E304" s="43"/>
      <c r="F304" s="43"/>
      <c r="G304" s="43"/>
      <c r="H304" s="164"/>
    </row>
    <row r="305" spans="1:8" ht="12.75" customHeight="1">
      <c r="A305" s="69"/>
      <c r="B305" s="162"/>
      <c r="C305" s="163"/>
      <c r="E305" s="43"/>
      <c r="F305" s="43"/>
      <c r="G305" s="43"/>
      <c r="H305" s="164"/>
    </row>
    <row r="306" spans="1:8" ht="12.75" customHeight="1">
      <c r="A306" s="69"/>
      <c r="B306" s="162"/>
      <c r="C306" s="163"/>
      <c r="E306" s="43"/>
      <c r="F306" s="43"/>
      <c r="G306" s="43"/>
      <c r="H306" s="164"/>
    </row>
    <row r="307" spans="1:8" ht="12.75" customHeight="1">
      <c r="A307" s="69"/>
      <c r="B307" s="162"/>
      <c r="C307" s="163"/>
      <c r="E307" s="43"/>
      <c r="F307" s="43"/>
      <c r="G307" s="43"/>
      <c r="H307" s="164"/>
    </row>
    <row r="308" spans="1:8" ht="12.75" customHeight="1">
      <c r="A308" s="69"/>
      <c r="B308" s="162"/>
      <c r="C308" s="163"/>
      <c r="E308" s="43"/>
      <c r="F308" s="43"/>
      <c r="G308" s="43"/>
      <c r="H308" s="164"/>
    </row>
    <row r="309" spans="1:8" ht="12.75" customHeight="1">
      <c r="A309" s="69"/>
      <c r="B309" s="162"/>
      <c r="C309" s="163"/>
      <c r="E309" s="43"/>
      <c r="F309" s="43"/>
      <c r="G309" s="43"/>
      <c r="H309" s="164"/>
    </row>
    <row r="310" spans="1:8">
      <c r="A310" s="69"/>
      <c r="B310" s="162"/>
      <c r="C310" s="163"/>
      <c r="E310" s="43"/>
      <c r="F310" s="43"/>
      <c r="G310" s="43"/>
      <c r="H310" s="164"/>
    </row>
    <row r="311" spans="1:8">
      <c r="A311" s="69"/>
      <c r="B311" s="162"/>
      <c r="C311" s="163"/>
      <c r="E311" s="43"/>
      <c r="F311" s="43"/>
      <c r="G311" s="43"/>
      <c r="H311" s="164"/>
    </row>
    <row r="312" spans="1:8">
      <c r="A312" s="69"/>
      <c r="B312" s="162"/>
      <c r="C312" s="163"/>
      <c r="E312" s="43"/>
      <c r="F312" s="43"/>
      <c r="G312" s="43"/>
      <c r="H312" s="164"/>
    </row>
    <row r="313" spans="1:8">
      <c r="A313" s="69"/>
      <c r="B313" s="162"/>
      <c r="C313" s="163"/>
      <c r="E313" s="43"/>
      <c r="F313" s="43"/>
      <c r="G313" s="43"/>
      <c r="H313" s="164"/>
    </row>
    <row r="314" spans="1:8">
      <c r="A314" s="69"/>
      <c r="B314" s="162"/>
      <c r="C314" s="163"/>
      <c r="E314" s="43"/>
      <c r="F314" s="43"/>
      <c r="G314" s="43"/>
      <c r="H314" s="164"/>
    </row>
    <row r="315" spans="1:8">
      <c r="A315" s="69"/>
      <c r="B315" s="162"/>
      <c r="C315" s="163"/>
      <c r="E315" s="43"/>
      <c r="F315" s="43"/>
      <c r="G315" s="43"/>
      <c r="H315" s="164"/>
    </row>
    <row r="316" spans="1:8">
      <c r="A316" s="69"/>
      <c r="B316" s="162"/>
      <c r="C316" s="163"/>
      <c r="E316" s="43"/>
      <c r="F316" s="43"/>
      <c r="G316" s="43"/>
      <c r="H316" s="164"/>
    </row>
    <row r="317" spans="1:8">
      <c r="A317" s="69"/>
      <c r="B317" s="162"/>
      <c r="C317" s="163"/>
      <c r="E317" s="43"/>
      <c r="F317" s="43"/>
      <c r="G317" s="43"/>
      <c r="H317" s="164"/>
    </row>
    <row r="318" spans="1:8">
      <c r="A318" s="69"/>
      <c r="B318" s="162"/>
      <c r="C318" s="163"/>
      <c r="E318" s="43"/>
      <c r="F318" s="43"/>
      <c r="G318" s="43"/>
      <c r="H318" s="164"/>
    </row>
    <row r="319" spans="1:8">
      <c r="A319" s="69"/>
      <c r="B319" s="162"/>
      <c r="C319" s="163"/>
      <c r="E319" s="43"/>
      <c r="F319" s="43"/>
      <c r="G319" s="43"/>
      <c r="H319" s="164"/>
    </row>
    <row r="320" spans="1:8">
      <c r="A320" s="69"/>
      <c r="B320" s="162"/>
      <c r="C320" s="163"/>
      <c r="E320" s="43"/>
      <c r="F320" s="43"/>
      <c r="G320" s="43"/>
      <c r="H320" s="164"/>
    </row>
    <row r="321" spans="1:8">
      <c r="A321" s="69"/>
      <c r="B321" s="162"/>
      <c r="C321" s="163"/>
      <c r="E321" s="43"/>
      <c r="F321" s="43"/>
      <c r="G321" s="43"/>
      <c r="H321" s="164"/>
    </row>
    <row r="322" spans="1:8">
      <c r="A322" s="69"/>
      <c r="B322" s="162"/>
      <c r="C322" s="163"/>
      <c r="E322" s="43"/>
      <c r="F322" s="43"/>
      <c r="G322" s="43"/>
      <c r="H322" s="164"/>
    </row>
    <row r="323" spans="1:8">
      <c r="A323" s="69"/>
      <c r="B323" s="162"/>
      <c r="C323" s="163"/>
      <c r="E323" s="43"/>
      <c r="F323" s="43"/>
      <c r="G323" s="43"/>
      <c r="H323" s="164"/>
    </row>
    <row r="324" spans="1:8">
      <c r="A324" s="69"/>
      <c r="B324" s="162"/>
      <c r="C324" s="163"/>
      <c r="E324" s="43"/>
      <c r="F324" s="43"/>
      <c r="G324" s="43"/>
      <c r="H324" s="164"/>
    </row>
    <row r="325" spans="1:8">
      <c r="A325" s="69"/>
      <c r="B325" s="120"/>
      <c r="C325" s="163"/>
      <c r="E325" s="43"/>
      <c r="F325" s="43"/>
      <c r="G325" s="43"/>
      <c r="H325" s="164"/>
    </row>
    <row r="326" spans="1:8">
      <c r="A326" s="69"/>
      <c r="B326" s="120"/>
      <c r="C326" s="163"/>
      <c r="E326" s="43"/>
      <c r="F326" s="43"/>
      <c r="G326" s="43"/>
      <c r="H326" s="164"/>
    </row>
    <row r="327" spans="1:8">
      <c r="A327" s="69"/>
      <c r="B327" s="120"/>
      <c r="C327" s="163"/>
      <c r="E327" s="43"/>
      <c r="F327" s="43"/>
      <c r="G327" s="43"/>
      <c r="H327" s="164"/>
    </row>
    <row r="328" spans="1:8">
      <c r="A328" s="69"/>
      <c r="B328" s="120"/>
      <c r="C328" s="163"/>
      <c r="E328" s="43"/>
      <c r="F328" s="43"/>
      <c r="G328" s="43"/>
      <c r="H328" s="164"/>
    </row>
    <row r="329" spans="1:8">
      <c r="A329" s="69"/>
      <c r="B329" s="120"/>
      <c r="C329" s="163"/>
      <c r="E329" s="43"/>
      <c r="F329" s="43"/>
      <c r="G329" s="43"/>
      <c r="H329" s="164"/>
    </row>
    <row r="330" spans="1:8">
      <c r="A330" s="69"/>
      <c r="B330" s="120"/>
      <c r="C330" s="165"/>
      <c r="E330" s="43"/>
      <c r="F330" s="43"/>
      <c r="G330" s="43"/>
      <c r="H330" s="164"/>
    </row>
    <row r="331" spans="1:8">
      <c r="A331" s="69"/>
      <c r="B331" s="120"/>
      <c r="C331" s="165"/>
      <c r="E331" s="43"/>
      <c r="F331" s="43"/>
      <c r="G331" s="43"/>
      <c r="H331" s="164"/>
    </row>
    <row r="332" spans="1:8">
      <c r="A332" s="69"/>
      <c r="B332" s="120"/>
      <c r="C332" s="165"/>
      <c r="E332" s="43"/>
      <c r="F332" s="43"/>
      <c r="G332" s="43"/>
      <c r="H332" s="164"/>
    </row>
    <row r="333" spans="1:8">
      <c r="A333" s="69"/>
      <c r="B333" s="120"/>
      <c r="C333" s="165"/>
      <c r="E333" s="43"/>
      <c r="F333" s="43"/>
      <c r="G333" s="43"/>
      <c r="H333" s="164"/>
    </row>
    <row r="334" spans="1:8">
      <c r="A334" s="69"/>
      <c r="B334" s="120"/>
      <c r="C334" s="165"/>
      <c r="E334" s="43"/>
      <c r="F334" s="43"/>
      <c r="G334" s="43"/>
      <c r="H334" s="164"/>
    </row>
    <row r="335" spans="1:8">
      <c r="A335" s="69"/>
      <c r="B335" s="120"/>
      <c r="C335" s="165"/>
      <c r="E335" s="43"/>
      <c r="F335" s="43"/>
      <c r="G335" s="43"/>
      <c r="H335" s="164"/>
    </row>
    <row r="336" spans="1:8">
      <c r="A336" s="69"/>
      <c r="B336" s="120"/>
      <c r="C336" s="165"/>
      <c r="E336" s="43"/>
      <c r="F336" s="43"/>
      <c r="G336" s="43"/>
      <c r="H336" s="164"/>
    </row>
    <row r="337" spans="1:8">
      <c r="A337" s="69"/>
      <c r="B337" s="120"/>
      <c r="C337" s="165"/>
      <c r="E337" s="43"/>
      <c r="F337" s="43"/>
      <c r="G337" s="43"/>
      <c r="H337" s="164"/>
    </row>
    <row r="338" spans="1:8">
      <c r="A338" s="69"/>
      <c r="B338" s="120"/>
      <c r="C338" s="165"/>
      <c r="E338" s="43"/>
      <c r="F338" s="43"/>
      <c r="G338" s="43"/>
      <c r="H338" s="164"/>
    </row>
    <row r="339" spans="1:8">
      <c r="A339" s="69"/>
      <c r="B339" s="120"/>
      <c r="C339" s="165"/>
      <c r="E339" s="43"/>
      <c r="F339" s="43"/>
      <c r="G339" s="43"/>
      <c r="H339" s="164"/>
    </row>
    <row r="340" spans="1:8">
      <c r="A340" s="69"/>
      <c r="B340" s="120"/>
      <c r="C340" s="165"/>
      <c r="E340" s="43"/>
      <c r="F340" s="43"/>
      <c r="G340" s="43"/>
      <c r="H340" s="164"/>
    </row>
    <row r="341" spans="1:8">
      <c r="A341" s="69"/>
      <c r="B341" s="120"/>
      <c r="C341" s="165"/>
      <c r="E341" s="43"/>
      <c r="F341" s="43"/>
      <c r="G341" s="43"/>
      <c r="H341" s="164"/>
    </row>
    <row r="342" spans="1:8">
      <c r="A342" s="69"/>
      <c r="B342" s="120"/>
      <c r="C342" s="165"/>
      <c r="E342" s="43"/>
      <c r="F342" s="43"/>
      <c r="G342" s="43"/>
      <c r="H342" s="164"/>
    </row>
    <row r="343" spans="1:8">
      <c r="A343" s="69"/>
      <c r="B343" s="120"/>
      <c r="C343" s="165"/>
      <c r="E343" s="43"/>
      <c r="F343" s="43"/>
      <c r="G343" s="43"/>
      <c r="H343" s="164"/>
    </row>
    <row r="344" spans="1:8">
      <c r="A344" s="69"/>
      <c r="B344" s="120"/>
      <c r="C344" s="165"/>
      <c r="E344" s="43"/>
      <c r="F344" s="43"/>
      <c r="G344" s="43"/>
      <c r="H344" s="164"/>
    </row>
    <row r="345" spans="1:8">
      <c r="A345" s="69"/>
      <c r="B345" s="120"/>
      <c r="C345" s="165"/>
      <c r="E345" s="43"/>
      <c r="F345" s="43"/>
      <c r="G345" s="43"/>
      <c r="H345" s="164"/>
    </row>
    <row r="346" spans="1:8">
      <c r="A346" s="69"/>
      <c r="B346" s="120"/>
      <c r="C346" s="165"/>
      <c r="E346" s="43"/>
      <c r="F346" s="43"/>
      <c r="G346" s="43"/>
      <c r="H346" s="164"/>
    </row>
    <row r="347" spans="1:8">
      <c r="A347" s="69"/>
      <c r="B347" s="120"/>
      <c r="C347" s="165"/>
      <c r="E347" s="43"/>
      <c r="F347" s="43"/>
      <c r="G347" s="43"/>
      <c r="H347" s="164"/>
    </row>
    <row r="348" spans="1:8">
      <c r="A348" s="69"/>
      <c r="B348" s="120"/>
      <c r="C348" s="165"/>
      <c r="E348" s="43"/>
      <c r="F348" s="43"/>
      <c r="G348" s="43"/>
      <c r="H348" s="164"/>
    </row>
    <row r="349" spans="1:8">
      <c r="A349" s="69"/>
      <c r="B349" s="120"/>
      <c r="C349" s="165"/>
      <c r="E349" s="43"/>
      <c r="F349" s="43"/>
      <c r="G349" s="43"/>
      <c r="H349" s="164"/>
    </row>
    <row r="350" spans="1:8">
      <c r="A350" s="69"/>
      <c r="B350" s="120"/>
      <c r="C350" s="165"/>
      <c r="E350" s="43"/>
      <c r="F350" s="43"/>
      <c r="G350" s="43"/>
      <c r="H350" s="164"/>
    </row>
    <row r="351" spans="1:8">
      <c r="A351" s="69"/>
      <c r="B351" s="120"/>
      <c r="C351" s="165"/>
      <c r="E351" s="43"/>
      <c r="F351" s="43"/>
      <c r="G351" s="43"/>
      <c r="H351" s="164"/>
    </row>
    <row r="352" spans="1:8">
      <c r="A352" s="69"/>
      <c r="B352" s="120"/>
      <c r="C352" s="165"/>
      <c r="E352" s="43"/>
      <c r="F352" s="43"/>
      <c r="G352" s="43"/>
      <c r="H352" s="164"/>
    </row>
    <row r="353" spans="1:8">
      <c r="A353" s="69"/>
      <c r="B353" s="120"/>
      <c r="C353" s="165"/>
      <c r="E353" s="43"/>
      <c r="F353" s="43"/>
      <c r="G353" s="43"/>
      <c r="H353" s="164"/>
    </row>
    <row r="354" spans="1:8">
      <c r="A354" s="69"/>
      <c r="B354" s="120"/>
      <c r="C354" s="165"/>
      <c r="E354" s="43"/>
      <c r="F354" s="43"/>
      <c r="G354" s="43"/>
      <c r="H354" s="164"/>
    </row>
    <row r="355" spans="1:8">
      <c r="A355" s="69"/>
      <c r="B355" s="120"/>
      <c r="C355" s="165"/>
      <c r="E355" s="43"/>
      <c r="F355" s="43"/>
      <c r="G355" s="43"/>
      <c r="H355" s="164"/>
    </row>
    <row r="356" spans="1:8">
      <c r="A356" s="69"/>
      <c r="B356" s="120"/>
      <c r="C356" s="165"/>
      <c r="E356" s="43"/>
      <c r="F356" s="43"/>
      <c r="G356" s="43"/>
      <c r="H356" s="164"/>
    </row>
    <row r="357" spans="1:8">
      <c r="A357" s="69"/>
      <c r="B357" s="120"/>
      <c r="C357" s="165"/>
      <c r="E357" s="43"/>
      <c r="F357" s="43"/>
      <c r="G357" s="43"/>
      <c r="H357" s="164"/>
    </row>
    <row r="358" spans="1:8">
      <c r="A358" s="69"/>
      <c r="B358" s="120"/>
      <c r="C358" s="165"/>
      <c r="E358" s="43"/>
      <c r="F358" s="43"/>
      <c r="G358" s="43"/>
      <c r="H358" s="164"/>
    </row>
    <row r="359" spans="1:8">
      <c r="A359" s="69"/>
      <c r="B359" s="120"/>
      <c r="C359" s="165"/>
      <c r="E359" s="43"/>
      <c r="F359" s="43"/>
      <c r="G359" s="43"/>
      <c r="H359" s="164"/>
    </row>
    <row r="360" spans="1:8">
      <c r="A360" s="69"/>
      <c r="B360" s="120"/>
      <c r="C360" s="165"/>
      <c r="E360" s="43"/>
      <c r="F360" s="43"/>
      <c r="G360" s="43"/>
      <c r="H360" s="164"/>
    </row>
    <row r="361" spans="1:8">
      <c r="A361" s="69"/>
      <c r="B361" s="120"/>
      <c r="C361" s="165"/>
      <c r="E361" s="43"/>
      <c r="F361" s="43"/>
      <c r="G361" s="43"/>
      <c r="H361" s="164"/>
    </row>
    <row r="362" spans="1:8">
      <c r="A362" s="69"/>
      <c r="B362" s="120"/>
      <c r="C362" s="165"/>
      <c r="E362" s="43"/>
      <c r="F362" s="43"/>
      <c r="G362" s="43"/>
      <c r="H362" s="164"/>
    </row>
    <row r="363" spans="1:8">
      <c r="A363" s="69"/>
      <c r="B363" s="120"/>
      <c r="C363" s="165"/>
      <c r="E363" s="43"/>
      <c r="F363" s="43"/>
      <c r="G363" s="43"/>
      <c r="H363" s="164"/>
    </row>
    <row r="364" spans="1:8">
      <c r="A364" s="69"/>
      <c r="B364" s="120"/>
      <c r="C364" s="165"/>
      <c r="E364" s="43"/>
      <c r="F364" s="43"/>
      <c r="G364" s="43"/>
      <c r="H364" s="164"/>
    </row>
    <row r="365" spans="1:8">
      <c r="A365" s="69"/>
      <c r="B365" s="120"/>
      <c r="C365" s="165"/>
      <c r="E365" s="43"/>
      <c r="F365" s="43"/>
      <c r="G365" s="43"/>
      <c r="H365" s="164"/>
    </row>
    <row r="366" spans="1:8">
      <c r="A366" s="69"/>
      <c r="B366" s="120"/>
      <c r="C366" s="165"/>
      <c r="E366" s="43"/>
      <c r="F366" s="43"/>
      <c r="G366" s="43"/>
      <c r="H366" s="164"/>
    </row>
    <row r="367" spans="1:8">
      <c r="A367" s="69"/>
      <c r="B367" s="120"/>
      <c r="C367" s="165"/>
      <c r="E367" s="43"/>
      <c r="F367" s="43"/>
      <c r="G367" s="43"/>
      <c r="H367" s="164"/>
    </row>
    <row r="368" spans="1:8">
      <c r="A368" s="69"/>
      <c r="B368" s="120"/>
      <c r="C368" s="165"/>
      <c r="E368" s="43"/>
      <c r="F368" s="43"/>
      <c r="G368" s="43"/>
      <c r="H368" s="164"/>
    </row>
    <row r="369" spans="1:8">
      <c r="A369" s="69"/>
      <c r="B369" s="120"/>
      <c r="C369" s="165"/>
      <c r="E369" s="43"/>
      <c r="F369" s="43"/>
      <c r="G369" s="43"/>
      <c r="H369" s="164"/>
    </row>
    <row r="370" spans="1:8">
      <c r="A370" s="69"/>
      <c r="B370" s="120"/>
      <c r="C370" s="165"/>
      <c r="E370" s="43"/>
      <c r="F370" s="43"/>
      <c r="G370" s="43"/>
      <c r="H370" s="164"/>
    </row>
    <row r="371" spans="1:8">
      <c r="A371" s="69"/>
      <c r="B371" s="120"/>
      <c r="C371" s="165"/>
      <c r="E371" s="43"/>
      <c r="F371" s="43"/>
      <c r="G371" s="43"/>
      <c r="H371" s="164"/>
    </row>
    <row r="372" spans="1:8">
      <c r="A372" s="69"/>
      <c r="B372" s="120"/>
      <c r="C372" s="165"/>
      <c r="E372" s="43"/>
      <c r="F372" s="43"/>
      <c r="G372" s="43"/>
      <c r="H372" s="164"/>
    </row>
    <row r="373" spans="1:8">
      <c r="A373" s="69"/>
      <c r="B373" s="120"/>
      <c r="C373" s="165"/>
      <c r="E373" s="43"/>
      <c r="F373" s="43"/>
      <c r="G373" s="43"/>
      <c r="H373" s="164"/>
    </row>
    <row r="374" spans="1:8">
      <c r="A374" s="69"/>
      <c r="B374" s="120"/>
      <c r="C374" s="165"/>
      <c r="E374" s="43"/>
      <c r="F374" s="43"/>
      <c r="G374" s="43"/>
      <c r="H374" s="164"/>
    </row>
    <row r="375" spans="1:8">
      <c r="A375" s="69"/>
      <c r="B375" s="120"/>
      <c r="C375" s="165"/>
      <c r="E375" s="43"/>
      <c r="F375" s="43"/>
      <c r="G375" s="43"/>
      <c r="H375" s="164"/>
    </row>
    <row r="376" spans="1:8">
      <c r="A376" s="69"/>
      <c r="B376" s="120"/>
      <c r="C376" s="165"/>
      <c r="E376" s="43"/>
      <c r="F376" s="43"/>
      <c r="G376" s="43"/>
      <c r="H376" s="164"/>
    </row>
    <row r="377" spans="1:8">
      <c r="A377" s="69"/>
      <c r="B377" s="120"/>
      <c r="C377" s="165"/>
      <c r="E377" s="43"/>
      <c r="F377" s="43"/>
      <c r="G377" s="43"/>
      <c r="H377" s="164"/>
    </row>
    <row r="378" spans="1:8">
      <c r="A378" s="69"/>
      <c r="B378" s="120"/>
      <c r="C378" s="165"/>
      <c r="E378" s="43"/>
      <c r="F378" s="43"/>
      <c r="G378" s="43"/>
      <c r="H378" s="164"/>
    </row>
    <row r="379" spans="1:8">
      <c r="A379" s="69"/>
      <c r="B379" s="120"/>
      <c r="C379" s="165"/>
      <c r="E379" s="43"/>
      <c r="F379" s="43"/>
      <c r="G379" s="43"/>
      <c r="H379" s="164"/>
    </row>
    <row r="380" spans="1:8">
      <c r="A380" s="69"/>
      <c r="B380" s="120"/>
      <c r="C380" s="165"/>
      <c r="E380" s="43"/>
      <c r="F380" s="43"/>
      <c r="G380" s="43"/>
      <c r="H380" s="164"/>
    </row>
    <row r="381" spans="1:8">
      <c r="A381" s="69"/>
      <c r="B381" s="120"/>
      <c r="C381" s="165"/>
      <c r="E381" s="43"/>
      <c r="F381" s="43"/>
      <c r="G381" s="43"/>
      <c r="H381" s="164"/>
    </row>
    <row r="382" spans="1:8">
      <c r="A382" s="69"/>
      <c r="B382" s="120"/>
      <c r="C382" s="165"/>
      <c r="E382" s="43"/>
      <c r="F382" s="43"/>
      <c r="G382" s="43"/>
      <c r="H382" s="164"/>
    </row>
    <row r="383" spans="1:8">
      <c r="A383" s="69"/>
      <c r="B383" s="120"/>
      <c r="C383" s="165"/>
      <c r="E383" s="43"/>
      <c r="F383" s="43"/>
      <c r="G383" s="43"/>
      <c r="H383" s="164"/>
    </row>
    <row r="384" spans="1:8">
      <c r="A384" s="69"/>
      <c r="B384" s="120"/>
      <c r="C384" s="165"/>
      <c r="E384" s="43"/>
      <c r="F384" s="43"/>
      <c r="G384" s="43"/>
      <c r="H384" s="164"/>
    </row>
    <row r="385" spans="1:8">
      <c r="A385" s="69"/>
      <c r="B385" s="120"/>
      <c r="C385" s="165"/>
      <c r="E385" s="43"/>
      <c r="F385" s="43"/>
      <c r="G385" s="43"/>
      <c r="H385" s="164"/>
    </row>
    <row r="386" spans="1:8">
      <c r="A386" s="69"/>
      <c r="B386" s="120"/>
      <c r="C386" s="165"/>
      <c r="E386" s="43"/>
      <c r="F386" s="43"/>
      <c r="G386" s="43"/>
      <c r="H386" s="164"/>
    </row>
    <row r="387" spans="1:8">
      <c r="A387" s="69"/>
      <c r="B387" s="120"/>
      <c r="C387" s="165"/>
      <c r="E387" s="43"/>
      <c r="F387" s="43"/>
      <c r="G387" s="43"/>
      <c r="H387" s="164"/>
    </row>
    <row r="388" spans="1:8">
      <c r="A388" s="69"/>
      <c r="B388" s="120"/>
      <c r="C388" s="165"/>
      <c r="E388" s="43"/>
      <c r="F388" s="43"/>
      <c r="G388" s="43"/>
      <c r="H388" s="164"/>
    </row>
    <row r="389" spans="1:8">
      <c r="A389" s="69"/>
      <c r="B389" s="120"/>
      <c r="C389" s="165"/>
      <c r="E389" s="43"/>
      <c r="F389" s="43"/>
      <c r="G389" s="43"/>
      <c r="H389" s="164"/>
    </row>
    <row r="390" spans="1:8">
      <c r="A390" s="69"/>
      <c r="B390" s="120"/>
      <c r="C390" s="165"/>
      <c r="E390" s="43"/>
      <c r="F390" s="43"/>
      <c r="G390" s="43"/>
      <c r="H390" s="164"/>
    </row>
    <row r="391" spans="1:8">
      <c r="A391" s="69"/>
      <c r="B391" s="120"/>
      <c r="C391" s="165"/>
      <c r="E391" s="43"/>
      <c r="F391" s="43"/>
      <c r="G391" s="43"/>
      <c r="H391" s="164"/>
    </row>
    <row r="392" spans="1:8">
      <c r="A392" s="69"/>
      <c r="B392" s="120"/>
      <c r="C392" s="165"/>
      <c r="E392" s="43"/>
      <c r="F392" s="43"/>
      <c r="G392" s="43"/>
      <c r="H392" s="164"/>
    </row>
    <row r="393" spans="1:8">
      <c r="A393" s="69"/>
      <c r="B393" s="120"/>
      <c r="C393" s="165"/>
      <c r="E393" s="43"/>
      <c r="F393" s="43"/>
      <c r="G393" s="43"/>
      <c r="H393" s="164"/>
    </row>
    <row r="394" spans="1:8">
      <c r="A394" s="69"/>
      <c r="B394" s="120"/>
      <c r="C394" s="165"/>
      <c r="E394" s="43"/>
      <c r="F394" s="43"/>
      <c r="G394" s="43"/>
      <c r="H394" s="164"/>
    </row>
    <row r="395" spans="1:8">
      <c r="A395" s="69"/>
      <c r="B395" s="120"/>
      <c r="C395" s="165"/>
      <c r="E395" s="43"/>
      <c r="F395" s="43"/>
      <c r="G395" s="43"/>
      <c r="H395" s="164"/>
    </row>
    <row r="396" spans="1:8">
      <c r="A396" s="69"/>
      <c r="B396" s="120"/>
      <c r="C396" s="165"/>
      <c r="E396" s="43"/>
      <c r="F396" s="43"/>
      <c r="G396" s="43"/>
      <c r="H396" s="164"/>
    </row>
    <row r="397" spans="1:8">
      <c r="A397" s="69"/>
      <c r="B397" s="120"/>
      <c r="C397" s="165"/>
      <c r="E397" s="43"/>
      <c r="F397" s="43"/>
      <c r="G397" s="43"/>
      <c r="H397" s="164"/>
    </row>
    <row r="398" spans="1:8">
      <c r="A398" s="69"/>
      <c r="B398" s="120"/>
      <c r="C398" s="165"/>
      <c r="E398" s="43"/>
      <c r="F398" s="43"/>
      <c r="G398" s="43"/>
      <c r="H398" s="164"/>
    </row>
    <row r="399" spans="1:8">
      <c r="A399" s="69"/>
      <c r="B399" s="120"/>
      <c r="C399" s="165"/>
      <c r="E399" s="43"/>
      <c r="F399" s="43"/>
      <c r="G399" s="43"/>
      <c r="H399" s="164"/>
    </row>
    <row r="400" spans="1:8">
      <c r="A400" s="69"/>
      <c r="B400" s="120"/>
      <c r="C400" s="165"/>
      <c r="E400" s="43"/>
      <c r="F400" s="43"/>
      <c r="G400" s="43"/>
      <c r="H400" s="164"/>
    </row>
    <row r="401" spans="1:8">
      <c r="A401" s="69"/>
      <c r="B401" s="120"/>
      <c r="C401" s="165"/>
      <c r="E401" s="43"/>
      <c r="F401" s="43"/>
      <c r="G401" s="43"/>
      <c r="H401" s="164"/>
    </row>
    <row r="402" spans="1:8">
      <c r="A402" s="69"/>
      <c r="B402" s="120"/>
      <c r="C402" s="165"/>
      <c r="E402" s="43"/>
      <c r="F402" s="43"/>
      <c r="G402" s="43"/>
      <c r="H402" s="164"/>
    </row>
    <row r="403" spans="1:8">
      <c r="A403" s="69"/>
      <c r="B403" s="120"/>
      <c r="C403" s="165"/>
      <c r="E403" s="43"/>
      <c r="F403" s="43"/>
      <c r="G403" s="43"/>
      <c r="H403" s="164"/>
    </row>
    <row r="404" spans="1:8">
      <c r="A404" s="69"/>
      <c r="B404" s="120"/>
      <c r="C404" s="165"/>
      <c r="E404" s="43"/>
      <c r="F404" s="43"/>
      <c r="G404" s="43"/>
      <c r="H404" s="164"/>
    </row>
    <row r="405" spans="1:8">
      <c r="A405" s="69"/>
      <c r="B405" s="120"/>
      <c r="C405" s="165"/>
      <c r="E405" s="43"/>
      <c r="F405" s="43"/>
      <c r="G405" s="43"/>
      <c r="H405" s="164"/>
    </row>
    <row r="406" spans="1:8">
      <c r="A406" s="69"/>
      <c r="B406" s="120"/>
      <c r="C406" s="165"/>
      <c r="E406" s="43"/>
      <c r="F406" s="43"/>
      <c r="G406" s="43"/>
      <c r="H406" s="164"/>
    </row>
    <row r="407" spans="1:8">
      <c r="A407" s="69"/>
      <c r="B407" s="120"/>
      <c r="C407" s="165"/>
      <c r="E407" s="43"/>
      <c r="F407" s="43"/>
      <c r="G407" s="43"/>
      <c r="H407" s="164"/>
    </row>
    <row r="408" spans="1:8">
      <c r="A408" s="69"/>
      <c r="B408" s="120"/>
      <c r="C408" s="165"/>
      <c r="E408" s="43"/>
      <c r="F408" s="43"/>
      <c r="G408" s="43"/>
      <c r="H408" s="164"/>
    </row>
    <row r="409" spans="1:8">
      <c r="A409" s="69"/>
      <c r="B409" s="120"/>
      <c r="C409" s="165"/>
      <c r="E409" s="43"/>
      <c r="F409" s="43"/>
      <c r="G409" s="43"/>
      <c r="H409" s="164"/>
    </row>
    <row r="410" spans="1:8">
      <c r="A410" s="69"/>
      <c r="B410" s="120"/>
      <c r="C410" s="165"/>
      <c r="E410" s="43"/>
      <c r="F410" s="43"/>
      <c r="G410" s="43"/>
      <c r="H410" s="164"/>
    </row>
    <row r="411" spans="1:8">
      <c r="A411" s="69"/>
      <c r="B411" s="120"/>
      <c r="C411" s="165"/>
      <c r="E411" s="43"/>
      <c r="F411" s="43"/>
      <c r="G411" s="43"/>
      <c r="H411" s="164"/>
    </row>
    <row r="412" spans="1:8">
      <c r="A412" s="69"/>
      <c r="B412" s="120"/>
      <c r="C412" s="165"/>
      <c r="E412" s="43"/>
      <c r="F412" s="43"/>
      <c r="G412" s="43"/>
      <c r="H412" s="164"/>
    </row>
    <row r="413" spans="1:8">
      <c r="A413" s="69"/>
      <c r="B413" s="120"/>
      <c r="C413" s="165"/>
      <c r="E413" s="43"/>
      <c r="F413" s="43"/>
      <c r="G413" s="43"/>
      <c r="H413" s="164"/>
    </row>
    <row r="414" spans="1:8">
      <c r="A414" s="69"/>
      <c r="B414" s="120"/>
      <c r="C414" s="165"/>
      <c r="E414" s="43"/>
      <c r="F414" s="43"/>
      <c r="G414" s="43"/>
      <c r="H414" s="164"/>
    </row>
    <row r="415" spans="1:8">
      <c r="A415" s="69"/>
      <c r="B415" s="120"/>
      <c r="C415" s="165"/>
      <c r="E415" s="43"/>
      <c r="F415" s="43"/>
      <c r="G415" s="43"/>
      <c r="H415" s="164"/>
    </row>
    <row r="416" spans="1:8">
      <c r="A416" s="69"/>
      <c r="B416" s="120"/>
      <c r="C416" s="165"/>
      <c r="E416" s="43"/>
      <c r="F416" s="43"/>
      <c r="G416" s="43"/>
      <c r="H416" s="164"/>
    </row>
    <row r="417" spans="1:8">
      <c r="A417" s="69"/>
      <c r="B417" s="120"/>
      <c r="C417" s="165"/>
      <c r="E417" s="43"/>
      <c r="F417" s="43"/>
      <c r="G417" s="43"/>
      <c r="H417" s="164"/>
    </row>
    <row r="418" spans="1:8">
      <c r="A418" s="69"/>
      <c r="B418" s="120"/>
      <c r="C418" s="165"/>
      <c r="E418" s="43"/>
      <c r="F418" s="43"/>
      <c r="G418" s="43"/>
      <c r="H418" s="164"/>
    </row>
    <row r="419" spans="1:8">
      <c r="A419" s="69"/>
      <c r="B419" s="120"/>
      <c r="C419" s="165"/>
      <c r="E419" s="43"/>
      <c r="F419" s="43"/>
      <c r="G419" s="43"/>
      <c r="H419" s="164"/>
    </row>
    <row r="420" spans="1:8">
      <c r="A420" s="69"/>
      <c r="B420" s="120"/>
      <c r="C420" s="165"/>
      <c r="E420" s="43"/>
      <c r="F420" s="43"/>
      <c r="G420" s="43"/>
      <c r="H420" s="164"/>
    </row>
    <row r="421" spans="1:8">
      <c r="A421" s="69"/>
      <c r="B421" s="120"/>
      <c r="C421" s="165"/>
      <c r="E421" s="43"/>
      <c r="F421" s="43"/>
      <c r="G421" s="43"/>
      <c r="H421" s="164"/>
    </row>
    <row r="422" spans="1:8">
      <c r="A422" s="69"/>
      <c r="B422" s="120"/>
      <c r="C422" s="165"/>
      <c r="E422" s="43"/>
      <c r="F422" s="43"/>
      <c r="G422" s="43"/>
      <c r="H422" s="164"/>
    </row>
    <row r="423" spans="1:8">
      <c r="A423" s="69"/>
      <c r="B423" s="120"/>
      <c r="C423" s="165"/>
      <c r="E423" s="43"/>
      <c r="F423" s="43"/>
      <c r="G423" s="43"/>
      <c r="H423" s="164"/>
    </row>
    <row r="424" spans="1:8">
      <c r="A424" s="69"/>
      <c r="B424" s="120"/>
      <c r="C424" s="165"/>
      <c r="E424" s="43"/>
      <c r="F424" s="43"/>
      <c r="G424" s="43"/>
      <c r="H424" s="164"/>
    </row>
    <row r="425" spans="1:8">
      <c r="A425" s="69"/>
      <c r="B425" s="120"/>
      <c r="C425" s="165"/>
      <c r="E425" s="43"/>
      <c r="F425" s="43"/>
      <c r="G425" s="43"/>
      <c r="H425" s="164"/>
    </row>
    <row r="426" spans="1:8">
      <c r="A426" s="69"/>
      <c r="B426" s="120"/>
      <c r="C426" s="165"/>
      <c r="E426" s="43"/>
      <c r="F426" s="43"/>
      <c r="G426" s="43"/>
      <c r="H426" s="164"/>
    </row>
    <row r="427" spans="1:8">
      <c r="A427" s="69"/>
      <c r="B427" s="120"/>
      <c r="C427" s="165"/>
      <c r="E427" s="43"/>
      <c r="F427" s="43"/>
      <c r="G427" s="43"/>
      <c r="H427" s="164"/>
    </row>
    <row r="428" spans="1:8">
      <c r="A428" s="69"/>
      <c r="B428" s="120"/>
      <c r="C428" s="165"/>
      <c r="E428" s="43"/>
      <c r="F428" s="43"/>
      <c r="G428" s="43"/>
      <c r="H428" s="164"/>
    </row>
    <row r="429" spans="1:8">
      <c r="A429" s="69"/>
      <c r="B429" s="120"/>
      <c r="C429" s="165"/>
      <c r="E429" s="43"/>
      <c r="F429" s="43"/>
      <c r="G429" s="43"/>
      <c r="H429" s="164"/>
    </row>
    <row r="430" spans="1:8">
      <c r="A430" s="69"/>
      <c r="B430" s="120"/>
      <c r="C430" s="165"/>
      <c r="E430" s="43"/>
      <c r="F430" s="43"/>
      <c r="G430" s="43"/>
      <c r="H430" s="164"/>
    </row>
    <row r="431" spans="1:8">
      <c r="A431" s="69"/>
      <c r="B431" s="120"/>
      <c r="C431" s="165"/>
      <c r="E431" s="43"/>
      <c r="F431" s="43"/>
      <c r="G431" s="43"/>
      <c r="H431" s="164"/>
    </row>
    <row r="432" spans="1:8">
      <c r="A432" s="69"/>
      <c r="B432" s="120"/>
      <c r="C432" s="165"/>
      <c r="E432" s="43"/>
      <c r="F432" s="43"/>
      <c r="G432" s="43"/>
      <c r="H432" s="164"/>
    </row>
    <row r="433" spans="1:8">
      <c r="A433" s="69"/>
      <c r="B433" s="120"/>
      <c r="C433" s="165"/>
      <c r="E433" s="43"/>
      <c r="F433" s="43"/>
      <c r="G433" s="43"/>
      <c r="H433" s="164"/>
    </row>
    <row r="434" spans="1:8">
      <c r="A434" s="69"/>
      <c r="B434" s="120"/>
      <c r="C434" s="165"/>
      <c r="E434" s="43"/>
      <c r="F434" s="43"/>
      <c r="G434" s="43"/>
      <c r="H434" s="164"/>
    </row>
    <row r="435" spans="1:8">
      <c r="A435" s="69"/>
      <c r="B435" s="120"/>
      <c r="C435" s="165"/>
      <c r="E435" s="43"/>
      <c r="F435" s="43"/>
      <c r="G435" s="43"/>
      <c r="H435" s="164"/>
    </row>
    <row r="436" spans="1:8">
      <c r="A436" s="69"/>
      <c r="B436" s="120"/>
      <c r="C436" s="165"/>
      <c r="E436" s="43"/>
      <c r="F436" s="43"/>
      <c r="G436" s="43"/>
      <c r="H436" s="164"/>
    </row>
    <row r="437" spans="1:8">
      <c r="A437" s="69"/>
      <c r="B437" s="120"/>
      <c r="C437" s="165"/>
      <c r="E437" s="43"/>
      <c r="F437" s="43"/>
      <c r="G437" s="43"/>
      <c r="H437" s="164"/>
    </row>
    <row r="438" spans="1:8">
      <c r="A438" s="69"/>
      <c r="B438" s="120"/>
      <c r="C438" s="165"/>
      <c r="E438" s="43"/>
      <c r="F438" s="43"/>
      <c r="G438" s="43"/>
      <c r="H438" s="164"/>
    </row>
    <row r="439" spans="1:8">
      <c r="A439" s="69"/>
      <c r="B439" s="120"/>
      <c r="C439" s="165"/>
      <c r="E439" s="43"/>
      <c r="F439" s="43"/>
      <c r="G439" s="43"/>
      <c r="H439" s="164"/>
    </row>
    <row r="440" spans="1:8">
      <c r="A440" s="69"/>
      <c r="B440" s="120"/>
      <c r="C440" s="165"/>
      <c r="E440" s="43"/>
      <c r="F440" s="43"/>
      <c r="G440" s="43"/>
      <c r="H440" s="164"/>
    </row>
    <row r="441" spans="1:8">
      <c r="A441" s="69"/>
      <c r="B441" s="120"/>
      <c r="C441" s="165"/>
      <c r="E441" s="43"/>
      <c r="F441" s="43"/>
      <c r="G441" s="43"/>
      <c r="H441" s="164"/>
    </row>
    <row r="442" spans="1:8">
      <c r="A442" s="69"/>
      <c r="B442" s="120"/>
      <c r="C442" s="165"/>
      <c r="E442" s="43"/>
      <c r="F442" s="43"/>
      <c r="G442" s="43"/>
      <c r="H442" s="164"/>
    </row>
    <row r="443" spans="1:8">
      <c r="A443" s="69"/>
      <c r="B443" s="120"/>
      <c r="C443" s="165"/>
      <c r="E443" s="43"/>
      <c r="F443" s="43"/>
      <c r="G443" s="43"/>
      <c r="H443" s="164"/>
    </row>
    <row r="444" spans="1:8">
      <c r="A444" s="69"/>
      <c r="B444" s="120"/>
      <c r="C444" s="165"/>
      <c r="E444" s="43"/>
      <c r="F444" s="43"/>
      <c r="G444" s="43"/>
      <c r="H444" s="164"/>
    </row>
    <row r="445" spans="1:8">
      <c r="A445" s="69"/>
      <c r="B445" s="120"/>
      <c r="C445" s="165"/>
      <c r="E445" s="43"/>
      <c r="F445" s="43"/>
      <c r="G445" s="43"/>
      <c r="H445" s="164"/>
    </row>
    <row r="446" spans="1:8">
      <c r="A446" s="69"/>
      <c r="B446" s="120"/>
      <c r="C446" s="165"/>
      <c r="E446" s="43"/>
      <c r="F446" s="43"/>
      <c r="G446" s="43"/>
      <c r="H446" s="164"/>
    </row>
    <row r="447" spans="1:8">
      <c r="A447" s="69"/>
      <c r="B447" s="120"/>
      <c r="C447" s="165"/>
      <c r="E447" s="43"/>
      <c r="F447" s="43"/>
      <c r="G447" s="43"/>
      <c r="H447" s="164"/>
    </row>
    <row r="448" spans="1:8">
      <c r="A448" s="69"/>
      <c r="B448" s="120"/>
      <c r="C448" s="165"/>
      <c r="E448" s="43"/>
      <c r="F448" s="43"/>
      <c r="G448" s="43"/>
      <c r="H448" s="164"/>
    </row>
    <row r="449" spans="1:8">
      <c r="A449" s="69"/>
      <c r="B449" s="120"/>
      <c r="C449" s="165"/>
      <c r="E449" s="43"/>
      <c r="F449" s="43"/>
      <c r="G449" s="43"/>
      <c r="H449" s="164"/>
    </row>
    <row r="450" spans="1:8">
      <c r="A450" s="69"/>
      <c r="B450" s="120"/>
      <c r="C450" s="165"/>
      <c r="E450" s="43"/>
      <c r="F450" s="43"/>
      <c r="G450" s="43"/>
      <c r="H450" s="164"/>
    </row>
    <row r="451" spans="1:8">
      <c r="A451" s="69"/>
      <c r="B451" s="120"/>
      <c r="C451" s="165"/>
      <c r="E451" s="43"/>
      <c r="F451" s="43"/>
      <c r="G451" s="43"/>
      <c r="H451" s="164"/>
    </row>
    <row r="452" spans="1:8">
      <c r="A452" s="69"/>
      <c r="B452" s="120"/>
      <c r="C452" s="165"/>
      <c r="E452" s="43"/>
      <c r="F452" s="43"/>
      <c r="G452" s="43"/>
      <c r="H452" s="164"/>
    </row>
    <row r="453" spans="1:8">
      <c r="A453" s="69"/>
      <c r="B453" s="120"/>
      <c r="C453" s="165"/>
      <c r="E453" s="43"/>
      <c r="F453" s="43"/>
      <c r="G453" s="43"/>
      <c r="H453" s="164"/>
    </row>
    <row r="454" spans="1:8">
      <c r="A454" s="69"/>
      <c r="B454" s="120"/>
      <c r="C454" s="165"/>
      <c r="E454" s="43"/>
      <c r="F454" s="43"/>
      <c r="G454" s="43"/>
      <c r="H454" s="164"/>
    </row>
    <row r="455" spans="1:8">
      <c r="A455" s="69"/>
      <c r="B455" s="120"/>
      <c r="C455" s="165"/>
      <c r="E455" s="43"/>
      <c r="F455" s="43"/>
      <c r="G455" s="43"/>
      <c r="H455" s="164"/>
    </row>
    <row r="456" spans="1:8">
      <c r="A456" s="69"/>
      <c r="B456" s="120"/>
      <c r="C456" s="165"/>
      <c r="E456" s="43"/>
      <c r="F456" s="43"/>
      <c r="G456" s="43"/>
      <c r="H456" s="164"/>
    </row>
    <row r="457" spans="1:8">
      <c r="A457" s="69"/>
      <c r="B457" s="120"/>
      <c r="C457" s="165"/>
      <c r="E457" s="43"/>
      <c r="F457" s="43"/>
      <c r="G457" s="43"/>
      <c r="H457" s="164"/>
    </row>
    <row r="458" spans="1:8">
      <c r="A458" s="69"/>
      <c r="B458" s="120"/>
      <c r="C458" s="165"/>
      <c r="E458" s="43"/>
      <c r="F458" s="43"/>
      <c r="G458" s="43"/>
      <c r="H458" s="164"/>
    </row>
    <row r="459" spans="1:8">
      <c r="A459" s="69"/>
      <c r="B459" s="120"/>
      <c r="C459" s="165"/>
      <c r="E459" s="43"/>
      <c r="F459" s="43"/>
      <c r="G459" s="43"/>
      <c r="H459" s="164"/>
    </row>
    <row r="460" spans="1:8">
      <c r="A460" s="69"/>
      <c r="B460" s="120"/>
      <c r="C460" s="165"/>
      <c r="E460" s="43"/>
      <c r="F460" s="43"/>
      <c r="G460" s="43"/>
      <c r="H460" s="164"/>
    </row>
    <row r="461" spans="1:8">
      <c r="A461" s="69"/>
      <c r="B461" s="120"/>
      <c r="C461" s="165"/>
      <c r="E461" s="43"/>
      <c r="F461" s="43"/>
      <c r="G461" s="43"/>
      <c r="H461" s="164"/>
    </row>
    <row r="462" spans="1:8">
      <c r="A462" s="69"/>
      <c r="B462" s="120"/>
      <c r="C462" s="165"/>
      <c r="E462" s="43"/>
      <c r="F462" s="43"/>
      <c r="G462" s="43"/>
      <c r="H462" s="164"/>
    </row>
    <row r="463" spans="1:8">
      <c r="A463" s="69"/>
      <c r="B463" s="120"/>
      <c r="C463" s="165"/>
      <c r="E463" s="43"/>
      <c r="F463" s="43"/>
      <c r="G463" s="43"/>
      <c r="H463" s="164"/>
    </row>
    <row r="464" spans="1:8">
      <c r="A464" s="69"/>
      <c r="B464" s="120"/>
      <c r="C464" s="165"/>
      <c r="E464" s="43"/>
      <c r="F464" s="43"/>
      <c r="G464" s="43"/>
      <c r="H464" s="164"/>
    </row>
    <row r="465" spans="1:8">
      <c r="A465" s="69"/>
      <c r="B465" s="120"/>
      <c r="C465" s="165"/>
      <c r="E465" s="43"/>
      <c r="F465" s="43"/>
      <c r="G465" s="43"/>
      <c r="H465" s="164"/>
    </row>
    <row r="466" spans="1:8">
      <c r="A466" s="69"/>
      <c r="B466" s="120"/>
      <c r="C466" s="165"/>
      <c r="E466" s="43"/>
      <c r="F466" s="43"/>
      <c r="G466" s="43"/>
      <c r="H466" s="164"/>
    </row>
    <row r="467" spans="1:8">
      <c r="A467" s="69"/>
      <c r="B467" s="120"/>
      <c r="C467" s="165"/>
      <c r="E467" s="43"/>
      <c r="F467" s="43"/>
      <c r="G467" s="43"/>
      <c r="H467" s="164"/>
    </row>
    <row r="468" spans="1:8">
      <c r="A468" s="69"/>
      <c r="B468" s="120"/>
      <c r="C468" s="165"/>
      <c r="E468" s="43"/>
      <c r="F468" s="43"/>
      <c r="G468" s="43"/>
      <c r="H468" s="164"/>
    </row>
    <row r="469" spans="1:8">
      <c r="A469" s="69"/>
      <c r="B469" s="120"/>
      <c r="C469" s="165"/>
      <c r="E469" s="43"/>
      <c r="F469" s="43"/>
      <c r="G469" s="43"/>
      <c r="H469" s="164"/>
    </row>
    <row r="470" spans="1:8">
      <c r="A470" s="69"/>
      <c r="B470" s="120"/>
      <c r="C470" s="165"/>
      <c r="E470" s="43"/>
      <c r="F470" s="43"/>
      <c r="G470" s="43"/>
      <c r="H470" s="164"/>
    </row>
    <row r="471" spans="1:8">
      <c r="A471" s="69"/>
      <c r="B471" s="120"/>
      <c r="C471" s="165"/>
      <c r="E471" s="43"/>
      <c r="F471" s="43"/>
      <c r="G471" s="43"/>
      <c r="H471" s="164"/>
    </row>
    <row r="472" spans="1:8">
      <c r="A472" s="69"/>
      <c r="B472" s="120"/>
      <c r="C472" s="165"/>
      <c r="E472" s="43"/>
      <c r="F472" s="43"/>
      <c r="G472" s="43"/>
      <c r="H472" s="164"/>
    </row>
    <row r="473" spans="1:8">
      <c r="A473" s="69"/>
      <c r="B473" s="120"/>
      <c r="C473" s="165"/>
      <c r="E473" s="43"/>
      <c r="F473" s="43"/>
      <c r="G473" s="43"/>
      <c r="H473" s="164"/>
    </row>
    <row r="474" spans="1:8">
      <c r="A474" s="69"/>
      <c r="B474" s="120"/>
      <c r="C474" s="165"/>
      <c r="E474" s="43"/>
      <c r="F474" s="43"/>
      <c r="G474" s="43"/>
      <c r="H474" s="164"/>
    </row>
    <row r="475" spans="1:8">
      <c r="A475" s="69"/>
      <c r="B475" s="120"/>
      <c r="C475" s="165"/>
      <c r="E475" s="43"/>
      <c r="F475" s="43"/>
      <c r="G475" s="43"/>
      <c r="H475" s="164"/>
    </row>
    <row r="476" spans="1:8">
      <c r="A476" s="69"/>
      <c r="B476" s="120"/>
      <c r="C476" s="165"/>
      <c r="E476" s="43"/>
      <c r="F476" s="43"/>
      <c r="G476" s="43"/>
      <c r="H476" s="164"/>
    </row>
    <row r="477" spans="1:8">
      <c r="A477" s="69"/>
      <c r="B477" s="120"/>
      <c r="C477" s="165"/>
      <c r="E477" s="43"/>
      <c r="F477" s="43"/>
      <c r="G477" s="43"/>
      <c r="H477" s="164"/>
    </row>
    <row r="478" spans="1:8">
      <c r="A478" s="69"/>
      <c r="B478" s="120"/>
      <c r="C478" s="100"/>
      <c r="E478" s="43"/>
      <c r="F478" s="43"/>
      <c r="G478" s="43"/>
      <c r="H478" s="164"/>
    </row>
    <row r="479" spans="1:8">
      <c r="A479" s="69"/>
      <c r="B479" s="120"/>
      <c r="C479" s="100"/>
      <c r="E479" s="43"/>
      <c r="F479" s="43"/>
      <c r="G479" s="43"/>
      <c r="H479" s="164"/>
    </row>
    <row r="480" spans="1:8">
      <c r="A480" s="69"/>
      <c r="B480" s="120"/>
      <c r="C480" s="100"/>
      <c r="E480" s="43"/>
      <c r="F480" s="43"/>
      <c r="G480" s="43"/>
      <c r="H480" s="164"/>
    </row>
    <row r="481" spans="1:8">
      <c r="A481" s="69"/>
      <c r="B481" s="120"/>
      <c r="C481" s="100"/>
      <c r="E481" s="43"/>
      <c r="F481" s="43"/>
      <c r="G481" s="43"/>
      <c r="H481" s="164"/>
    </row>
    <row r="482" spans="1:8">
      <c r="A482" s="69"/>
      <c r="B482" s="120"/>
      <c r="C482" s="100"/>
      <c r="E482" s="43"/>
      <c r="F482" s="43"/>
      <c r="G482" s="43"/>
      <c r="H482" s="164"/>
    </row>
    <row r="483" spans="1:8">
      <c r="A483" s="69"/>
      <c r="B483" s="120"/>
      <c r="C483" s="100"/>
      <c r="E483" s="43"/>
      <c r="F483" s="43"/>
      <c r="G483" s="43"/>
      <c r="H483" s="164"/>
    </row>
    <row r="484" spans="1:8">
      <c r="A484" s="69"/>
      <c r="B484" s="120"/>
      <c r="C484" s="100"/>
      <c r="E484" s="43"/>
      <c r="F484" s="43"/>
      <c r="G484" s="43"/>
      <c r="H484" s="164"/>
    </row>
    <row r="485" spans="1:8">
      <c r="A485" s="69"/>
      <c r="B485" s="120"/>
      <c r="C485" s="100"/>
      <c r="E485" s="43"/>
      <c r="F485" s="43"/>
      <c r="G485" s="43"/>
      <c r="H485" s="164"/>
    </row>
    <row r="486" spans="1:8">
      <c r="A486" s="69"/>
      <c r="B486" s="120"/>
      <c r="C486" s="100"/>
      <c r="E486" s="43"/>
      <c r="F486" s="43"/>
      <c r="G486" s="43"/>
      <c r="H486" s="164"/>
    </row>
    <row r="487" spans="1:8">
      <c r="A487" s="69"/>
      <c r="B487" s="120"/>
      <c r="C487" s="100"/>
      <c r="E487" s="43"/>
      <c r="F487" s="43"/>
      <c r="G487" s="43"/>
      <c r="H487" s="164"/>
    </row>
    <row r="488" spans="1:8">
      <c r="A488" s="69"/>
      <c r="B488" s="120"/>
      <c r="C488" s="100"/>
      <c r="E488" s="43"/>
      <c r="F488" s="43"/>
      <c r="G488" s="43"/>
      <c r="H488" s="164"/>
    </row>
    <row r="489" spans="1:8">
      <c r="A489" s="69"/>
      <c r="B489" s="120"/>
      <c r="C489" s="100"/>
      <c r="E489" s="43"/>
      <c r="F489" s="43"/>
      <c r="G489" s="43"/>
      <c r="H489" s="164"/>
    </row>
    <row r="490" spans="1:8">
      <c r="A490" s="69"/>
      <c r="B490" s="120"/>
      <c r="C490" s="100"/>
      <c r="E490" s="43"/>
      <c r="F490" s="43"/>
      <c r="G490" s="43"/>
      <c r="H490" s="164"/>
    </row>
    <row r="491" spans="1:8">
      <c r="A491" s="69"/>
      <c r="B491" s="120"/>
      <c r="C491" s="100"/>
      <c r="E491" s="43"/>
      <c r="F491" s="43"/>
      <c r="G491" s="43"/>
      <c r="H491" s="164"/>
    </row>
    <row r="492" spans="1:8">
      <c r="A492" s="69"/>
      <c r="B492" s="120"/>
      <c r="C492" s="100"/>
      <c r="E492" s="43"/>
      <c r="F492" s="43"/>
      <c r="G492" s="43"/>
      <c r="H492" s="164"/>
    </row>
    <row r="493" spans="1:8">
      <c r="A493" s="69"/>
      <c r="B493" s="120"/>
      <c r="C493" s="100"/>
      <c r="E493" s="43"/>
      <c r="F493" s="43"/>
      <c r="G493" s="43"/>
      <c r="H493" s="164"/>
    </row>
    <row r="494" spans="1:8">
      <c r="A494" s="69"/>
      <c r="B494" s="120"/>
      <c r="C494" s="100"/>
      <c r="E494" s="43"/>
      <c r="F494" s="43"/>
      <c r="G494" s="43"/>
      <c r="H494" s="164"/>
    </row>
    <row r="495" spans="1:8">
      <c r="A495" s="69"/>
      <c r="B495" s="120"/>
      <c r="C495" s="100"/>
      <c r="E495" s="43"/>
      <c r="F495" s="43"/>
      <c r="G495" s="43"/>
      <c r="H495" s="164"/>
    </row>
    <row r="496" spans="1:8">
      <c r="A496" s="69"/>
      <c r="B496" s="120"/>
      <c r="C496" s="100"/>
      <c r="E496" s="43"/>
      <c r="F496" s="43"/>
      <c r="G496" s="43"/>
      <c r="H496" s="164"/>
    </row>
    <row r="497" spans="1:8">
      <c r="A497" s="69"/>
      <c r="B497" s="120"/>
      <c r="C497" s="100"/>
      <c r="E497" s="43"/>
      <c r="F497" s="43"/>
      <c r="G497" s="43"/>
      <c r="H497" s="164"/>
    </row>
    <row r="498" spans="1:8">
      <c r="A498" s="69"/>
      <c r="B498" s="120"/>
      <c r="C498" s="100"/>
      <c r="E498" s="43"/>
      <c r="F498" s="43"/>
      <c r="G498" s="43"/>
      <c r="H498" s="164"/>
    </row>
    <row r="499" spans="1:8">
      <c r="A499" s="69"/>
      <c r="B499" s="120"/>
      <c r="C499" s="100"/>
      <c r="E499" s="43"/>
      <c r="F499" s="43"/>
      <c r="G499" s="43"/>
      <c r="H499" s="164"/>
    </row>
    <row r="500" spans="1:8">
      <c r="A500" s="69"/>
      <c r="B500" s="120"/>
      <c r="C500" s="100"/>
      <c r="E500" s="43"/>
      <c r="F500" s="43"/>
      <c r="G500" s="43"/>
      <c r="H500" s="164"/>
    </row>
    <row r="501" spans="1:8">
      <c r="A501" s="69"/>
      <c r="B501" s="120"/>
      <c r="C501" s="100"/>
      <c r="E501" s="43"/>
      <c r="F501" s="43"/>
      <c r="G501" s="43"/>
      <c r="H501" s="164"/>
    </row>
    <row r="502" spans="1:8">
      <c r="A502" s="69"/>
      <c r="B502" s="120"/>
      <c r="C502" s="100"/>
      <c r="E502" s="43"/>
      <c r="F502" s="43"/>
      <c r="G502" s="43"/>
      <c r="H502" s="164"/>
    </row>
    <row r="503" spans="1:8">
      <c r="A503" s="69"/>
      <c r="B503" s="120"/>
      <c r="C503" s="100"/>
      <c r="E503" s="43"/>
      <c r="F503" s="43"/>
      <c r="G503" s="43"/>
      <c r="H503" s="164"/>
    </row>
    <row r="504" spans="1:8">
      <c r="A504" s="69"/>
      <c r="B504" s="120"/>
      <c r="C504" s="100"/>
      <c r="E504" s="43"/>
      <c r="F504" s="43"/>
      <c r="G504" s="43"/>
      <c r="H504" s="164"/>
    </row>
    <row r="505" spans="1:8">
      <c r="A505" s="69"/>
      <c r="B505" s="120"/>
      <c r="C505" s="100"/>
      <c r="E505" s="43"/>
      <c r="F505" s="43"/>
      <c r="G505" s="43"/>
      <c r="H505" s="164"/>
    </row>
    <row r="506" spans="1:8">
      <c r="A506" s="69"/>
      <c r="B506" s="120"/>
      <c r="C506" s="100"/>
      <c r="E506" s="43"/>
      <c r="F506" s="43"/>
      <c r="G506" s="43"/>
      <c r="H506" s="164"/>
    </row>
    <row r="507" spans="1:8">
      <c r="A507" s="69"/>
      <c r="B507" s="120"/>
      <c r="C507" s="100"/>
      <c r="E507" s="43"/>
      <c r="F507" s="43"/>
      <c r="G507" s="43"/>
      <c r="H507" s="164"/>
    </row>
    <row r="508" spans="1:8">
      <c r="A508" s="69"/>
      <c r="B508" s="120"/>
      <c r="C508" s="100"/>
      <c r="E508" s="43"/>
      <c r="F508" s="43"/>
      <c r="G508" s="43"/>
      <c r="H508" s="164"/>
    </row>
    <row r="509" spans="1:8">
      <c r="A509" s="69"/>
      <c r="B509" s="120"/>
      <c r="C509" s="100"/>
      <c r="E509" s="43"/>
      <c r="F509" s="43"/>
      <c r="G509" s="43"/>
      <c r="H509" s="164"/>
    </row>
    <row r="510" spans="1:8">
      <c r="A510" s="69"/>
      <c r="B510" s="120"/>
      <c r="C510" s="100"/>
      <c r="E510" s="43"/>
      <c r="F510" s="43"/>
      <c r="G510" s="43"/>
      <c r="H510" s="164"/>
    </row>
    <row r="511" spans="1:8">
      <c r="A511" s="69"/>
      <c r="B511" s="120"/>
      <c r="C511" s="100"/>
      <c r="E511" s="43"/>
      <c r="F511" s="43"/>
      <c r="G511" s="43"/>
      <c r="H511" s="164"/>
    </row>
    <row r="512" spans="1:8">
      <c r="A512" s="69"/>
      <c r="B512" s="120"/>
      <c r="C512" s="100"/>
      <c r="E512" s="43"/>
      <c r="F512" s="43"/>
      <c r="G512" s="43"/>
      <c r="H512" s="164"/>
    </row>
    <row r="513" spans="1:8">
      <c r="A513" s="69"/>
      <c r="B513" s="120"/>
      <c r="C513" s="100"/>
      <c r="E513" s="43"/>
      <c r="F513" s="43"/>
      <c r="G513" s="43"/>
      <c r="H513" s="164"/>
    </row>
    <row r="514" spans="1:8">
      <c r="A514" s="69"/>
      <c r="B514" s="120"/>
      <c r="C514" s="100"/>
      <c r="E514" s="43"/>
      <c r="F514" s="43"/>
      <c r="G514" s="43"/>
      <c r="H514" s="164"/>
    </row>
    <row r="515" spans="1:8">
      <c r="A515" s="69"/>
      <c r="B515" s="120"/>
      <c r="C515" s="100"/>
      <c r="E515" s="43"/>
      <c r="F515" s="43"/>
      <c r="G515" s="43"/>
      <c r="H515" s="164"/>
    </row>
    <row r="516" spans="1:8">
      <c r="A516" s="69"/>
      <c r="B516" s="120"/>
      <c r="C516" s="100"/>
      <c r="E516" s="43"/>
      <c r="F516" s="43"/>
      <c r="G516" s="43"/>
      <c r="H516" s="164"/>
    </row>
    <row r="517" spans="1:8">
      <c r="A517" s="69"/>
      <c r="B517" s="120"/>
      <c r="C517" s="100"/>
      <c r="E517" s="43"/>
      <c r="F517" s="43"/>
      <c r="G517" s="43"/>
      <c r="H517" s="164"/>
    </row>
    <row r="518" spans="1:8">
      <c r="A518" s="69"/>
      <c r="B518" s="120"/>
      <c r="C518" s="100"/>
      <c r="E518" s="43"/>
      <c r="F518" s="43"/>
      <c r="G518" s="43"/>
      <c r="H518" s="164"/>
    </row>
    <row r="519" spans="1:8">
      <c r="A519" s="69"/>
      <c r="B519" s="120"/>
      <c r="C519" s="100"/>
      <c r="E519" s="43"/>
      <c r="F519" s="43"/>
      <c r="G519" s="43"/>
      <c r="H519" s="164"/>
    </row>
    <row r="520" spans="1:8">
      <c r="A520" s="69"/>
      <c r="B520" s="120"/>
      <c r="C520" s="100"/>
      <c r="E520" s="43"/>
      <c r="F520" s="43"/>
      <c r="G520" s="43"/>
      <c r="H520" s="164"/>
    </row>
    <row r="521" spans="1:8">
      <c r="A521" s="69"/>
      <c r="B521" s="120"/>
      <c r="C521" s="100"/>
      <c r="E521" s="43"/>
      <c r="F521" s="43"/>
      <c r="G521" s="43"/>
      <c r="H521" s="164"/>
    </row>
    <row r="522" spans="1:8">
      <c r="A522" s="69"/>
      <c r="B522" s="120"/>
      <c r="C522" s="100"/>
      <c r="E522" s="43"/>
      <c r="F522" s="43"/>
      <c r="G522" s="43"/>
      <c r="H522" s="164"/>
    </row>
    <row r="523" spans="1:8">
      <c r="A523" s="69"/>
      <c r="B523" s="120"/>
      <c r="C523" s="100"/>
      <c r="E523" s="43"/>
      <c r="F523" s="43"/>
      <c r="G523" s="43"/>
      <c r="H523" s="164"/>
    </row>
    <row r="524" spans="1:8">
      <c r="A524" s="69"/>
      <c r="B524" s="120"/>
      <c r="C524" s="100"/>
      <c r="E524" s="43"/>
      <c r="F524" s="43"/>
      <c r="G524" s="43"/>
      <c r="H524" s="164"/>
    </row>
    <row r="525" spans="1:8">
      <c r="A525" s="69"/>
      <c r="B525" s="120"/>
      <c r="C525" s="100"/>
      <c r="E525" s="43"/>
      <c r="F525" s="43"/>
      <c r="G525" s="43"/>
      <c r="H525" s="164"/>
    </row>
    <row r="526" spans="1:8">
      <c r="A526" s="69"/>
      <c r="B526" s="120"/>
      <c r="C526" s="100"/>
      <c r="H526" s="164"/>
    </row>
    <row r="527" spans="1:8">
      <c r="A527" s="69"/>
      <c r="B527" s="120"/>
      <c r="C527" s="100"/>
      <c r="H527" s="164"/>
    </row>
    <row r="528" spans="1:8">
      <c r="A528" s="69"/>
      <c r="B528" s="120"/>
      <c r="C528" s="100"/>
      <c r="H528" s="164"/>
    </row>
    <row r="529" spans="1:8">
      <c r="A529" s="69"/>
      <c r="B529" s="120"/>
      <c r="C529" s="100"/>
      <c r="H529" s="164"/>
    </row>
    <row r="530" spans="1:8">
      <c r="A530" s="69"/>
      <c r="B530" s="120"/>
      <c r="C530" s="100"/>
      <c r="H530" s="164"/>
    </row>
    <row r="531" spans="1:8">
      <c r="A531" s="69"/>
      <c r="B531" s="120"/>
      <c r="C531" s="100"/>
      <c r="H531" s="164"/>
    </row>
    <row r="532" spans="1:8">
      <c r="A532" s="69"/>
      <c r="B532" s="120"/>
      <c r="C532" s="100"/>
      <c r="H532" s="164"/>
    </row>
    <row r="533" spans="1:8">
      <c r="A533" s="69"/>
      <c r="B533" s="120"/>
      <c r="C533" s="100"/>
      <c r="H533" s="164"/>
    </row>
    <row r="534" spans="1:8">
      <c r="A534" s="69"/>
      <c r="B534" s="120"/>
      <c r="C534" s="100"/>
      <c r="H534" s="164"/>
    </row>
    <row r="535" spans="1:8">
      <c r="A535" s="69"/>
      <c r="B535" s="120"/>
      <c r="C535" s="100"/>
      <c r="H535" s="164"/>
    </row>
    <row r="536" spans="1:8">
      <c r="A536" s="69"/>
      <c r="B536" s="120"/>
      <c r="C536" s="100"/>
      <c r="H536" s="164"/>
    </row>
    <row r="537" spans="1:8">
      <c r="A537" s="69"/>
      <c r="B537" s="120"/>
      <c r="C537" s="100"/>
      <c r="H537" s="164"/>
    </row>
    <row r="538" spans="1:8">
      <c r="A538" s="69"/>
      <c r="B538" s="120"/>
      <c r="C538" s="100"/>
      <c r="H538" s="164"/>
    </row>
    <row r="539" spans="1:8">
      <c r="A539" s="69"/>
      <c r="B539" s="120"/>
      <c r="C539" s="100"/>
      <c r="H539" s="164"/>
    </row>
    <row r="540" spans="1:8">
      <c r="A540" s="69"/>
      <c r="B540" s="120"/>
      <c r="C540" s="100"/>
      <c r="H540" s="164"/>
    </row>
    <row r="541" spans="1:8">
      <c r="A541" s="69"/>
      <c r="B541" s="120"/>
      <c r="C541" s="100"/>
      <c r="H541" s="164"/>
    </row>
    <row r="542" spans="1:8">
      <c r="A542" s="69"/>
      <c r="B542" s="120"/>
      <c r="C542" s="100"/>
      <c r="H542" s="164"/>
    </row>
    <row r="543" spans="1:8">
      <c r="A543" s="69"/>
      <c r="B543" s="120"/>
      <c r="C543" s="100"/>
      <c r="H543" s="164"/>
    </row>
    <row r="544" spans="1:8">
      <c r="A544" s="69"/>
      <c r="B544" s="120"/>
      <c r="C544" s="100"/>
      <c r="H544" s="164"/>
    </row>
    <row r="545" spans="1:8">
      <c r="A545" s="69"/>
      <c r="B545" s="120"/>
      <c r="C545" s="100"/>
      <c r="H545" s="164"/>
    </row>
    <row r="546" spans="1:8">
      <c r="A546" s="69"/>
      <c r="B546" s="120"/>
      <c r="C546" s="100"/>
      <c r="H546" s="164"/>
    </row>
    <row r="547" spans="1:8">
      <c r="A547" s="69"/>
      <c r="B547" s="120"/>
      <c r="C547" s="100"/>
      <c r="H547" s="164"/>
    </row>
    <row r="548" spans="1:8">
      <c r="A548" s="69"/>
      <c r="B548" s="120"/>
      <c r="C548" s="100"/>
      <c r="H548" s="164"/>
    </row>
    <row r="549" spans="1:8">
      <c r="A549" s="69"/>
      <c r="B549" s="120"/>
      <c r="C549" s="100"/>
      <c r="H549" s="164"/>
    </row>
    <row r="550" spans="1:8">
      <c r="A550" s="69"/>
      <c r="B550" s="120"/>
      <c r="C550" s="100"/>
      <c r="H550" s="164"/>
    </row>
    <row r="551" spans="1:8">
      <c r="A551" s="69"/>
      <c r="B551" s="120"/>
      <c r="C551" s="100"/>
      <c r="H551" s="164"/>
    </row>
    <row r="552" spans="1:8">
      <c r="A552" s="69"/>
      <c r="B552" s="120"/>
      <c r="C552" s="100"/>
      <c r="H552" s="164"/>
    </row>
    <row r="553" spans="1:8">
      <c r="A553" s="69"/>
      <c r="B553" s="120"/>
      <c r="C553" s="100"/>
      <c r="H553" s="164"/>
    </row>
    <row r="554" spans="1:8">
      <c r="A554" s="69"/>
      <c r="B554" s="120"/>
      <c r="C554" s="100"/>
      <c r="H554" s="164"/>
    </row>
    <row r="555" spans="1:8">
      <c r="A555" s="69"/>
      <c r="B555" s="120"/>
      <c r="C555" s="100"/>
      <c r="H555" s="164"/>
    </row>
    <row r="556" spans="1:8">
      <c r="A556" s="69"/>
      <c r="B556" s="120"/>
      <c r="C556" s="100"/>
      <c r="H556" s="164"/>
    </row>
    <row r="557" spans="1:8">
      <c r="A557" s="69"/>
      <c r="B557" s="120"/>
      <c r="C557" s="100"/>
      <c r="H557" s="164"/>
    </row>
    <row r="558" spans="1:8">
      <c r="A558" s="69"/>
      <c r="B558" s="120"/>
      <c r="C558" s="100"/>
      <c r="H558" s="164"/>
    </row>
    <row r="559" spans="1:8">
      <c r="A559" s="69"/>
      <c r="B559" s="120"/>
      <c r="C559" s="100"/>
      <c r="H559" s="164"/>
    </row>
    <row r="560" spans="1:8">
      <c r="A560" s="69"/>
      <c r="B560" s="120"/>
      <c r="C560" s="100"/>
      <c r="H560" s="164"/>
    </row>
    <row r="561" spans="1:8">
      <c r="A561" s="69"/>
      <c r="B561" s="120"/>
      <c r="C561" s="100"/>
      <c r="H561" s="164"/>
    </row>
    <row r="562" spans="1:8">
      <c r="A562" s="69"/>
      <c r="B562" s="120"/>
      <c r="C562" s="100"/>
      <c r="H562" s="164"/>
    </row>
    <row r="563" spans="1:8">
      <c r="A563" s="69"/>
      <c r="B563" s="120"/>
      <c r="C563" s="100"/>
      <c r="H563" s="164"/>
    </row>
    <row r="564" spans="1:8">
      <c r="A564" s="69"/>
      <c r="B564" s="120"/>
      <c r="C564" s="100"/>
      <c r="H564" s="164"/>
    </row>
    <row r="565" spans="1:8">
      <c r="A565" s="69"/>
      <c r="B565" s="120"/>
      <c r="C565" s="100"/>
      <c r="H565" s="164"/>
    </row>
    <row r="566" spans="1:8">
      <c r="A566" s="69"/>
      <c r="B566" s="120"/>
      <c r="C566" s="100"/>
      <c r="H566" s="164"/>
    </row>
    <row r="567" spans="1:8">
      <c r="A567" s="69"/>
      <c r="B567" s="120"/>
      <c r="C567" s="100"/>
      <c r="H567" s="164"/>
    </row>
    <row r="568" spans="1:8">
      <c r="A568" s="69"/>
      <c r="B568" s="120"/>
      <c r="C568" s="100"/>
      <c r="H568" s="164"/>
    </row>
    <row r="569" spans="1:8">
      <c r="A569" s="69"/>
      <c r="B569" s="120"/>
      <c r="C569" s="100"/>
      <c r="H569" s="164"/>
    </row>
    <row r="570" spans="1:8">
      <c r="A570" s="69"/>
      <c r="B570" s="120"/>
      <c r="C570" s="100"/>
      <c r="H570" s="164"/>
    </row>
    <row r="571" spans="1:8">
      <c r="A571" s="69"/>
      <c r="B571" s="120"/>
      <c r="C571" s="100"/>
      <c r="H571" s="164"/>
    </row>
    <row r="572" spans="1:8">
      <c r="A572" s="69"/>
      <c r="B572" s="120"/>
      <c r="C572" s="100"/>
      <c r="H572" s="164"/>
    </row>
    <row r="573" spans="1:8">
      <c r="A573" s="69"/>
      <c r="B573" s="120"/>
      <c r="C573" s="100"/>
      <c r="H573" s="164"/>
    </row>
    <row r="574" spans="1:8">
      <c r="A574" s="69"/>
      <c r="B574" s="120"/>
      <c r="C574" s="100"/>
      <c r="H574" s="164"/>
    </row>
    <row r="575" spans="1:8">
      <c r="A575" s="69"/>
      <c r="B575" s="120"/>
      <c r="C575" s="100"/>
      <c r="H575" s="164"/>
    </row>
    <row r="576" spans="1:8">
      <c r="A576" s="69"/>
      <c r="B576" s="120"/>
      <c r="C576" s="100"/>
      <c r="H576" s="164"/>
    </row>
    <row r="577" spans="1:8">
      <c r="A577" s="69"/>
      <c r="B577" s="120"/>
      <c r="C577" s="100"/>
      <c r="H577" s="164"/>
    </row>
    <row r="578" spans="1:8">
      <c r="A578" s="69"/>
      <c r="B578" s="120"/>
      <c r="C578" s="100"/>
      <c r="H578" s="164"/>
    </row>
    <row r="579" spans="1:8">
      <c r="A579" s="69"/>
      <c r="B579" s="120"/>
      <c r="C579" s="100"/>
      <c r="H579" s="164"/>
    </row>
    <row r="580" spans="1:8">
      <c r="A580" s="69"/>
      <c r="B580" s="120"/>
      <c r="C580" s="100"/>
      <c r="H580" s="164"/>
    </row>
    <row r="581" spans="1:8">
      <c r="A581" s="69"/>
      <c r="B581" s="120"/>
      <c r="C581" s="100"/>
      <c r="H581" s="164"/>
    </row>
    <row r="582" spans="1:8">
      <c r="A582" s="69"/>
      <c r="B582" s="120"/>
      <c r="C582" s="100"/>
      <c r="H582" s="164"/>
    </row>
    <row r="583" spans="1:8">
      <c r="A583" s="69"/>
      <c r="B583" s="120"/>
      <c r="C583" s="100"/>
      <c r="H583" s="164"/>
    </row>
    <row r="584" spans="1:8">
      <c r="A584" s="69"/>
      <c r="B584" s="120"/>
      <c r="C584" s="100"/>
      <c r="H584" s="164"/>
    </row>
    <row r="585" spans="1:8">
      <c r="A585" s="69"/>
      <c r="B585" s="120"/>
      <c r="C585" s="100"/>
      <c r="H585" s="164"/>
    </row>
    <row r="586" spans="1:8">
      <c r="A586" s="69"/>
      <c r="B586" s="120"/>
      <c r="C586" s="100"/>
      <c r="H586" s="164"/>
    </row>
    <row r="587" spans="1:8">
      <c r="A587" s="69"/>
      <c r="B587" s="120"/>
      <c r="C587" s="100"/>
      <c r="H587" s="164"/>
    </row>
    <row r="588" spans="1:8">
      <c r="A588" s="69"/>
      <c r="B588" s="120"/>
      <c r="C588" s="100"/>
      <c r="H588" s="164"/>
    </row>
    <row r="589" spans="1:8">
      <c r="A589" s="69"/>
      <c r="B589" s="120"/>
      <c r="C589" s="100"/>
      <c r="H589" s="164"/>
    </row>
    <row r="590" spans="1:8">
      <c r="A590" s="69"/>
      <c r="B590" s="120"/>
      <c r="C590" s="100"/>
      <c r="H590" s="164"/>
    </row>
    <row r="591" spans="1:8">
      <c r="A591" s="69"/>
      <c r="B591" s="120"/>
      <c r="C591" s="100"/>
      <c r="H591" s="164"/>
    </row>
    <row r="592" spans="1:8">
      <c r="A592" s="69"/>
      <c r="B592" s="120"/>
      <c r="C592" s="100"/>
      <c r="H592" s="164"/>
    </row>
    <row r="593" spans="1:8">
      <c r="A593" s="69"/>
      <c r="B593" s="120"/>
      <c r="C593" s="100"/>
      <c r="H593" s="164"/>
    </row>
    <row r="594" spans="1:8">
      <c r="A594" s="69"/>
      <c r="B594" s="120"/>
      <c r="C594" s="100"/>
      <c r="H594" s="164"/>
    </row>
    <row r="595" spans="1:8">
      <c r="A595" s="69"/>
      <c r="B595" s="120"/>
      <c r="C595" s="100"/>
      <c r="H595" s="164"/>
    </row>
    <row r="596" spans="1:8">
      <c r="A596" s="69"/>
      <c r="B596" s="120"/>
      <c r="C596" s="100"/>
      <c r="H596" s="164"/>
    </row>
    <row r="597" spans="1:8">
      <c r="A597" s="69"/>
      <c r="B597" s="120"/>
      <c r="C597" s="100"/>
      <c r="H597" s="164"/>
    </row>
    <row r="598" spans="1:8">
      <c r="A598" s="69"/>
      <c r="B598" s="120"/>
      <c r="C598" s="100"/>
      <c r="H598" s="164"/>
    </row>
    <row r="599" spans="1:8">
      <c r="A599" s="69"/>
      <c r="B599" s="120"/>
      <c r="C599" s="100"/>
      <c r="H599" s="164"/>
    </row>
    <row r="600" spans="1:8">
      <c r="A600" s="69"/>
      <c r="B600" s="120"/>
      <c r="C600" s="100"/>
      <c r="H600" s="164"/>
    </row>
    <row r="601" spans="1:8">
      <c r="A601" s="69"/>
      <c r="B601" s="120"/>
      <c r="C601" s="100"/>
      <c r="H601" s="164"/>
    </row>
    <row r="602" spans="1:8">
      <c r="A602" s="69"/>
      <c r="B602" s="120"/>
      <c r="C602" s="100"/>
      <c r="H602" s="164"/>
    </row>
    <row r="603" spans="1:8">
      <c r="A603" s="69"/>
      <c r="B603" s="120"/>
      <c r="C603" s="100"/>
      <c r="H603" s="164"/>
    </row>
    <row r="604" spans="1:8">
      <c r="A604" s="69"/>
      <c r="B604" s="120"/>
      <c r="C604" s="100"/>
      <c r="H604" s="164"/>
    </row>
    <row r="605" spans="1:8">
      <c r="A605" s="69"/>
      <c r="B605" s="120"/>
      <c r="C605" s="100"/>
      <c r="H605" s="164"/>
    </row>
    <row r="606" spans="1:8">
      <c r="A606" s="69"/>
      <c r="B606" s="120"/>
      <c r="C606" s="100"/>
      <c r="H606" s="164"/>
    </row>
    <row r="607" spans="1:8">
      <c r="A607" s="69"/>
      <c r="B607" s="120"/>
      <c r="C607" s="100"/>
      <c r="H607" s="164"/>
    </row>
    <row r="608" spans="1:8">
      <c r="A608" s="69"/>
      <c r="B608" s="120"/>
      <c r="C608" s="100"/>
      <c r="H608" s="164"/>
    </row>
    <row r="609" spans="1:8">
      <c r="A609" s="69"/>
      <c r="B609" s="120"/>
      <c r="C609" s="100"/>
      <c r="H609" s="164"/>
    </row>
    <row r="610" spans="1:8">
      <c r="A610" s="69"/>
      <c r="B610" s="120"/>
      <c r="C610" s="100"/>
      <c r="H610" s="164"/>
    </row>
    <row r="611" spans="1:8">
      <c r="A611" s="69"/>
      <c r="B611" s="120"/>
      <c r="C611" s="100"/>
      <c r="H611" s="164"/>
    </row>
    <row r="612" spans="1:8">
      <c r="A612" s="69"/>
      <c r="B612" s="120"/>
      <c r="C612" s="100"/>
      <c r="H612" s="164"/>
    </row>
    <row r="613" spans="1:8">
      <c r="A613" s="69"/>
      <c r="B613" s="120"/>
      <c r="C613" s="100"/>
      <c r="H613" s="164"/>
    </row>
    <row r="614" spans="1:8">
      <c r="A614" s="69"/>
      <c r="B614" s="120"/>
      <c r="C614" s="100"/>
      <c r="H614" s="164"/>
    </row>
    <row r="615" spans="1:8">
      <c r="A615" s="69"/>
      <c r="B615" s="120"/>
      <c r="C615" s="100"/>
      <c r="H615" s="164"/>
    </row>
    <row r="616" spans="1:8">
      <c r="A616" s="69"/>
      <c r="B616" s="120"/>
      <c r="C616" s="100"/>
      <c r="H616" s="164"/>
    </row>
    <row r="617" spans="1:8">
      <c r="A617" s="69"/>
      <c r="B617" s="120"/>
      <c r="C617" s="100"/>
      <c r="H617" s="164"/>
    </row>
    <row r="618" spans="1:8">
      <c r="A618" s="69"/>
      <c r="B618" s="120"/>
      <c r="C618" s="100"/>
      <c r="H618" s="164"/>
    </row>
    <row r="619" spans="1:8">
      <c r="A619" s="69"/>
      <c r="B619" s="120"/>
      <c r="C619" s="100"/>
      <c r="H619" s="164"/>
    </row>
    <row r="620" spans="1:8">
      <c r="A620" s="69"/>
      <c r="B620" s="120"/>
      <c r="C620" s="100"/>
      <c r="H620" s="164"/>
    </row>
    <row r="621" spans="1:8">
      <c r="A621" s="69"/>
      <c r="B621" s="120"/>
      <c r="C621" s="100"/>
      <c r="H621" s="164"/>
    </row>
    <row r="622" spans="1:8">
      <c r="A622" s="69"/>
      <c r="B622" s="120"/>
      <c r="C622" s="100"/>
      <c r="H622" s="164"/>
    </row>
    <row r="623" spans="1:8">
      <c r="A623" s="69"/>
      <c r="B623" s="120"/>
      <c r="C623" s="100"/>
      <c r="H623" s="164"/>
    </row>
    <row r="624" spans="1:8">
      <c r="A624" s="69"/>
      <c r="B624" s="120"/>
      <c r="C624" s="100"/>
      <c r="H624" s="164"/>
    </row>
    <row r="625" spans="1:8">
      <c r="A625" s="69"/>
      <c r="B625" s="120"/>
      <c r="C625" s="100"/>
      <c r="H625" s="164"/>
    </row>
    <row r="626" spans="1:8">
      <c r="A626" s="69"/>
      <c r="B626" s="120"/>
      <c r="C626" s="100"/>
      <c r="H626" s="164"/>
    </row>
    <row r="627" spans="1:8">
      <c r="A627" s="69"/>
      <c r="B627" s="120"/>
      <c r="C627" s="100"/>
      <c r="H627" s="164"/>
    </row>
    <row r="628" spans="1:8">
      <c r="A628" s="69"/>
      <c r="B628" s="120"/>
      <c r="C628" s="100"/>
      <c r="H628" s="164"/>
    </row>
    <row r="629" spans="1:8">
      <c r="A629" s="69"/>
      <c r="B629" s="120"/>
      <c r="C629" s="100"/>
      <c r="H629" s="164"/>
    </row>
    <row r="630" spans="1:8">
      <c r="A630" s="69"/>
      <c r="B630" s="120"/>
      <c r="C630" s="100"/>
      <c r="H630" s="164"/>
    </row>
    <row r="631" spans="1:8">
      <c r="A631" s="69"/>
      <c r="B631" s="120"/>
      <c r="C631" s="100"/>
      <c r="H631" s="164"/>
    </row>
    <row r="632" spans="1:8">
      <c r="A632" s="69"/>
      <c r="B632" s="120"/>
      <c r="C632" s="100"/>
      <c r="H632" s="164"/>
    </row>
    <row r="633" spans="1:8">
      <c r="A633" s="69"/>
      <c r="B633" s="120"/>
      <c r="C633" s="100"/>
      <c r="H633" s="164"/>
    </row>
    <row r="634" spans="1:8">
      <c r="A634" s="69"/>
      <c r="B634" s="120"/>
      <c r="C634" s="100"/>
      <c r="H634" s="164"/>
    </row>
    <row r="635" spans="1:8">
      <c r="A635" s="69"/>
      <c r="B635" s="120"/>
      <c r="C635" s="100"/>
      <c r="H635" s="164"/>
    </row>
    <row r="636" spans="1:8">
      <c r="A636" s="69"/>
      <c r="B636" s="120"/>
      <c r="C636" s="100"/>
      <c r="H636" s="164"/>
    </row>
    <row r="637" spans="1:8">
      <c r="A637" s="69"/>
      <c r="B637" s="120"/>
      <c r="C637" s="100"/>
      <c r="H637" s="164"/>
    </row>
    <row r="638" spans="1:8">
      <c r="A638" s="69"/>
      <c r="B638" s="120"/>
      <c r="C638" s="100"/>
      <c r="H638" s="164"/>
    </row>
    <row r="639" spans="1:8">
      <c r="A639" s="69"/>
      <c r="B639" s="120"/>
      <c r="C639" s="100"/>
      <c r="H639" s="164"/>
    </row>
    <row r="640" spans="1:8">
      <c r="A640" s="69"/>
      <c r="B640" s="120"/>
      <c r="C640" s="100"/>
      <c r="H640" s="164"/>
    </row>
    <row r="641" spans="1:8">
      <c r="A641" s="69"/>
      <c r="B641" s="120"/>
      <c r="C641" s="100"/>
      <c r="H641" s="164"/>
    </row>
    <row r="642" spans="1:8">
      <c r="A642" s="69"/>
      <c r="B642" s="120"/>
      <c r="C642" s="100"/>
      <c r="H642" s="164"/>
    </row>
    <row r="643" spans="1:8">
      <c r="A643" s="69"/>
      <c r="B643" s="120"/>
      <c r="C643" s="100"/>
      <c r="H643" s="164"/>
    </row>
    <row r="644" spans="1:8">
      <c r="A644" s="69"/>
      <c r="B644" s="120"/>
      <c r="C644" s="100"/>
      <c r="H644" s="164"/>
    </row>
    <row r="645" spans="1:8">
      <c r="A645" s="69"/>
      <c r="B645" s="120"/>
      <c r="C645" s="100"/>
      <c r="H645" s="164"/>
    </row>
    <row r="646" spans="1:8">
      <c r="A646" s="69"/>
      <c r="B646" s="120"/>
      <c r="C646" s="100"/>
      <c r="H646" s="164"/>
    </row>
    <row r="647" spans="1:8">
      <c r="A647" s="69"/>
      <c r="B647" s="120"/>
      <c r="C647" s="100"/>
      <c r="H647" s="164"/>
    </row>
    <row r="648" spans="1:8">
      <c r="A648" s="69"/>
      <c r="B648" s="120"/>
      <c r="C648" s="100"/>
      <c r="H648" s="164"/>
    </row>
    <row r="649" spans="1:8">
      <c r="A649" s="69"/>
      <c r="B649" s="120"/>
      <c r="C649" s="100"/>
      <c r="H649" s="164"/>
    </row>
    <row r="650" spans="1:8">
      <c r="A650" s="69"/>
      <c r="B650" s="120"/>
      <c r="C650" s="100"/>
      <c r="H650" s="164"/>
    </row>
    <row r="651" spans="1:8">
      <c r="A651" s="69"/>
      <c r="B651" s="120"/>
      <c r="C651" s="100"/>
      <c r="H651" s="164"/>
    </row>
    <row r="652" spans="1:8">
      <c r="A652" s="69"/>
      <c r="B652" s="120"/>
      <c r="C652" s="100"/>
      <c r="H652" s="164"/>
    </row>
    <row r="653" spans="1:8">
      <c r="A653" s="69"/>
      <c r="B653" s="120"/>
      <c r="C653" s="100"/>
      <c r="H653" s="164"/>
    </row>
    <row r="654" spans="1:8">
      <c r="A654" s="69"/>
      <c r="B654" s="120"/>
      <c r="C654" s="100"/>
      <c r="H654" s="164"/>
    </row>
    <row r="655" spans="1:8">
      <c r="A655" s="69"/>
      <c r="B655" s="120"/>
      <c r="C655" s="100"/>
      <c r="H655" s="164"/>
    </row>
    <row r="656" spans="1:8">
      <c r="A656" s="69"/>
      <c r="B656" s="120"/>
      <c r="C656" s="100"/>
      <c r="H656" s="164"/>
    </row>
    <row r="657" spans="1:8">
      <c r="A657" s="69"/>
      <c r="B657" s="120"/>
      <c r="C657" s="100"/>
      <c r="H657" s="164"/>
    </row>
    <row r="658" spans="1:8">
      <c r="A658" s="69"/>
      <c r="B658" s="120"/>
      <c r="C658" s="100"/>
      <c r="H658" s="164"/>
    </row>
    <row r="659" spans="1:8">
      <c r="A659" s="69"/>
      <c r="B659" s="120"/>
      <c r="C659" s="100"/>
      <c r="H659" s="164"/>
    </row>
    <row r="660" spans="1:8">
      <c r="A660" s="69"/>
      <c r="B660" s="120"/>
      <c r="C660" s="100"/>
      <c r="H660" s="164"/>
    </row>
    <row r="661" spans="1:8">
      <c r="A661" s="69"/>
      <c r="B661" s="120"/>
      <c r="C661" s="100"/>
      <c r="H661" s="164"/>
    </row>
    <row r="662" spans="1:8">
      <c r="A662" s="69"/>
      <c r="B662" s="120"/>
      <c r="C662" s="100"/>
      <c r="H662" s="164"/>
    </row>
    <row r="663" spans="1:8">
      <c r="A663" s="69"/>
      <c r="B663" s="120"/>
      <c r="C663" s="100"/>
      <c r="H663" s="164"/>
    </row>
    <row r="664" spans="1:8">
      <c r="A664" s="69"/>
      <c r="B664" s="120"/>
      <c r="C664" s="100"/>
      <c r="H664" s="164"/>
    </row>
    <row r="665" spans="1:8">
      <c r="A665" s="69"/>
      <c r="B665" s="120"/>
      <c r="C665" s="100"/>
      <c r="H665" s="164"/>
    </row>
    <row r="666" spans="1:8">
      <c r="A666" s="69"/>
      <c r="B666" s="120"/>
      <c r="C666" s="100"/>
      <c r="H666" s="164"/>
    </row>
    <row r="667" spans="1:8">
      <c r="A667" s="69"/>
      <c r="B667" s="120"/>
      <c r="C667" s="100"/>
      <c r="H667" s="164"/>
    </row>
    <row r="668" spans="1:8">
      <c r="A668" s="69"/>
      <c r="B668" s="120"/>
      <c r="C668" s="100"/>
      <c r="H668" s="164"/>
    </row>
    <row r="669" spans="1:8">
      <c r="A669" s="69"/>
      <c r="B669" s="120"/>
      <c r="C669" s="100"/>
      <c r="H669" s="164"/>
    </row>
    <row r="670" spans="1:8">
      <c r="A670" s="69"/>
      <c r="B670" s="120"/>
      <c r="C670" s="100"/>
      <c r="H670" s="164"/>
    </row>
    <row r="671" spans="1:8">
      <c r="A671" s="69"/>
      <c r="B671" s="120"/>
      <c r="C671" s="100"/>
      <c r="H671" s="164"/>
    </row>
    <row r="672" spans="1:8">
      <c r="A672" s="69"/>
      <c r="B672" s="120"/>
      <c r="C672" s="100"/>
      <c r="H672" s="164"/>
    </row>
    <row r="673" spans="1:8">
      <c r="A673" s="69"/>
      <c r="B673" s="120"/>
      <c r="C673" s="100"/>
      <c r="H673" s="164"/>
    </row>
    <row r="674" spans="1:8">
      <c r="A674" s="69"/>
      <c r="B674" s="120"/>
      <c r="C674" s="100"/>
      <c r="H674" s="164"/>
    </row>
    <row r="675" spans="1:8">
      <c r="A675" s="69"/>
      <c r="B675" s="120"/>
      <c r="C675" s="100"/>
      <c r="H675" s="164"/>
    </row>
    <row r="676" spans="1:8">
      <c r="A676" s="69"/>
      <c r="B676" s="120"/>
      <c r="C676" s="100"/>
      <c r="H676" s="164"/>
    </row>
    <row r="677" spans="1:8">
      <c r="A677" s="69"/>
      <c r="B677" s="120"/>
      <c r="C677" s="100"/>
      <c r="H677" s="164"/>
    </row>
    <row r="678" spans="1:8">
      <c r="A678" s="69"/>
      <c r="B678" s="120"/>
      <c r="C678" s="100"/>
      <c r="H678" s="164"/>
    </row>
    <row r="679" spans="1:8">
      <c r="A679" s="69"/>
      <c r="B679" s="120"/>
      <c r="C679" s="100"/>
      <c r="H679" s="164"/>
    </row>
    <row r="680" spans="1:8">
      <c r="A680" s="69"/>
      <c r="B680" s="120"/>
      <c r="C680" s="100"/>
      <c r="H680" s="164"/>
    </row>
    <row r="681" spans="1:8">
      <c r="A681" s="69"/>
      <c r="B681" s="120"/>
      <c r="C681" s="100"/>
      <c r="H681" s="164"/>
    </row>
    <row r="682" spans="1:8">
      <c r="A682" s="69"/>
      <c r="B682" s="120"/>
      <c r="C682" s="100"/>
      <c r="H682" s="164"/>
    </row>
    <row r="683" spans="1:8">
      <c r="A683" s="69"/>
      <c r="B683" s="120"/>
      <c r="C683" s="100"/>
      <c r="H683" s="164"/>
    </row>
    <row r="684" spans="1:8">
      <c r="A684" s="69"/>
      <c r="B684" s="120"/>
      <c r="C684" s="100"/>
      <c r="H684" s="164"/>
    </row>
    <row r="685" spans="1:8">
      <c r="A685" s="69"/>
      <c r="B685" s="120"/>
      <c r="C685" s="100"/>
      <c r="H685" s="164"/>
    </row>
    <row r="686" spans="1:8">
      <c r="H686" s="164"/>
    </row>
    <row r="687" spans="1:8">
      <c r="H687" s="164"/>
    </row>
    <row r="688" spans="1:8">
      <c r="H688" s="164"/>
    </row>
    <row r="689" spans="8:8">
      <c r="H689" s="164"/>
    </row>
    <row r="690" spans="8:8">
      <c r="H690" s="164"/>
    </row>
    <row r="691" spans="8:8">
      <c r="H691" s="164"/>
    </row>
    <row r="692" spans="8:8">
      <c r="H692" s="164"/>
    </row>
    <row r="693" spans="8:8">
      <c r="H693" s="164"/>
    </row>
    <row r="694" spans="8:8">
      <c r="H694" s="164"/>
    </row>
    <row r="695" spans="8:8">
      <c r="H695" s="164"/>
    </row>
    <row r="696" spans="8:8">
      <c r="H696" s="164"/>
    </row>
    <row r="697" spans="8:8">
      <c r="H697" s="164"/>
    </row>
    <row r="698" spans="8:8">
      <c r="H698" s="164"/>
    </row>
    <row r="699" spans="8:8">
      <c r="H699" s="164"/>
    </row>
    <row r="700" spans="8:8">
      <c r="H700" s="164"/>
    </row>
    <row r="701" spans="8:8">
      <c r="H701" s="164"/>
    </row>
    <row r="702" spans="8:8">
      <c r="H702" s="164"/>
    </row>
    <row r="703" spans="8:8">
      <c r="H703" s="164"/>
    </row>
    <row r="704" spans="8:8">
      <c r="H704" s="164"/>
    </row>
    <row r="705" spans="8:8">
      <c r="H705" s="164"/>
    </row>
    <row r="706" spans="8:8">
      <c r="H706" s="164"/>
    </row>
    <row r="707" spans="8:8">
      <c r="H707" s="164"/>
    </row>
    <row r="708" spans="8:8">
      <c r="H708" s="164"/>
    </row>
    <row r="709" spans="8:8">
      <c r="H709" s="164"/>
    </row>
    <row r="710" spans="8:8">
      <c r="H710" s="164"/>
    </row>
    <row r="711" spans="8:8">
      <c r="H711" s="164"/>
    </row>
    <row r="712" spans="8:8">
      <c r="H712" s="164"/>
    </row>
    <row r="713" spans="8:8">
      <c r="H713" s="164"/>
    </row>
    <row r="714" spans="8:8">
      <c r="H714" s="164"/>
    </row>
    <row r="715" spans="8:8">
      <c r="H715" s="164"/>
    </row>
    <row r="716" spans="8:8">
      <c r="H716" s="164"/>
    </row>
    <row r="717" spans="8:8">
      <c r="H717" s="164"/>
    </row>
    <row r="718" spans="8:8">
      <c r="H718" s="164"/>
    </row>
    <row r="719" spans="8:8">
      <c r="H719" s="164"/>
    </row>
    <row r="720" spans="8:8">
      <c r="H720" s="164"/>
    </row>
    <row r="721" spans="8:8">
      <c r="H721" s="164"/>
    </row>
    <row r="722" spans="8:8">
      <c r="H722" s="164"/>
    </row>
    <row r="723" spans="8:8">
      <c r="H723" s="164"/>
    </row>
    <row r="724" spans="8:8">
      <c r="H724" s="164"/>
    </row>
    <row r="725" spans="8:8">
      <c r="H725" s="164"/>
    </row>
    <row r="726" spans="8:8">
      <c r="H726" s="164"/>
    </row>
    <row r="727" spans="8:8">
      <c r="H727" s="164"/>
    </row>
    <row r="728" spans="8:8">
      <c r="H728" s="164"/>
    </row>
    <row r="729" spans="8:8">
      <c r="H729" s="164"/>
    </row>
    <row r="730" spans="8:8">
      <c r="H730" s="164"/>
    </row>
    <row r="731" spans="8:8">
      <c r="H731" s="164"/>
    </row>
    <row r="732" spans="8:8">
      <c r="H732" s="164"/>
    </row>
    <row r="733" spans="8:8">
      <c r="H733" s="164"/>
    </row>
    <row r="734" spans="8:8">
      <c r="H734" s="164"/>
    </row>
    <row r="735" spans="8:8">
      <c r="H735" s="164"/>
    </row>
    <row r="736" spans="8:8">
      <c r="H736" s="164"/>
    </row>
    <row r="737" spans="8:8">
      <c r="H737" s="164"/>
    </row>
  </sheetData>
  <mergeCells count="16">
    <mergeCell ref="A1:I1"/>
    <mergeCell ref="A5:A6"/>
    <mergeCell ref="B5:C6"/>
    <mergeCell ref="D5:D6"/>
    <mergeCell ref="E5:E6"/>
    <mergeCell ref="F5:G5"/>
    <mergeCell ref="H5:H6"/>
    <mergeCell ref="I5:I6"/>
    <mergeCell ref="I70:I71"/>
    <mergeCell ref="C200:H202"/>
    <mergeCell ref="A70:A71"/>
    <mergeCell ref="B70:C71"/>
    <mergeCell ref="D70:D71"/>
    <mergeCell ref="E70:E71"/>
    <mergeCell ref="F70:G70"/>
    <mergeCell ref="H70:H71"/>
  </mergeCells>
  <pageMargins left="0.70866141732283472" right="0.70866141732283472" top="0.74803149606299213" bottom="0.74803149606299213" header="0.31496062992125984" footer="0.31496062992125984"/>
  <pageSetup paperSize="9" scale="81" firstPageNumber="68" fitToHeight="0" orientation="portrait" useFirstPageNumber="1" r:id="rId1"/>
  <headerFooter>
    <oddFooter>&amp;C&amp;P</oddFooter>
  </headerFooter>
  <rowBreaks count="2" manualBreakCount="2">
    <brk id="66" max="8" man="1"/>
    <brk id="133"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2115D-B86E-4464-8371-FCC7822CEA2E}">
  <dimension ref="A1:L650"/>
  <sheetViews>
    <sheetView view="pageBreakPreview" topLeftCell="A86" zoomScaleNormal="100" zoomScaleSheetLayoutView="100" workbookViewId="0">
      <selection activeCell="N112" sqref="N112"/>
    </sheetView>
  </sheetViews>
  <sheetFormatPr defaultColWidth="9.109375" defaultRowHeight="11.4"/>
  <cols>
    <col min="1" max="1" width="5" style="166" customWidth="1"/>
    <col min="2" max="2" width="2.5546875" style="43" customWidth="1"/>
    <col min="3" max="3" width="41.33203125" style="37" customWidth="1"/>
    <col min="4" max="4" width="5.88671875" style="44" customWidth="1"/>
    <col min="5" max="5" width="5" style="44" bestFit="1" customWidth="1"/>
    <col min="6" max="8" width="10.6640625" style="44" customWidth="1"/>
    <col min="9" max="9" width="12.33203125" style="37" bestFit="1" customWidth="1"/>
    <col min="10" max="253" width="9.109375" style="37"/>
    <col min="254" max="254" width="5.33203125" style="37" customWidth="1"/>
    <col min="255" max="255" width="2.5546875" style="37" customWidth="1"/>
    <col min="256" max="256" width="39.6640625" style="37" customWidth="1"/>
    <col min="257" max="257" width="5.88671875" style="37" customWidth="1"/>
    <col min="258" max="258" width="5" style="37" bestFit="1" customWidth="1"/>
    <col min="259" max="259" width="6" style="37" customWidth="1"/>
    <col min="260" max="260" width="7.33203125" style="37" bestFit="1" customWidth="1"/>
    <col min="261" max="261" width="12.5546875" style="37" customWidth="1"/>
    <col min="262" max="262" width="15.109375" style="37" customWidth="1"/>
    <col min="263" max="509" width="9.109375" style="37"/>
    <col min="510" max="510" width="5.33203125" style="37" customWidth="1"/>
    <col min="511" max="511" width="2.5546875" style="37" customWidth="1"/>
    <col min="512" max="512" width="39.6640625" style="37" customWidth="1"/>
    <col min="513" max="513" width="5.88671875" style="37" customWidth="1"/>
    <col min="514" max="514" width="5" style="37" bestFit="1" customWidth="1"/>
    <col min="515" max="515" width="6" style="37" customWidth="1"/>
    <col min="516" max="516" width="7.33203125" style="37" bestFit="1" customWidth="1"/>
    <col min="517" max="517" width="12.5546875" style="37" customWidth="1"/>
    <col min="518" max="518" width="15.109375" style="37" customWidth="1"/>
    <col min="519" max="765" width="9.109375" style="37"/>
    <col min="766" max="766" width="5.33203125" style="37" customWidth="1"/>
    <col min="767" max="767" width="2.5546875" style="37" customWidth="1"/>
    <col min="768" max="768" width="39.6640625" style="37" customWidth="1"/>
    <col min="769" max="769" width="5.88671875" style="37" customWidth="1"/>
    <col min="770" max="770" width="5" style="37" bestFit="1" customWidth="1"/>
    <col min="771" max="771" width="6" style="37" customWidth="1"/>
    <col min="772" max="772" width="7.33203125" style="37" bestFit="1" customWidth="1"/>
    <col min="773" max="773" width="12.5546875" style="37" customWidth="1"/>
    <col min="774" max="774" width="15.109375" style="37" customWidth="1"/>
    <col min="775" max="1021" width="9.109375" style="37"/>
    <col min="1022" max="1022" width="5.33203125" style="37" customWidth="1"/>
    <col min="1023" max="1023" width="2.5546875" style="37" customWidth="1"/>
    <col min="1024" max="1024" width="39.6640625" style="37" customWidth="1"/>
    <col min="1025" max="1025" width="5.88671875" style="37" customWidth="1"/>
    <col min="1026" max="1026" width="5" style="37" bestFit="1" customWidth="1"/>
    <col min="1027" max="1027" width="6" style="37" customWidth="1"/>
    <col min="1028" max="1028" width="7.33203125" style="37" bestFit="1" customWidth="1"/>
    <col min="1029" max="1029" width="12.5546875" style="37" customWidth="1"/>
    <col min="1030" max="1030" width="15.109375" style="37" customWidth="1"/>
    <col min="1031" max="1277" width="9.109375" style="37"/>
    <col min="1278" max="1278" width="5.33203125" style="37" customWidth="1"/>
    <col min="1279" max="1279" width="2.5546875" style="37" customWidth="1"/>
    <col min="1280" max="1280" width="39.6640625" style="37" customWidth="1"/>
    <col min="1281" max="1281" width="5.88671875" style="37" customWidth="1"/>
    <col min="1282" max="1282" width="5" style="37" bestFit="1" customWidth="1"/>
    <col min="1283" max="1283" width="6" style="37" customWidth="1"/>
    <col min="1284" max="1284" width="7.33203125" style="37" bestFit="1" customWidth="1"/>
    <col min="1285" max="1285" width="12.5546875" style="37" customWidth="1"/>
    <col min="1286" max="1286" width="15.109375" style="37" customWidth="1"/>
    <col min="1287" max="1533" width="9.109375" style="37"/>
    <col min="1534" max="1534" width="5.33203125" style="37" customWidth="1"/>
    <col min="1535" max="1535" width="2.5546875" style="37" customWidth="1"/>
    <col min="1536" max="1536" width="39.6640625" style="37" customWidth="1"/>
    <col min="1537" max="1537" width="5.88671875" style="37" customWidth="1"/>
    <col min="1538" max="1538" width="5" style="37" bestFit="1" customWidth="1"/>
    <col min="1539" max="1539" width="6" style="37" customWidth="1"/>
    <col min="1540" max="1540" width="7.33203125" style="37" bestFit="1" customWidth="1"/>
    <col min="1541" max="1541" width="12.5546875" style="37" customWidth="1"/>
    <col min="1542" max="1542" width="15.109375" style="37" customWidth="1"/>
    <col min="1543" max="1789" width="9.109375" style="37"/>
    <col min="1790" max="1790" width="5.33203125" style="37" customWidth="1"/>
    <col min="1791" max="1791" width="2.5546875" style="37" customWidth="1"/>
    <col min="1792" max="1792" width="39.6640625" style="37" customWidth="1"/>
    <col min="1793" max="1793" width="5.88671875" style="37" customWidth="1"/>
    <col min="1794" max="1794" width="5" style="37" bestFit="1" customWidth="1"/>
    <col min="1795" max="1795" width="6" style="37" customWidth="1"/>
    <col min="1796" max="1796" width="7.33203125" style="37" bestFit="1" customWidth="1"/>
    <col min="1797" max="1797" width="12.5546875" style="37" customWidth="1"/>
    <col min="1798" max="1798" width="15.109375" style="37" customWidth="1"/>
    <col min="1799" max="2045" width="9.109375" style="37"/>
    <col min="2046" max="2046" width="5.33203125" style="37" customWidth="1"/>
    <col min="2047" max="2047" width="2.5546875" style="37" customWidth="1"/>
    <col min="2048" max="2048" width="39.6640625" style="37" customWidth="1"/>
    <col min="2049" max="2049" width="5.88671875" style="37" customWidth="1"/>
    <col min="2050" max="2050" width="5" style="37" bestFit="1" customWidth="1"/>
    <col min="2051" max="2051" width="6" style="37" customWidth="1"/>
    <col min="2052" max="2052" width="7.33203125" style="37" bestFit="1" customWidth="1"/>
    <col min="2053" max="2053" width="12.5546875" style="37" customWidth="1"/>
    <col min="2054" max="2054" width="15.109375" style="37" customWidth="1"/>
    <col min="2055" max="2301" width="9.109375" style="37"/>
    <col min="2302" max="2302" width="5.33203125" style="37" customWidth="1"/>
    <col min="2303" max="2303" width="2.5546875" style="37" customWidth="1"/>
    <col min="2304" max="2304" width="39.6640625" style="37" customWidth="1"/>
    <col min="2305" max="2305" width="5.88671875" style="37" customWidth="1"/>
    <col min="2306" max="2306" width="5" style="37" bestFit="1" customWidth="1"/>
    <col min="2307" max="2307" width="6" style="37" customWidth="1"/>
    <col min="2308" max="2308" width="7.33203125" style="37" bestFit="1" customWidth="1"/>
    <col min="2309" max="2309" width="12.5546875" style="37" customWidth="1"/>
    <col min="2310" max="2310" width="15.109375" style="37" customWidth="1"/>
    <col min="2311" max="2557" width="9.109375" style="37"/>
    <col min="2558" max="2558" width="5.33203125" style="37" customWidth="1"/>
    <col min="2559" max="2559" width="2.5546875" style="37" customWidth="1"/>
    <col min="2560" max="2560" width="39.6640625" style="37" customWidth="1"/>
    <col min="2561" max="2561" width="5.88671875" style="37" customWidth="1"/>
    <col min="2562" max="2562" width="5" style="37" bestFit="1" customWidth="1"/>
    <col min="2563" max="2563" width="6" style="37" customWidth="1"/>
    <col min="2564" max="2564" width="7.33203125" style="37" bestFit="1" customWidth="1"/>
    <col min="2565" max="2565" width="12.5546875" style="37" customWidth="1"/>
    <col min="2566" max="2566" width="15.109375" style="37" customWidth="1"/>
    <col min="2567" max="2813" width="9.109375" style="37"/>
    <col min="2814" max="2814" width="5.33203125" style="37" customWidth="1"/>
    <col min="2815" max="2815" width="2.5546875" style="37" customWidth="1"/>
    <col min="2816" max="2816" width="39.6640625" style="37" customWidth="1"/>
    <col min="2817" max="2817" width="5.88671875" style="37" customWidth="1"/>
    <col min="2818" max="2818" width="5" style="37" bestFit="1" customWidth="1"/>
    <col min="2819" max="2819" width="6" style="37" customWidth="1"/>
    <col min="2820" max="2820" width="7.33203125" style="37" bestFit="1" customWidth="1"/>
    <col min="2821" max="2821" width="12.5546875" style="37" customWidth="1"/>
    <col min="2822" max="2822" width="15.109375" style="37" customWidth="1"/>
    <col min="2823" max="3069" width="9.109375" style="37"/>
    <col min="3070" max="3070" width="5.33203125" style="37" customWidth="1"/>
    <col min="3071" max="3071" width="2.5546875" style="37" customWidth="1"/>
    <col min="3072" max="3072" width="39.6640625" style="37" customWidth="1"/>
    <col min="3073" max="3073" width="5.88671875" style="37" customWidth="1"/>
    <col min="3074" max="3074" width="5" style="37" bestFit="1" customWidth="1"/>
    <col min="3075" max="3075" width="6" style="37" customWidth="1"/>
    <col min="3076" max="3076" width="7.33203125" style="37" bestFit="1" customWidth="1"/>
    <col min="3077" max="3077" width="12.5546875" style="37" customWidth="1"/>
    <col min="3078" max="3078" width="15.109375" style="37" customWidth="1"/>
    <col min="3079" max="3325" width="9.109375" style="37"/>
    <col min="3326" max="3326" width="5.33203125" style="37" customWidth="1"/>
    <col min="3327" max="3327" width="2.5546875" style="37" customWidth="1"/>
    <col min="3328" max="3328" width="39.6640625" style="37" customWidth="1"/>
    <col min="3329" max="3329" width="5.88671875" style="37" customWidth="1"/>
    <col min="3330" max="3330" width="5" style="37" bestFit="1" customWidth="1"/>
    <col min="3331" max="3331" width="6" style="37" customWidth="1"/>
    <col min="3332" max="3332" width="7.33203125" style="37" bestFit="1" customWidth="1"/>
    <col min="3333" max="3333" width="12.5546875" style="37" customWidth="1"/>
    <col min="3334" max="3334" width="15.109375" style="37" customWidth="1"/>
    <col min="3335" max="3581" width="9.109375" style="37"/>
    <col min="3582" max="3582" width="5.33203125" style="37" customWidth="1"/>
    <col min="3583" max="3583" width="2.5546875" style="37" customWidth="1"/>
    <col min="3584" max="3584" width="39.6640625" style="37" customWidth="1"/>
    <col min="3585" max="3585" width="5.88671875" style="37" customWidth="1"/>
    <col min="3586" max="3586" width="5" style="37" bestFit="1" customWidth="1"/>
    <col min="3587" max="3587" width="6" style="37" customWidth="1"/>
    <col min="3588" max="3588" width="7.33203125" style="37" bestFit="1" customWidth="1"/>
    <col min="3589" max="3589" width="12.5546875" style="37" customWidth="1"/>
    <col min="3590" max="3590" width="15.109375" style="37" customWidth="1"/>
    <col min="3591" max="3837" width="9.109375" style="37"/>
    <col min="3838" max="3838" width="5.33203125" style="37" customWidth="1"/>
    <col min="3839" max="3839" width="2.5546875" style="37" customWidth="1"/>
    <col min="3840" max="3840" width="39.6640625" style="37" customWidth="1"/>
    <col min="3841" max="3841" width="5.88671875" style="37" customWidth="1"/>
    <col min="3842" max="3842" width="5" style="37" bestFit="1" customWidth="1"/>
    <col min="3843" max="3843" width="6" style="37" customWidth="1"/>
    <col min="3844" max="3844" width="7.33203125" style="37" bestFit="1" customWidth="1"/>
    <col min="3845" max="3845" width="12.5546875" style="37" customWidth="1"/>
    <col min="3846" max="3846" width="15.109375" style="37" customWidth="1"/>
    <col min="3847" max="4093" width="9.109375" style="37"/>
    <col min="4094" max="4094" width="5.33203125" style="37" customWidth="1"/>
    <col min="4095" max="4095" width="2.5546875" style="37" customWidth="1"/>
    <col min="4096" max="4096" width="39.6640625" style="37" customWidth="1"/>
    <col min="4097" max="4097" width="5.88671875" style="37" customWidth="1"/>
    <col min="4098" max="4098" width="5" style="37" bestFit="1" customWidth="1"/>
    <col min="4099" max="4099" width="6" style="37" customWidth="1"/>
    <col min="4100" max="4100" width="7.33203125" style="37" bestFit="1" customWidth="1"/>
    <col min="4101" max="4101" width="12.5546875" style="37" customWidth="1"/>
    <col min="4102" max="4102" width="15.109375" style="37" customWidth="1"/>
    <col min="4103" max="4349" width="9.109375" style="37"/>
    <col min="4350" max="4350" width="5.33203125" style="37" customWidth="1"/>
    <col min="4351" max="4351" width="2.5546875" style="37" customWidth="1"/>
    <col min="4352" max="4352" width="39.6640625" style="37" customWidth="1"/>
    <col min="4353" max="4353" width="5.88671875" style="37" customWidth="1"/>
    <col min="4354" max="4354" width="5" style="37" bestFit="1" customWidth="1"/>
    <col min="4355" max="4355" width="6" style="37" customWidth="1"/>
    <col min="4356" max="4356" width="7.33203125" style="37" bestFit="1" customWidth="1"/>
    <col min="4357" max="4357" width="12.5546875" style="37" customWidth="1"/>
    <col min="4358" max="4358" width="15.109375" style="37" customWidth="1"/>
    <col min="4359" max="4605" width="9.109375" style="37"/>
    <col min="4606" max="4606" width="5.33203125" style="37" customWidth="1"/>
    <col min="4607" max="4607" width="2.5546875" style="37" customWidth="1"/>
    <col min="4608" max="4608" width="39.6640625" style="37" customWidth="1"/>
    <col min="4609" max="4609" width="5.88671875" style="37" customWidth="1"/>
    <col min="4610" max="4610" width="5" style="37" bestFit="1" customWidth="1"/>
    <col min="4611" max="4611" width="6" style="37" customWidth="1"/>
    <col min="4612" max="4612" width="7.33203125" style="37" bestFit="1" customWidth="1"/>
    <col min="4613" max="4613" width="12.5546875" style="37" customWidth="1"/>
    <col min="4614" max="4614" width="15.109375" style="37" customWidth="1"/>
    <col min="4615" max="4861" width="9.109375" style="37"/>
    <col min="4862" max="4862" width="5.33203125" style="37" customWidth="1"/>
    <col min="4863" max="4863" width="2.5546875" style="37" customWidth="1"/>
    <col min="4864" max="4864" width="39.6640625" style="37" customWidth="1"/>
    <col min="4865" max="4865" width="5.88671875" style="37" customWidth="1"/>
    <col min="4866" max="4866" width="5" style="37" bestFit="1" customWidth="1"/>
    <col min="4867" max="4867" width="6" style="37" customWidth="1"/>
    <col min="4868" max="4868" width="7.33203125" style="37" bestFit="1" customWidth="1"/>
    <col min="4869" max="4869" width="12.5546875" style="37" customWidth="1"/>
    <col min="4870" max="4870" width="15.109375" style="37" customWidth="1"/>
    <col min="4871" max="5117" width="9.109375" style="37"/>
    <col min="5118" max="5118" width="5.33203125" style="37" customWidth="1"/>
    <col min="5119" max="5119" width="2.5546875" style="37" customWidth="1"/>
    <col min="5120" max="5120" width="39.6640625" style="37" customWidth="1"/>
    <col min="5121" max="5121" width="5.88671875" style="37" customWidth="1"/>
    <col min="5122" max="5122" width="5" style="37" bestFit="1" customWidth="1"/>
    <col min="5123" max="5123" width="6" style="37" customWidth="1"/>
    <col min="5124" max="5124" width="7.33203125" style="37" bestFit="1" customWidth="1"/>
    <col min="5125" max="5125" width="12.5546875" style="37" customWidth="1"/>
    <col min="5126" max="5126" width="15.109375" style="37" customWidth="1"/>
    <col min="5127" max="5373" width="9.109375" style="37"/>
    <col min="5374" max="5374" width="5.33203125" style="37" customWidth="1"/>
    <col min="5375" max="5375" width="2.5546875" style="37" customWidth="1"/>
    <col min="5376" max="5376" width="39.6640625" style="37" customWidth="1"/>
    <col min="5377" max="5377" width="5.88671875" style="37" customWidth="1"/>
    <col min="5378" max="5378" width="5" style="37" bestFit="1" customWidth="1"/>
    <col min="5379" max="5379" width="6" style="37" customWidth="1"/>
    <col min="5380" max="5380" width="7.33203125" style="37" bestFit="1" customWidth="1"/>
    <col min="5381" max="5381" width="12.5546875" style="37" customWidth="1"/>
    <col min="5382" max="5382" width="15.109375" style="37" customWidth="1"/>
    <col min="5383" max="5629" width="9.109375" style="37"/>
    <col min="5630" max="5630" width="5.33203125" style="37" customWidth="1"/>
    <col min="5631" max="5631" width="2.5546875" style="37" customWidth="1"/>
    <col min="5632" max="5632" width="39.6640625" style="37" customWidth="1"/>
    <col min="5633" max="5633" width="5.88671875" style="37" customWidth="1"/>
    <col min="5634" max="5634" width="5" style="37" bestFit="1" customWidth="1"/>
    <col min="5635" max="5635" width="6" style="37" customWidth="1"/>
    <col min="5636" max="5636" width="7.33203125" style="37" bestFit="1" customWidth="1"/>
    <col min="5637" max="5637" width="12.5546875" style="37" customWidth="1"/>
    <col min="5638" max="5638" width="15.109375" style="37" customWidth="1"/>
    <col min="5639" max="5885" width="9.109375" style="37"/>
    <col min="5886" max="5886" width="5.33203125" style="37" customWidth="1"/>
    <col min="5887" max="5887" width="2.5546875" style="37" customWidth="1"/>
    <col min="5888" max="5888" width="39.6640625" style="37" customWidth="1"/>
    <col min="5889" max="5889" width="5.88671875" style="37" customWidth="1"/>
    <col min="5890" max="5890" width="5" style="37" bestFit="1" customWidth="1"/>
    <col min="5891" max="5891" width="6" style="37" customWidth="1"/>
    <col min="5892" max="5892" width="7.33203125" style="37" bestFit="1" customWidth="1"/>
    <col min="5893" max="5893" width="12.5546875" style="37" customWidth="1"/>
    <col min="5894" max="5894" width="15.109375" style="37" customWidth="1"/>
    <col min="5895" max="6141" width="9.109375" style="37"/>
    <col min="6142" max="6142" width="5.33203125" style="37" customWidth="1"/>
    <col min="6143" max="6143" width="2.5546875" style="37" customWidth="1"/>
    <col min="6144" max="6144" width="39.6640625" style="37" customWidth="1"/>
    <col min="6145" max="6145" width="5.88671875" style="37" customWidth="1"/>
    <col min="6146" max="6146" width="5" style="37" bestFit="1" customWidth="1"/>
    <col min="6147" max="6147" width="6" style="37" customWidth="1"/>
    <col min="6148" max="6148" width="7.33203125" style="37" bestFit="1" customWidth="1"/>
    <col min="6149" max="6149" width="12.5546875" style="37" customWidth="1"/>
    <col min="6150" max="6150" width="15.109375" style="37" customWidth="1"/>
    <col min="6151" max="6397" width="9.109375" style="37"/>
    <col min="6398" max="6398" width="5.33203125" style="37" customWidth="1"/>
    <col min="6399" max="6399" width="2.5546875" style="37" customWidth="1"/>
    <col min="6400" max="6400" width="39.6640625" style="37" customWidth="1"/>
    <col min="6401" max="6401" width="5.88671875" style="37" customWidth="1"/>
    <col min="6402" max="6402" width="5" style="37" bestFit="1" customWidth="1"/>
    <col min="6403" max="6403" width="6" style="37" customWidth="1"/>
    <col min="6404" max="6404" width="7.33203125" style="37" bestFit="1" customWidth="1"/>
    <col min="6405" max="6405" width="12.5546875" style="37" customWidth="1"/>
    <col min="6406" max="6406" width="15.109375" style="37" customWidth="1"/>
    <col min="6407" max="6653" width="9.109375" style="37"/>
    <col min="6654" max="6654" width="5.33203125" style="37" customWidth="1"/>
    <col min="6655" max="6655" width="2.5546875" style="37" customWidth="1"/>
    <col min="6656" max="6656" width="39.6640625" style="37" customWidth="1"/>
    <col min="6657" max="6657" width="5.88671875" style="37" customWidth="1"/>
    <col min="6658" max="6658" width="5" style="37" bestFit="1" customWidth="1"/>
    <col min="6659" max="6659" width="6" style="37" customWidth="1"/>
    <col min="6660" max="6660" width="7.33203125" style="37" bestFit="1" customWidth="1"/>
    <col min="6661" max="6661" width="12.5546875" style="37" customWidth="1"/>
    <col min="6662" max="6662" width="15.109375" style="37" customWidth="1"/>
    <col min="6663" max="6909" width="9.109375" style="37"/>
    <col min="6910" max="6910" width="5.33203125" style="37" customWidth="1"/>
    <col min="6911" max="6911" width="2.5546875" style="37" customWidth="1"/>
    <col min="6912" max="6912" width="39.6640625" style="37" customWidth="1"/>
    <col min="6913" max="6913" width="5.88671875" style="37" customWidth="1"/>
    <col min="6914" max="6914" width="5" style="37" bestFit="1" customWidth="1"/>
    <col min="6915" max="6915" width="6" style="37" customWidth="1"/>
    <col min="6916" max="6916" width="7.33203125" style="37" bestFit="1" customWidth="1"/>
    <col min="6917" max="6917" width="12.5546875" style="37" customWidth="1"/>
    <col min="6918" max="6918" width="15.109375" style="37" customWidth="1"/>
    <col min="6919" max="7165" width="9.109375" style="37"/>
    <col min="7166" max="7166" width="5.33203125" style="37" customWidth="1"/>
    <col min="7167" max="7167" width="2.5546875" style="37" customWidth="1"/>
    <col min="7168" max="7168" width="39.6640625" style="37" customWidth="1"/>
    <col min="7169" max="7169" width="5.88671875" style="37" customWidth="1"/>
    <col min="7170" max="7170" width="5" style="37" bestFit="1" customWidth="1"/>
    <col min="7171" max="7171" width="6" style="37" customWidth="1"/>
    <col min="7172" max="7172" width="7.33203125" style="37" bestFit="1" customWidth="1"/>
    <col min="7173" max="7173" width="12.5546875" style="37" customWidth="1"/>
    <col min="7174" max="7174" width="15.109375" style="37" customWidth="1"/>
    <col min="7175" max="7421" width="9.109375" style="37"/>
    <col min="7422" max="7422" width="5.33203125" style="37" customWidth="1"/>
    <col min="7423" max="7423" width="2.5546875" style="37" customWidth="1"/>
    <col min="7424" max="7424" width="39.6640625" style="37" customWidth="1"/>
    <col min="7425" max="7425" width="5.88671875" style="37" customWidth="1"/>
    <col min="7426" max="7426" width="5" style="37" bestFit="1" customWidth="1"/>
    <col min="7427" max="7427" width="6" style="37" customWidth="1"/>
    <col min="7428" max="7428" width="7.33203125" style="37" bestFit="1" customWidth="1"/>
    <col min="7429" max="7429" width="12.5546875" style="37" customWidth="1"/>
    <col min="7430" max="7430" width="15.109375" style="37" customWidth="1"/>
    <col min="7431" max="7677" width="9.109375" style="37"/>
    <col min="7678" max="7678" width="5.33203125" style="37" customWidth="1"/>
    <col min="7679" max="7679" width="2.5546875" style="37" customWidth="1"/>
    <col min="7680" max="7680" width="39.6640625" style="37" customWidth="1"/>
    <col min="7681" max="7681" width="5.88671875" style="37" customWidth="1"/>
    <col min="7682" max="7682" width="5" style="37" bestFit="1" customWidth="1"/>
    <col min="7683" max="7683" width="6" style="37" customWidth="1"/>
    <col min="7684" max="7684" width="7.33203125" style="37" bestFit="1" customWidth="1"/>
    <col min="7685" max="7685" width="12.5546875" style="37" customWidth="1"/>
    <col min="7686" max="7686" width="15.109375" style="37" customWidth="1"/>
    <col min="7687" max="7933" width="9.109375" style="37"/>
    <col min="7934" max="7934" width="5.33203125" style="37" customWidth="1"/>
    <col min="7935" max="7935" width="2.5546875" style="37" customWidth="1"/>
    <col min="7936" max="7936" width="39.6640625" style="37" customWidth="1"/>
    <col min="7937" max="7937" width="5.88671875" style="37" customWidth="1"/>
    <col min="7938" max="7938" width="5" style="37" bestFit="1" customWidth="1"/>
    <col min="7939" max="7939" width="6" style="37" customWidth="1"/>
    <col min="7940" max="7940" width="7.33203125" style="37" bestFit="1" customWidth="1"/>
    <col min="7941" max="7941" width="12.5546875" style="37" customWidth="1"/>
    <col min="7942" max="7942" width="15.109375" style="37" customWidth="1"/>
    <col min="7943" max="8189" width="9.109375" style="37"/>
    <col min="8190" max="8190" width="5.33203125" style="37" customWidth="1"/>
    <col min="8191" max="8191" width="2.5546875" style="37" customWidth="1"/>
    <col min="8192" max="8192" width="39.6640625" style="37" customWidth="1"/>
    <col min="8193" max="8193" width="5.88671875" style="37" customWidth="1"/>
    <col min="8194" max="8194" width="5" style="37" bestFit="1" customWidth="1"/>
    <col min="8195" max="8195" width="6" style="37" customWidth="1"/>
    <col min="8196" max="8196" width="7.33203125" style="37" bestFit="1" customWidth="1"/>
    <col min="8197" max="8197" width="12.5546875" style="37" customWidth="1"/>
    <col min="8198" max="8198" width="15.109375" style="37" customWidth="1"/>
    <col min="8199" max="8445" width="9.109375" style="37"/>
    <col min="8446" max="8446" width="5.33203125" style="37" customWidth="1"/>
    <col min="8447" max="8447" width="2.5546875" style="37" customWidth="1"/>
    <col min="8448" max="8448" width="39.6640625" style="37" customWidth="1"/>
    <col min="8449" max="8449" width="5.88671875" style="37" customWidth="1"/>
    <col min="8450" max="8450" width="5" style="37" bestFit="1" customWidth="1"/>
    <col min="8451" max="8451" width="6" style="37" customWidth="1"/>
    <col min="8452" max="8452" width="7.33203125" style="37" bestFit="1" customWidth="1"/>
    <col min="8453" max="8453" width="12.5546875" style="37" customWidth="1"/>
    <col min="8454" max="8454" width="15.109375" style="37" customWidth="1"/>
    <col min="8455" max="8701" width="9.109375" style="37"/>
    <col min="8702" max="8702" width="5.33203125" style="37" customWidth="1"/>
    <col min="8703" max="8703" width="2.5546875" style="37" customWidth="1"/>
    <col min="8704" max="8704" width="39.6640625" style="37" customWidth="1"/>
    <col min="8705" max="8705" width="5.88671875" style="37" customWidth="1"/>
    <col min="8706" max="8706" width="5" style="37" bestFit="1" customWidth="1"/>
    <col min="8707" max="8707" width="6" style="37" customWidth="1"/>
    <col min="8708" max="8708" width="7.33203125" style="37" bestFit="1" customWidth="1"/>
    <col min="8709" max="8709" width="12.5546875" style="37" customWidth="1"/>
    <col min="8710" max="8710" width="15.109375" style="37" customWidth="1"/>
    <col min="8711" max="8957" width="9.109375" style="37"/>
    <col min="8958" max="8958" width="5.33203125" style="37" customWidth="1"/>
    <col min="8959" max="8959" width="2.5546875" style="37" customWidth="1"/>
    <col min="8960" max="8960" width="39.6640625" style="37" customWidth="1"/>
    <col min="8961" max="8961" width="5.88671875" style="37" customWidth="1"/>
    <col min="8962" max="8962" width="5" style="37" bestFit="1" customWidth="1"/>
    <col min="8963" max="8963" width="6" style="37" customWidth="1"/>
    <col min="8964" max="8964" width="7.33203125" style="37" bestFit="1" customWidth="1"/>
    <col min="8965" max="8965" width="12.5546875" style="37" customWidth="1"/>
    <col min="8966" max="8966" width="15.109375" style="37" customWidth="1"/>
    <col min="8967" max="9213" width="9.109375" style="37"/>
    <col min="9214" max="9214" width="5.33203125" style="37" customWidth="1"/>
    <col min="9215" max="9215" width="2.5546875" style="37" customWidth="1"/>
    <col min="9216" max="9216" width="39.6640625" style="37" customWidth="1"/>
    <col min="9217" max="9217" width="5.88671875" style="37" customWidth="1"/>
    <col min="9218" max="9218" width="5" style="37" bestFit="1" customWidth="1"/>
    <col min="9219" max="9219" width="6" style="37" customWidth="1"/>
    <col min="9220" max="9220" width="7.33203125" style="37" bestFit="1" customWidth="1"/>
    <col min="9221" max="9221" width="12.5546875" style="37" customWidth="1"/>
    <col min="9222" max="9222" width="15.109375" style="37" customWidth="1"/>
    <col min="9223" max="9469" width="9.109375" style="37"/>
    <col min="9470" max="9470" width="5.33203125" style="37" customWidth="1"/>
    <col min="9471" max="9471" width="2.5546875" style="37" customWidth="1"/>
    <col min="9472" max="9472" width="39.6640625" style="37" customWidth="1"/>
    <col min="9473" max="9473" width="5.88671875" style="37" customWidth="1"/>
    <col min="9474" max="9474" width="5" style="37" bestFit="1" customWidth="1"/>
    <col min="9475" max="9475" width="6" style="37" customWidth="1"/>
    <col min="9476" max="9476" width="7.33203125" style="37" bestFit="1" customWidth="1"/>
    <col min="9477" max="9477" width="12.5546875" style="37" customWidth="1"/>
    <col min="9478" max="9478" width="15.109375" style="37" customWidth="1"/>
    <col min="9479" max="9725" width="9.109375" style="37"/>
    <col min="9726" max="9726" width="5.33203125" style="37" customWidth="1"/>
    <col min="9727" max="9727" width="2.5546875" style="37" customWidth="1"/>
    <col min="9728" max="9728" width="39.6640625" style="37" customWidth="1"/>
    <col min="9729" max="9729" width="5.88671875" style="37" customWidth="1"/>
    <col min="9730" max="9730" width="5" style="37" bestFit="1" customWidth="1"/>
    <col min="9731" max="9731" width="6" style="37" customWidth="1"/>
    <col min="9732" max="9732" width="7.33203125" style="37" bestFit="1" customWidth="1"/>
    <col min="9733" max="9733" width="12.5546875" style="37" customWidth="1"/>
    <col min="9734" max="9734" width="15.109375" style="37" customWidth="1"/>
    <col min="9735" max="9981" width="9.109375" style="37"/>
    <col min="9982" max="9982" width="5.33203125" style="37" customWidth="1"/>
    <col min="9983" max="9983" width="2.5546875" style="37" customWidth="1"/>
    <col min="9984" max="9984" width="39.6640625" style="37" customWidth="1"/>
    <col min="9985" max="9985" width="5.88671875" style="37" customWidth="1"/>
    <col min="9986" max="9986" width="5" style="37" bestFit="1" customWidth="1"/>
    <col min="9987" max="9987" width="6" style="37" customWidth="1"/>
    <col min="9988" max="9988" width="7.33203125" style="37" bestFit="1" customWidth="1"/>
    <col min="9989" max="9989" width="12.5546875" style="37" customWidth="1"/>
    <col min="9990" max="9990" width="15.109375" style="37" customWidth="1"/>
    <col min="9991" max="10237" width="9.109375" style="37"/>
    <col min="10238" max="10238" width="5.33203125" style="37" customWidth="1"/>
    <col min="10239" max="10239" width="2.5546875" style="37" customWidth="1"/>
    <col min="10240" max="10240" width="39.6640625" style="37" customWidth="1"/>
    <col min="10241" max="10241" width="5.88671875" style="37" customWidth="1"/>
    <col min="10242" max="10242" width="5" style="37" bestFit="1" customWidth="1"/>
    <col min="10243" max="10243" width="6" style="37" customWidth="1"/>
    <col min="10244" max="10244" width="7.33203125" style="37" bestFit="1" customWidth="1"/>
    <col min="10245" max="10245" width="12.5546875" style="37" customWidth="1"/>
    <col min="10246" max="10246" width="15.109375" style="37" customWidth="1"/>
    <col min="10247" max="10493" width="9.109375" style="37"/>
    <col min="10494" max="10494" width="5.33203125" style="37" customWidth="1"/>
    <col min="10495" max="10495" width="2.5546875" style="37" customWidth="1"/>
    <col min="10496" max="10496" width="39.6640625" style="37" customWidth="1"/>
    <col min="10497" max="10497" width="5.88671875" style="37" customWidth="1"/>
    <col min="10498" max="10498" width="5" style="37" bestFit="1" customWidth="1"/>
    <col min="10499" max="10499" width="6" style="37" customWidth="1"/>
    <col min="10500" max="10500" width="7.33203125" style="37" bestFit="1" customWidth="1"/>
    <col min="10501" max="10501" width="12.5546875" style="37" customWidth="1"/>
    <col min="10502" max="10502" width="15.109375" style="37" customWidth="1"/>
    <col min="10503" max="10749" width="9.109375" style="37"/>
    <col min="10750" max="10750" width="5.33203125" style="37" customWidth="1"/>
    <col min="10751" max="10751" width="2.5546875" style="37" customWidth="1"/>
    <col min="10752" max="10752" width="39.6640625" style="37" customWidth="1"/>
    <col min="10753" max="10753" width="5.88671875" style="37" customWidth="1"/>
    <col min="10754" max="10754" width="5" style="37" bestFit="1" customWidth="1"/>
    <col min="10755" max="10755" width="6" style="37" customWidth="1"/>
    <col min="10756" max="10756" width="7.33203125" style="37" bestFit="1" customWidth="1"/>
    <col min="10757" max="10757" width="12.5546875" style="37" customWidth="1"/>
    <col min="10758" max="10758" width="15.109375" style="37" customWidth="1"/>
    <col min="10759" max="11005" width="9.109375" style="37"/>
    <col min="11006" max="11006" width="5.33203125" style="37" customWidth="1"/>
    <col min="11007" max="11007" width="2.5546875" style="37" customWidth="1"/>
    <col min="11008" max="11008" width="39.6640625" style="37" customWidth="1"/>
    <col min="11009" max="11009" width="5.88671875" style="37" customWidth="1"/>
    <col min="11010" max="11010" width="5" style="37" bestFit="1" customWidth="1"/>
    <col min="11011" max="11011" width="6" style="37" customWidth="1"/>
    <col min="11012" max="11012" width="7.33203125" style="37" bestFit="1" customWidth="1"/>
    <col min="11013" max="11013" width="12.5546875" style="37" customWidth="1"/>
    <col min="11014" max="11014" width="15.109375" style="37" customWidth="1"/>
    <col min="11015" max="11261" width="9.109375" style="37"/>
    <col min="11262" max="11262" width="5.33203125" style="37" customWidth="1"/>
    <col min="11263" max="11263" width="2.5546875" style="37" customWidth="1"/>
    <col min="11264" max="11264" width="39.6640625" style="37" customWidth="1"/>
    <col min="11265" max="11265" width="5.88671875" style="37" customWidth="1"/>
    <col min="11266" max="11266" width="5" style="37" bestFit="1" customWidth="1"/>
    <col min="11267" max="11267" width="6" style="37" customWidth="1"/>
    <col min="11268" max="11268" width="7.33203125" style="37" bestFit="1" customWidth="1"/>
    <col min="11269" max="11269" width="12.5546875" style="37" customWidth="1"/>
    <col min="11270" max="11270" width="15.109375" style="37" customWidth="1"/>
    <col min="11271" max="11517" width="9.109375" style="37"/>
    <col min="11518" max="11518" width="5.33203125" style="37" customWidth="1"/>
    <col min="11519" max="11519" width="2.5546875" style="37" customWidth="1"/>
    <col min="11520" max="11520" width="39.6640625" style="37" customWidth="1"/>
    <col min="11521" max="11521" width="5.88671875" style="37" customWidth="1"/>
    <col min="11522" max="11522" width="5" style="37" bestFit="1" customWidth="1"/>
    <col min="11523" max="11523" width="6" style="37" customWidth="1"/>
    <col min="11524" max="11524" width="7.33203125" style="37" bestFit="1" customWidth="1"/>
    <col min="11525" max="11525" width="12.5546875" style="37" customWidth="1"/>
    <col min="11526" max="11526" width="15.109375" style="37" customWidth="1"/>
    <col min="11527" max="11773" width="9.109375" style="37"/>
    <col min="11774" max="11774" width="5.33203125" style="37" customWidth="1"/>
    <col min="11775" max="11775" width="2.5546875" style="37" customWidth="1"/>
    <col min="11776" max="11776" width="39.6640625" style="37" customWidth="1"/>
    <col min="11777" max="11777" width="5.88671875" style="37" customWidth="1"/>
    <col min="11778" max="11778" width="5" style="37" bestFit="1" customWidth="1"/>
    <col min="11779" max="11779" width="6" style="37" customWidth="1"/>
    <col min="11780" max="11780" width="7.33203125" style="37" bestFit="1" customWidth="1"/>
    <col min="11781" max="11781" width="12.5546875" style="37" customWidth="1"/>
    <col min="11782" max="11782" width="15.109375" style="37" customWidth="1"/>
    <col min="11783" max="12029" width="9.109375" style="37"/>
    <col min="12030" max="12030" width="5.33203125" style="37" customWidth="1"/>
    <col min="12031" max="12031" width="2.5546875" style="37" customWidth="1"/>
    <col min="12032" max="12032" width="39.6640625" style="37" customWidth="1"/>
    <col min="12033" max="12033" width="5.88671875" style="37" customWidth="1"/>
    <col min="12034" max="12034" width="5" style="37" bestFit="1" customWidth="1"/>
    <col min="12035" max="12035" width="6" style="37" customWidth="1"/>
    <col min="12036" max="12036" width="7.33203125" style="37" bestFit="1" customWidth="1"/>
    <col min="12037" max="12037" width="12.5546875" style="37" customWidth="1"/>
    <col min="12038" max="12038" width="15.109375" style="37" customWidth="1"/>
    <col min="12039" max="12285" width="9.109375" style="37"/>
    <col min="12286" max="12286" width="5.33203125" style="37" customWidth="1"/>
    <col min="12287" max="12287" width="2.5546875" style="37" customWidth="1"/>
    <col min="12288" max="12288" width="39.6640625" style="37" customWidth="1"/>
    <col min="12289" max="12289" width="5.88671875" style="37" customWidth="1"/>
    <col min="12290" max="12290" width="5" style="37" bestFit="1" customWidth="1"/>
    <col min="12291" max="12291" width="6" style="37" customWidth="1"/>
    <col min="12292" max="12292" width="7.33203125" style="37" bestFit="1" customWidth="1"/>
    <col min="12293" max="12293" width="12.5546875" style="37" customWidth="1"/>
    <col min="12294" max="12294" width="15.109375" style="37" customWidth="1"/>
    <col min="12295" max="12541" width="9.109375" style="37"/>
    <col min="12542" max="12542" width="5.33203125" style="37" customWidth="1"/>
    <col min="12543" max="12543" width="2.5546875" style="37" customWidth="1"/>
    <col min="12544" max="12544" width="39.6640625" style="37" customWidth="1"/>
    <col min="12545" max="12545" width="5.88671875" style="37" customWidth="1"/>
    <col min="12546" max="12546" width="5" style="37" bestFit="1" customWidth="1"/>
    <col min="12547" max="12547" width="6" style="37" customWidth="1"/>
    <col min="12548" max="12548" width="7.33203125" style="37" bestFit="1" customWidth="1"/>
    <col min="12549" max="12549" width="12.5546875" style="37" customWidth="1"/>
    <col min="12550" max="12550" width="15.109375" style="37" customWidth="1"/>
    <col min="12551" max="12797" width="9.109375" style="37"/>
    <col min="12798" max="12798" width="5.33203125" style="37" customWidth="1"/>
    <col min="12799" max="12799" width="2.5546875" style="37" customWidth="1"/>
    <col min="12800" max="12800" width="39.6640625" style="37" customWidth="1"/>
    <col min="12801" max="12801" width="5.88671875" style="37" customWidth="1"/>
    <col min="12802" max="12802" width="5" style="37" bestFit="1" customWidth="1"/>
    <col min="12803" max="12803" width="6" style="37" customWidth="1"/>
    <col min="12804" max="12804" width="7.33203125" style="37" bestFit="1" customWidth="1"/>
    <col min="12805" max="12805" width="12.5546875" style="37" customWidth="1"/>
    <col min="12806" max="12806" width="15.109375" style="37" customWidth="1"/>
    <col min="12807" max="13053" width="9.109375" style="37"/>
    <col min="13054" max="13054" width="5.33203125" style="37" customWidth="1"/>
    <col min="13055" max="13055" width="2.5546875" style="37" customWidth="1"/>
    <col min="13056" max="13056" width="39.6640625" style="37" customWidth="1"/>
    <col min="13057" max="13057" width="5.88671875" style="37" customWidth="1"/>
    <col min="13058" max="13058" width="5" style="37" bestFit="1" customWidth="1"/>
    <col min="13059" max="13059" width="6" style="37" customWidth="1"/>
    <col min="13060" max="13060" width="7.33203125" style="37" bestFit="1" customWidth="1"/>
    <col min="13061" max="13061" width="12.5546875" style="37" customWidth="1"/>
    <col min="13062" max="13062" width="15.109375" style="37" customWidth="1"/>
    <col min="13063" max="13309" width="9.109375" style="37"/>
    <col min="13310" max="13310" width="5.33203125" style="37" customWidth="1"/>
    <col min="13311" max="13311" width="2.5546875" style="37" customWidth="1"/>
    <col min="13312" max="13312" width="39.6640625" style="37" customWidth="1"/>
    <col min="13313" max="13313" width="5.88671875" style="37" customWidth="1"/>
    <col min="13314" max="13314" width="5" style="37" bestFit="1" customWidth="1"/>
    <col min="13315" max="13315" width="6" style="37" customWidth="1"/>
    <col min="13316" max="13316" width="7.33203125" style="37" bestFit="1" customWidth="1"/>
    <col min="13317" max="13317" width="12.5546875" style="37" customWidth="1"/>
    <col min="13318" max="13318" width="15.109375" style="37" customWidth="1"/>
    <col min="13319" max="13565" width="9.109375" style="37"/>
    <col min="13566" max="13566" width="5.33203125" style="37" customWidth="1"/>
    <col min="13567" max="13567" width="2.5546875" style="37" customWidth="1"/>
    <col min="13568" max="13568" width="39.6640625" style="37" customWidth="1"/>
    <col min="13569" max="13569" width="5.88671875" style="37" customWidth="1"/>
    <col min="13570" max="13570" width="5" style="37" bestFit="1" customWidth="1"/>
    <col min="13571" max="13571" width="6" style="37" customWidth="1"/>
    <col min="13572" max="13572" width="7.33203125" style="37" bestFit="1" customWidth="1"/>
    <col min="13573" max="13573" width="12.5546875" style="37" customWidth="1"/>
    <col min="13574" max="13574" width="15.109375" style="37" customWidth="1"/>
    <col min="13575" max="13821" width="9.109375" style="37"/>
    <col min="13822" max="13822" width="5.33203125" style="37" customWidth="1"/>
    <col min="13823" max="13823" width="2.5546875" style="37" customWidth="1"/>
    <col min="13824" max="13824" width="39.6640625" style="37" customWidth="1"/>
    <col min="13825" max="13825" width="5.88671875" style="37" customWidth="1"/>
    <col min="13826" max="13826" width="5" style="37" bestFit="1" customWidth="1"/>
    <col min="13827" max="13827" width="6" style="37" customWidth="1"/>
    <col min="13828" max="13828" width="7.33203125" style="37" bestFit="1" customWidth="1"/>
    <col min="13829" max="13829" width="12.5546875" style="37" customWidth="1"/>
    <col min="13830" max="13830" width="15.109375" style="37" customWidth="1"/>
    <col min="13831" max="14077" width="9.109375" style="37"/>
    <col min="14078" max="14078" width="5.33203125" style="37" customWidth="1"/>
    <col min="14079" max="14079" width="2.5546875" style="37" customWidth="1"/>
    <col min="14080" max="14080" width="39.6640625" style="37" customWidth="1"/>
    <col min="14081" max="14081" width="5.88671875" style="37" customWidth="1"/>
    <col min="14082" max="14082" width="5" style="37" bestFit="1" customWidth="1"/>
    <col min="14083" max="14083" width="6" style="37" customWidth="1"/>
    <col min="14084" max="14084" width="7.33203125" style="37" bestFit="1" customWidth="1"/>
    <col min="14085" max="14085" width="12.5546875" style="37" customWidth="1"/>
    <col min="14086" max="14086" width="15.109375" style="37" customWidth="1"/>
    <col min="14087" max="14333" width="9.109375" style="37"/>
    <col min="14334" max="14334" width="5.33203125" style="37" customWidth="1"/>
    <col min="14335" max="14335" width="2.5546875" style="37" customWidth="1"/>
    <col min="14336" max="14336" width="39.6640625" style="37" customWidth="1"/>
    <col min="14337" max="14337" width="5.88671875" style="37" customWidth="1"/>
    <col min="14338" max="14338" width="5" style="37" bestFit="1" customWidth="1"/>
    <col min="14339" max="14339" width="6" style="37" customWidth="1"/>
    <col min="14340" max="14340" width="7.33203125" style="37" bestFit="1" customWidth="1"/>
    <col min="14341" max="14341" width="12.5546875" style="37" customWidth="1"/>
    <col min="14342" max="14342" width="15.109375" style="37" customWidth="1"/>
    <col min="14343" max="14589" width="9.109375" style="37"/>
    <col min="14590" max="14590" width="5.33203125" style="37" customWidth="1"/>
    <col min="14591" max="14591" width="2.5546875" style="37" customWidth="1"/>
    <col min="14592" max="14592" width="39.6640625" style="37" customWidth="1"/>
    <col min="14593" max="14593" width="5.88671875" style="37" customWidth="1"/>
    <col min="14594" max="14594" width="5" style="37" bestFit="1" customWidth="1"/>
    <col min="14595" max="14595" width="6" style="37" customWidth="1"/>
    <col min="14596" max="14596" width="7.33203125" style="37" bestFit="1" customWidth="1"/>
    <col min="14597" max="14597" width="12.5546875" style="37" customWidth="1"/>
    <col min="14598" max="14598" width="15.109375" style="37" customWidth="1"/>
    <col min="14599" max="14845" width="9.109375" style="37"/>
    <col min="14846" max="14846" width="5.33203125" style="37" customWidth="1"/>
    <col min="14847" max="14847" width="2.5546875" style="37" customWidth="1"/>
    <col min="14848" max="14848" width="39.6640625" style="37" customWidth="1"/>
    <col min="14849" max="14849" width="5.88671875" style="37" customWidth="1"/>
    <col min="14850" max="14850" width="5" style="37" bestFit="1" customWidth="1"/>
    <col min="14851" max="14851" width="6" style="37" customWidth="1"/>
    <col min="14852" max="14852" width="7.33203125" style="37" bestFit="1" customWidth="1"/>
    <col min="14853" max="14853" width="12.5546875" style="37" customWidth="1"/>
    <col min="14854" max="14854" width="15.109375" style="37" customWidth="1"/>
    <col min="14855" max="15101" width="9.109375" style="37"/>
    <col min="15102" max="15102" width="5.33203125" style="37" customWidth="1"/>
    <col min="15103" max="15103" width="2.5546875" style="37" customWidth="1"/>
    <col min="15104" max="15104" width="39.6640625" style="37" customWidth="1"/>
    <col min="15105" max="15105" width="5.88671875" style="37" customWidth="1"/>
    <col min="15106" max="15106" width="5" style="37" bestFit="1" customWidth="1"/>
    <col min="15107" max="15107" width="6" style="37" customWidth="1"/>
    <col min="15108" max="15108" width="7.33203125" style="37" bestFit="1" customWidth="1"/>
    <col min="15109" max="15109" width="12.5546875" style="37" customWidth="1"/>
    <col min="15110" max="15110" width="15.109375" style="37" customWidth="1"/>
    <col min="15111" max="15357" width="9.109375" style="37"/>
    <col min="15358" max="15358" width="5.33203125" style="37" customWidth="1"/>
    <col min="15359" max="15359" width="2.5546875" style="37" customWidth="1"/>
    <col min="15360" max="15360" width="39.6640625" style="37" customWidth="1"/>
    <col min="15361" max="15361" width="5.88671875" style="37" customWidth="1"/>
    <col min="15362" max="15362" width="5" style="37" bestFit="1" customWidth="1"/>
    <col min="15363" max="15363" width="6" style="37" customWidth="1"/>
    <col min="15364" max="15364" width="7.33203125" style="37" bestFit="1" customWidth="1"/>
    <col min="15365" max="15365" width="12.5546875" style="37" customWidth="1"/>
    <col min="15366" max="15366" width="15.109375" style="37" customWidth="1"/>
    <col min="15367" max="15613" width="9.109375" style="37"/>
    <col min="15614" max="15614" width="5.33203125" style="37" customWidth="1"/>
    <col min="15615" max="15615" width="2.5546875" style="37" customWidth="1"/>
    <col min="15616" max="15616" width="39.6640625" style="37" customWidth="1"/>
    <col min="15617" max="15617" width="5.88671875" style="37" customWidth="1"/>
    <col min="15618" max="15618" width="5" style="37" bestFit="1" customWidth="1"/>
    <col min="15619" max="15619" width="6" style="37" customWidth="1"/>
    <col min="15620" max="15620" width="7.33203125" style="37" bestFit="1" customWidth="1"/>
    <col min="15621" max="15621" width="12.5546875" style="37" customWidth="1"/>
    <col min="15622" max="15622" width="15.109375" style="37" customWidth="1"/>
    <col min="15623" max="15869" width="9.109375" style="37"/>
    <col min="15870" max="15870" width="5.33203125" style="37" customWidth="1"/>
    <col min="15871" max="15871" width="2.5546875" style="37" customWidth="1"/>
    <col min="15872" max="15872" width="39.6640625" style="37" customWidth="1"/>
    <col min="15873" max="15873" width="5.88671875" style="37" customWidth="1"/>
    <col min="15874" max="15874" width="5" style="37" bestFit="1" customWidth="1"/>
    <col min="15875" max="15875" width="6" style="37" customWidth="1"/>
    <col min="15876" max="15876" width="7.33203125" style="37" bestFit="1" customWidth="1"/>
    <col min="15877" max="15877" width="12.5546875" style="37" customWidth="1"/>
    <col min="15878" max="15878" width="15.109375" style="37" customWidth="1"/>
    <col min="15879" max="16125" width="9.109375" style="37"/>
    <col min="16126" max="16126" width="5.33203125" style="37" customWidth="1"/>
    <col min="16127" max="16127" width="2.5546875" style="37" customWidth="1"/>
    <col min="16128" max="16128" width="39.6640625" style="37" customWidth="1"/>
    <col min="16129" max="16129" width="5.88671875" style="37" customWidth="1"/>
    <col min="16130" max="16130" width="5" style="37" bestFit="1" customWidth="1"/>
    <col min="16131" max="16131" width="6" style="37" customWidth="1"/>
    <col min="16132" max="16132" width="7.33203125" style="37" bestFit="1" customWidth="1"/>
    <col min="16133" max="16133" width="12.5546875" style="37" customWidth="1"/>
    <col min="16134" max="16134" width="15.109375" style="37" customWidth="1"/>
    <col min="16135" max="16384" width="9.109375" style="37"/>
  </cols>
  <sheetData>
    <row r="1" spans="1:12" ht="37.200000000000003" customHeight="1">
      <c r="A1" s="384" t="s">
        <v>976</v>
      </c>
      <c r="B1" s="384"/>
      <c r="C1" s="384"/>
      <c r="D1" s="384"/>
      <c r="E1" s="384"/>
      <c r="F1" s="384"/>
      <c r="G1" s="384"/>
      <c r="H1" s="384"/>
      <c r="I1" s="384"/>
    </row>
    <row r="2" spans="1:12" ht="6.75" customHeight="1">
      <c r="A2" s="38"/>
      <c r="B2" s="39"/>
      <c r="C2" s="39"/>
      <c r="D2" s="38"/>
      <c r="E2" s="38"/>
      <c r="F2" s="38"/>
      <c r="G2" s="38"/>
      <c r="H2" s="38"/>
      <c r="I2" s="38"/>
    </row>
    <row r="3" spans="1:12" ht="13.2">
      <c r="A3" s="40"/>
      <c r="B3" s="39"/>
      <c r="C3" s="41" t="s">
        <v>574</v>
      </c>
      <c r="D3" s="38"/>
      <c r="E3" s="38"/>
      <c r="F3" s="38"/>
      <c r="G3" s="38"/>
      <c r="H3" s="38"/>
      <c r="I3" s="38"/>
    </row>
    <row r="4" spans="1:12">
      <c r="A4" s="42"/>
    </row>
    <row r="5" spans="1:12" ht="15" customHeight="1">
      <c r="A5" s="371" t="s">
        <v>464</v>
      </c>
      <c r="B5" s="373" t="s">
        <v>1</v>
      </c>
      <c r="C5" s="374"/>
      <c r="D5" s="377" t="s">
        <v>2</v>
      </c>
      <c r="E5" s="379" t="s">
        <v>465</v>
      </c>
      <c r="F5" s="381" t="s">
        <v>4</v>
      </c>
      <c r="G5" s="381"/>
      <c r="H5" s="382" t="s">
        <v>466</v>
      </c>
      <c r="I5" s="363" t="s">
        <v>5</v>
      </c>
      <c r="J5" s="46"/>
    </row>
    <row r="6" spans="1:12" ht="12">
      <c r="A6" s="372"/>
      <c r="B6" s="375"/>
      <c r="C6" s="376"/>
      <c r="D6" s="378"/>
      <c r="E6" s="380"/>
      <c r="F6" s="47" t="s">
        <v>467</v>
      </c>
      <c r="G6" s="47" t="s">
        <v>468</v>
      </c>
      <c r="H6" s="383"/>
      <c r="I6" s="364"/>
      <c r="J6" s="46"/>
    </row>
    <row r="7" spans="1:12" ht="12">
      <c r="A7" s="48"/>
      <c r="B7" s="45"/>
      <c r="C7" s="49"/>
      <c r="D7" s="50"/>
      <c r="E7" s="51"/>
      <c r="F7" s="51"/>
      <c r="G7" s="52"/>
      <c r="H7" s="53"/>
      <c r="I7" s="54"/>
      <c r="J7" s="46"/>
    </row>
    <row r="8" spans="1:12" ht="34.200000000000003">
      <c r="A8" s="69" t="s">
        <v>471</v>
      </c>
      <c r="B8" s="167"/>
      <c r="C8" s="140" t="s">
        <v>576</v>
      </c>
      <c r="D8" s="168"/>
      <c r="E8" s="71"/>
      <c r="F8" s="72"/>
      <c r="G8" s="73"/>
      <c r="H8" s="73"/>
      <c r="I8" s="74"/>
    </row>
    <row r="9" spans="1:12">
      <c r="A9" s="69"/>
      <c r="B9" s="167"/>
      <c r="C9" s="140"/>
      <c r="D9" s="168"/>
      <c r="E9" s="71"/>
      <c r="F9" s="66"/>
      <c r="G9" s="75"/>
      <c r="H9" s="75"/>
      <c r="I9" s="74"/>
      <c r="L9" s="37" t="s">
        <v>577</v>
      </c>
    </row>
    <row r="10" spans="1:12">
      <c r="A10" s="69"/>
      <c r="B10" s="167" t="s">
        <v>473</v>
      </c>
      <c r="C10" s="140" t="s">
        <v>578</v>
      </c>
      <c r="D10" s="80" t="s">
        <v>251</v>
      </c>
      <c r="E10" s="80">
        <v>100</v>
      </c>
      <c r="F10" s="330"/>
      <c r="G10" s="347"/>
      <c r="H10" s="347">
        <f>+F10+G10</f>
        <v>0</v>
      </c>
      <c r="I10" s="329">
        <f>+H10*E10</f>
        <v>0</v>
      </c>
    </row>
    <row r="11" spans="1:12">
      <c r="A11" s="69"/>
      <c r="B11" s="167"/>
      <c r="C11" s="140"/>
      <c r="D11" s="80"/>
      <c r="E11" s="80"/>
      <c r="F11" s="330"/>
      <c r="G11" s="347"/>
      <c r="H11" s="347"/>
      <c r="I11" s="329"/>
    </row>
    <row r="12" spans="1:12">
      <c r="A12" s="69"/>
      <c r="B12" s="167" t="s">
        <v>477</v>
      </c>
      <c r="C12" s="140" t="s">
        <v>579</v>
      </c>
      <c r="D12" s="80" t="s">
        <v>251</v>
      </c>
      <c r="E12" s="80">
        <v>300</v>
      </c>
      <c r="F12" s="330"/>
      <c r="G12" s="347"/>
      <c r="H12" s="347">
        <f>+F12+G12</f>
        <v>0</v>
      </c>
      <c r="I12" s="329">
        <f>+H12*E12</f>
        <v>0</v>
      </c>
    </row>
    <row r="13" spans="1:12">
      <c r="A13" s="69"/>
      <c r="B13" s="167"/>
      <c r="C13" s="140"/>
      <c r="D13" s="80"/>
      <c r="E13" s="80"/>
      <c r="F13" s="330"/>
      <c r="G13" s="347"/>
      <c r="H13" s="347"/>
      <c r="I13" s="329"/>
    </row>
    <row r="14" spans="1:12">
      <c r="A14" s="69"/>
      <c r="B14" s="167" t="s">
        <v>479</v>
      </c>
      <c r="C14" s="140" t="s">
        <v>580</v>
      </c>
      <c r="D14" s="80" t="s">
        <v>251</v>
      </c>
      <c r="E14" s="80">
        <v>1</v>
      </c>
      <c r="F14" s="330"/>
      <c r="G14" s="347"/>
      <c r="H14" s="347">
        <f>+F14+G14</f>
        <v>0</v>
      </c>
      <c r="I14" s="64" t="s">
        <v>476</v>
      </c>
    </row>
    <row r="15" spans="1:12">
      <c r="A15" s="69"/>
      <c r="B15" s="169"/>
      <c r="C15" s="129"/>
      <c r="D15" s="170"/>
      <c r="E15" s="80"/>
      <c r="F15" s="330"/>
      <c r="G15" s="347"/>
      <c r="H15" s="347"/>
      <c r="I15" s="74"/>
    </row>
    <row r="16" spans="1:12">
      <c r="A16" s="69"/>
      <c r="B16" s="128" t="s">
        <v>481</v>
      </c>
      <c r="C16" s="140" t="s">
        <v>581</v>
      </c>
      <c r="D16" s="80" t="s">
        <v>251</v>
      </c>
      <c r="E16" s="80">
        <v>500</v>
      </c>
      <c r="F16" s="330"/>
      <c r="G16" s="347"/>
      <c r="H16" s="347">
        <f>+F16+G16</f>
        <v>0</v>
      </c>
      <c r="I16" s="64" t="s">
        <v>476</v>
      </c>
    </row>
    <row r="17" spans="1:9" ht="12">
      <c r="A17" s="69"/>
      <c r="B17" s="128"/>
      <c r="C17" s="171"/>
      <c r="D17" s="172"/>
      <c r="E17" s="72"/>
      <c r="F17" s="330"/>
      <c r="G17" s="347"/>
      <c r="H17" s="347"/>
      <c r="I17" s="329"/>
    </row>
    <row r="18" spans="1:9" ht="45.6">
      <c r="A18" s="69" t="s">
        <v>483</v>
      </c>
      <c r="B18" s="167"/>
      <c r="C18" s="140" t="s">
        <v>583</v>
      </c>
      <c r="D18" s="172"/>
      <c r="E18" s="72"/>
      <c r="F18" s="330"/>
      <c r="G18" s="347"/>
      <c r="H18" s="347"/>
      <c r="I18" s="329"/>
    </row>
    <row r="19" spans="1:9">
      <c r="A19" s="69"/>
      <c r="B19" s="167"/>
      <c r="C19" s="140"/>
      <c r="D19" s="172"/>
      <c r="E19" s="72"/>
      <c r="F19" s="330"/>
      <c r="G19" s="347"/>
      <c r="H19" s="347"/>
      <c r="I19" s="329"/>
    </row>
    <row r="20" spans="1:9">
      <c r="A20" s="69"/>
      <c r="B20" s="167" t="s">
        <v>473</v>
      </c>
      <c r="C20" s="140" t="s">
        <v>584</v>
      </c>
      <c r="D20" s="172" t="s">
        <v>251</v>
      </c>
      <c r="E20" s="72">
        <v>240</v>
      </c>
      <c r="F20" s="330"/>
      <c r="G20" s="347"/>
      <c r="H20" s="347">
        <f>+F20+G20</f>
        <v>0</v>
      </c>
      <c r="I20" s="329">
        <f>+H20*E20</f>
        <v>0</v>
      </c>
    </row>
    <row r="21" spans="1:9" ht="12.75" customHeight="1">
      <c r="A21" s="69"/>
      <c r="B21" s="167"/>
      <c r="C21" s="140"/>
      <c r="D21" s="172"/>
      <c r="E21" s="72"/>
      <c r="F21" s="330"/>
      <c r="G21" s="347"/>
      <c r="H21" s="347"/>
      <c r="I21" s="329"/>
    </row>
    <row r="22" spans="1:9">
      <c r="A22" s="69"/>
      <c r="B22" s="167" t="s">
        <v>477</v>
      </c>
      <c r="C22" s="140" t="s">
        <v>585</v>
      </c>
      <c r="D22" s="172" t="s">
        <v>251</v>
      </c>
      <c r="E22" s="72">
        <v>180</v>
      </c>
      <c r="F22" s="330"/>
      <c r="G22" s="347"/>
      <c r="H22" s="347">
        <f>+F22+G22</f>
        <v>0</v>
      </c>
      <c r="I22" s="329">
        <f>+H22*E22</f>
        <v>0</v>
      </c>
    </row>
    <row r="23" spans="1:9" ht="12.75" customHeight="1">
      <c r="A23" s="69"/>
      <c r="B23" s="167"/>
      <c r="C23" s="140"/>
      <c r="D23" s="172"/>
      <c r="E23" s="72"/>
      <c r="F23" s="330"/>
      <c r="G23" s="347"/>
      <c r="H23" s="347"/>
      <c r="I23" s="329"/>
    </row>
    <row r="24" spans="1:9" ht="45.6">
      <c r="A24" s="69" t="s">
        <v>489</v>
      </c>
      <c r="B24" s="167"/>
      <c r="C24" s="140" t="s">
        <v>587</v>
      </c>
      <c r="D24" s="141"/>
      <c r="E24" s="82"/>
      <c r="F24" s="330"/>
      <c r="G24" s="347"/>
      <c r="H24" s="347"/>
      <c r="I24" s="329"/>
    </row>
    <row r="25" spans="1:9" ht="12.75" customHeight="1">
      <c r="A25" s="69"/>
      <c r="B25" s="167"/>
      <c r="C25" s="140"/>
      <c r="D25" s="172"/>
      <c r="E25" s="72"/>
      <c r="F25" s="330"/>
      <c r="G25" s="347"/>
      <c r="H25" s="347"/>
      <c r="I25" s="329"/>
    </row>
    <row r="26" spans="1:9" ht="12.75" customHeight="1">
      <c r="A26" s="69"/>
      <c r="B26" s="167" t="s">
        <v>473</v>
      </c>
      <c r="C26" s="140" t="s">
        <v>588</v>
      </c>
      <c r="D26" s="172" t="s">
        <v>475</v>
      </c>
      <c r="E26" s="72">
        <v>48</v>
      </c>
      <c r="F26" s="330"/>
      <c r="G26" s="347"/>
      <c r="H26" s="347">
        <f>+F26+G26</f>
        <v>0</v>
      </c>
      <c r="I26" s="329">
        <f>+H26*E26</f>
        <v>0</v>
      </c>
    </row>
    <row r="27" spans="1:9" ht="12.75" customHeight="1">
      <c r="A27" s="69"/>
      <c r="B27" s="167"/>
      <c r="C27" s="140"/>
      <c r="D27" s="172"/>
      <c r="E27" s="72"/>
      <c r="F27" s="330"/>
      <c r="G27" s="347"/>
      <c r="H27" s="347"/>
      <c r="I27" s="329"/>
    </row>
    <row r="28" spans="1:9" ht="12.75" customHeight="1">
      <c r="A28" s="69"/>
      <c r="B28" s="167" t="s">
        <v>477</v>
      </c>
      <c r="C28" s="140" t="s">
        <v>589</v>
      </c>
      <c r="D28" s="172" t="s">
        <v>475</v>
      </c>
      <c r="E28" s="72">
        <v>16</v>
      </c>
      <c r="F28" s="330"/>
      <c r="G28" s="347"/>
      <c r="H28" s="347">
        <f>+F28+G28</f>
        <v>0</v>
      </c>
      <c r="I28" s="329">
        <f>+H28*E28</f>
        <v>0</v>
      </c>
    </row>
    <row r="29" spans="1:9" ht="12.75" customHeight="1">
      <c r="A29" s="69"/>
      <c r="B29" s="167"/>
      <c r="C29" s="140"/>
      <c r="D29" s="172"/>
      <c r="E29" s="72"/>
      <c r="F29" s="330"/>
      <c r="G29" s="347"/>
      <c r="H29" s="347"/>
      <c r="I29" s="329"/>
    </row>
    <row r="30" spans="1:9" ht="57">
      <c r="A30" s="69" t="s">
        <v>553</v>
      </c>
      <c r="B30" s="167"/>
      <c r="C30" s="173" t="s">
        <v>591</v>
      </c>
      <c r="D30" s="172"/>
      <c r="E30" s="72"/>
      <c r="F30" s="330"/>
      <c r="G30" s="347"/>
      <c r="H30" s="347"/>
      <c r="I30" s="329"/>
    </row>
    <row r="31" spans="1:9" ht="12.75" customHeight="1">
      <c r="A31" s="69"/>
      <c r="B31" s="167"/>
      <c r="C31" s="140"/>
      <c r="D31" s="172"/>
      <c r="E31" s="72"/>
      <c r="F31" s="330"/>
      <c r="G31" s="347"/>
      <c r="H31" s="347"/>
      <c r="I31" s="329"/>
    </row>
    <row r="32" spans="1:9">
      <c r="A32" s="69"/>
      <c r="B32" s="167" t="s">
        <v>473</v>
      </c>
      <c r="C32" s="140" t="s">
        <v>592</v>
      </c>
      <c r="D32" s="172" t="s">
        <v>475</v>
      </c>
      <c r="E32" s="72">
        <v>14</v>
      </c>
      <c r="F32" s="330"/>
      <c r="G32" s="347"/>
      <c r="H32" s="347">
        <f>+F32+G32</f>
        <v>0</v>
      </c>
      <c r="I32" s="329">
        <f>+H32*E32</f>
        <v>0</v>
      </c>
    </row>
    <row r="33" spans="1:9" ht="12">
      <c r="A33" s="69"/>
      <c r="B33" s="128"/>
      <c r="C33" s="138"/>
      <c r="D33" s="172"/>
      <c r="E33" s="72"/>
      <c r="F33" s="330"/>
      <c r="G33" s="347"/>
      <c r="H33" s="347"/>
      <c r="I33" s="329"/>
    </row>
    <row r="34" spans="1:9">
      <c r="A34" s="69"/>
      <c r="B34" s="167" t="s">
        <v>477</v>
      </c>
      <c r="C34" s="140" t="s">
        <v>593</v>
      </c>
      <c r="D34" s="172" t="s">
        <v>475</v>
      </c>
      <c r="E34" s="72">
        <v>2</v>
      </c>
      <c r="F34" s="330"/>
      <c r="G34" s="348"/>
      <c r="H34" s="347">
        <f>+F34+G34</f>
        <v>0</v>
      </c>
      <c r="I34" s="329">
        <f>+H34*E34</f>
        <v>0</v>
      </c>
    </row>
    <row r="35" spans="1:9">
      <c r="A35" s="69"/>
      <c r="B35" s="167"/>
      <c r="C35" s="140"/>
      <c r="D35" s="172"/>
      <c r="E35" s="72"/>
      <c r="F35" s="330"/>
      <c r="G35" s="348"/>
      <c r="H35" s="347"/>
      <c r="I35" s="329"/>
    </row>
    <row r="36" spans="1:9">
      <c r="A36" s="69"/>
      <c r="B36" s="167" t="s">
        <v>479</v>
      </c>
      <c r="C36" s="140" t="s">
        <v>594</v>
      </c>
      <c r="D36" s="172" t="s">
        <v>475</v>
      </c>
      <c r="E36" s="72">
        <v>1</v>
      </c>
      <c r="F36" s="330"/>
      <c r="G36" s="348"/>
      <c r="H36" s="347">
        <f>+F36+G36</f>
        <v>0</v>
      </c>
      <c r="I36" s="329">
        <f>+H36*E36</f>
        <v>0</v>
      </c>
    </row>
    <row r="37" spans="1:9">
      <c r="A37" s="69"/>
      <c r="B37" s="128"/>
      <c r="C37" s="135"/>
      <c r="D37" s="172"/>
      <c r="E37" s="72"/>
      <c r="F37" s="330"/>
      <c r="G37" s="348"/>
      <c r="H37" s="347"/>
      <c r="I37" s="329"/>
    </row>
    <row r="38" spans="1:9" ht="22.8">
      <c r="A38" s="69" t="s">
        <v>556</v>
      </c>
      <c r="B38" s="169"/>
      <c r="C38" s="129" t="s">
        <v>595</v>
      </c>
      <c r="D38" s="172"/>
      <c r="E38" s="72"/>
      <c r="F38" s="330"/>
      <c r="G38" s="348"/>
      <c r="H38" s="347"/>
      <c r="I38" s="329"/>
    </row>
    <row r="39" spans="1:9">
      <c r="A39" s="69"/>
      <c r="B39" s="169"/>
      <c r="C39" s="129"/>
      <c r="D39" s="172"/>
      <c r="E39" s="72"/>
      <c r="F39" s="330"/>
      <c r="G39" s="349"/>
      <c r="H39" s="347"/>
      <c r="I39" s="329"/>
    </row>
    <row r="40" spans="1:9">
      <c r="A40" s="69"/>
      <c r="B40" s="169" t="s">
        <v>473</v>
      </c>
      <c r="C40" s="129" t="s">
        <v>596</v>
      </c>
      <c r="D40" s="172" t="s">
        <v>441</v>
      </c>
      <c r="E40" s="72">
        <v>50</v>
      </c>
      <c r="F40" s="330"/>
      <c r="G40" s="348"/>
      <c r="H40" s="347">
        <f>+F40+G40</f>
        <v>0</v>
      </c>
      <c r="I40" s="329">
        <f>+H40*E40</f>
        <v>0</v>
      </c>
    </row>
    <row r="41" spans="1:9">
      <c r="A41" s="69"/>
      <c r="B41" s="169"/>
      <c r="C41" s="129"/>
      <c r="D41" s="172"/>
      <c r="E41" s="72"/>
      <c r="F41" s="330"/>
      <c r="G41" s="349"/>
      <c r="H41" s="347"/>
      <c r="I41" s="329"/>
    </row>
    <row r="42" spans="1:9" ht="22.8">
      <c r="A42" s="69"/>
      <c r="B42" s="169" t="s">
        <v>477</v>
      </c>
      <c r="C42" s="129" t="s">
        <v>597</v>
      </c>
      <c r="D42" s="139" t="s">
        <v>441</v>
      </c>
      <c r="E42" s="82">
        <v>50</v>
      </c>
      <c r="F42" s="330"/>
      <c r="G42" s="332"/>
      <c r="H42" s="347">
        <f>+F42+G42</f>
        <v>0</v>
      </c>
      <c r="I42" s="329">
        <f>+H42*E42</f>
        <v>0</v>
      </c>
    </row>
    <row r="43" spans="1:9">
      <c r="A43" s="69"/>
      <c r="B43" s="128"/>
      <c r="C43" s="135"/>
      <c r="D43" s="172"/>
      <c r="E43" s="72"/>
      <c r="F43" s="330"/>
      <c r="G43" s="348"/>
      <c r="H43" s="347"/>
      <c r="I43" s="329"/>
    </row>
    <row r="44" spans="1:9">
      <c r="A44" s="69"/>
      <c r="B44" s="128" t="s">
        <v>479</v>
      </c>
      <c r="C44" s="129" t="s">
        <v>598</v>
      </c>
      <c r="D44" s="123" t="s">
        <v>251</v>
      </c>
      <c r="E44" s="72">
        <v>200</v>
      </c>
      <c r="F44" s="330"/>
      <c r="G44" s="332"/>
      <c r="H44" s="347">
        <f>+F44+G44</f>
        <v>0</v>
      </c>
      <c r="I44" s="329">
        <f>+H44*E44</f>
        <v>0</v>
      </c>
    </row>
    <row r="45" spans="1:9">
      <c r="A45" s="69"/>
      <c r="B45" s="128"/>
      <c r="C45" s="135"/>
      <c r="D45" s="172"/>
      <c r="E45" s="72"/>
      <c r="F45" s="330"/>
      <c r="G45" s="348"/>
      <c r="H45" s="347"/>
      <c r="I45" s="329"/>
    </row>
    <row r="46" spans="1:9" ht="45.6">
      <c r="A46" s="69" t="s">
        <v>559</v>
      </c>
      <c r="B46" s="128"/>
      <c r="C46" s="129" t="s">
        <v>599</v>
      </c>
      <c r="D46" s="123"/>
      <c r="E46" s="72"/>
      <c r="F46" s="330"/>
      <c r="G46" s="350"/>
      <c r="H46" s="347"/>
      <c r="I46" s="329"/>
    </row>
    <row r="47" spans="1:9">
      <c r="A47" s="69"/>
      <c r="B47" s="128"/>
      <c r="C47" s="135"/>
      <c r="D47" s="123"/>
      <c r="E47" s="72"/>
      <c r="F47" s="330"/>
      <c r="G47" s="332"/>
      <c r="H47" s="333"/>
      <c r="I47" s="329"/>
    </row>
    <row r="48" spans="1:9">
      <c r="A48" s="69"/>
      <c r="B48" s="169" t="s">
        <v>473</v>
      </c>
      <c r="C48" s="129" t="s">
        <v>600</v>
      </c>
      <c r="D48" s="172" t="s">
        <v>251</v>
      </c>
      <c r="E48" s="72">
        <v>185</v>
      </c>
      <c r="F48" s="330"/>
      <c r="G48" s="348"/>
      <c r="H48" s="347">
        <f>+F48+G48</f>
        <v>0</v>
      </c>
      <c r="I48" s="329">
        <f>+H48*E48</f>
        <v>0</v>
      </c>
    </row>
    <row r="49" spans="1:10">
      <c r="A49" s="69"/>
      <c r="B49" s="169"/>
      <c r="C49" s="129"/>
      <c r="D49" s="172"/>
      <c r="E49" s="72"/>
      <c r="F49" s="327"/>
      <c r="G49" s="331"/>
      <c r="H49" s="328"/>
      <c r="I49" s="329"/>
    </row>
    <row r="50" spans="1:10" ht="12.75" customHeight="1">
      <c r="A50" s="69"/>
      <c r="B50" s="148"/>
      <c r="C50" s="149"/>
      <c r="D50" s="172"/>
      <c r="E50" s="72"/>
      <c r="F50" s="334"/>
      <c r="G50" s="331"/>
      <c r="H50" s="328"/>
      <c r="I50" s="329"/>
    </row>
    <row r="51" spans="1:10" ht="12.75" customHeight="1">
      <c r="A51" s="93"/>
      <c r="B51" s="94"/>
      <c r="C51" s="95"/>
      <c r="D51" s="96"/>
      <c r="E51" s="96"/>
      <c r="F51" s="335"/>
      <c r="G51" s="336"/>
      <c r="H51" s="337"/>
      <c r="I51" s="338"/>
    </row>
    <row r="52" spans="1:10" ht="12.75" customHeight="1">
      <c r="A52" s="67"/>
      <c r="B52" s="100"/>
      <c r="C52" s="101" t="s">
        <v>517</v>
      </c>
      <c r="D52" s="102"/>
      <c r="E52" s="102"/>
      <c r="F52" s="339"/>
      <c r="G52" s="302"/>
      <c r="H52" s="329"/>
      <c r="I52" s="345">
        <f>SUM(I10:I48)</f>
        <v>0</v>
      </c>
    </row>
    <row r="53" spans="1:10" ht="12.75" customHeight="1">
      <c r="A53" s="106"/>
      <c r="B53" s="107"/>
      <c r="C53" s="108"/>
      <c r="D53" s="109"/>
      <c r="E53" s="109"/>
      <c r="F53" s="109"/>
      <c r="G53" s="110"/>
      <c r="H53" s="111"/>
      <c r="I53" s="112"/>
    </row>
    <row r="54" spans="1:10" ht="12.75" customHeight="1">
      <c r="A54" s="120"/>
      <c r="B54" s="162"/>
      <c r="C54" s="163"/>
      <c r="E54" s="43"/>
      <c r="F54" s="43"/>
      <c r="G54" s="43"/>
      <c r="H54" s="164"/>
    </row>
    <row r="55" spans="1:10" ht="13.2">
      <c r="A55" s="40"/>
      <c r="B55" s="39"/>
      <c r="C55" s="41" t="s">
        <v>601</v>
      </c>
      <c r="D55" s="38"/>
      <c r="E55" s="38"/>
      <c r="F55" s="38"/>
      <c r="G55" s="38"/>
      <c r="H55" s="38"/>
      <c r="I55" s="38"/>
    </row>
    <row r="56" spans="1:10">
      <c r="A56" s="42"/>
    </row>
    <row r="57" spans="1:10" ht="15" customHeight="1">
      <c r="A57" s="371" t="s">
        <v>464</v>
      </c>
      <c r="B57" s="373" t="s">
        <v>1</v>
      </c>
      <c r="C57" s="374"/>
      <c r="D57" s="377" t="s">
        <v>2</v>
      </c>
      <c r="E57" s="379" t="s">
        <v>465</v>
      </c>
      <c r="F57" s="381" t="s">
        <v>4</v>
      </c>
      <c r="G57" s="381"/>
      <c r="H57" s="382" t="s">
        <v>466</v>
      </c>
      <c r="I57" s="363" t="s">
        <v>5</v>
      </c>
      <c r="J57" s="46"/>
    </row>
    <row r="58" spans="1:10" ht="12">
      <c r="A58" s="372"/>
      <c r="B58" s="375"/>
      <c r="C58" s="376"/>
      <c r="D58" s="378"/>
      <c r="E58" s="380"/>
      <c r="F58" s="47" t="s">
        <v>467</v>
      </c>
      <c r="G58" s="47" t="s">
        <v>468</v>
      </c>
      <c r="H58" s="383"/>
      <c r="I58" s="364"/>
      <c r="J58" s="46"/>
    </row>
    <row r="59" spans="1:10" ht="12">
      <c r="A59" s="48"/>
      <c r="B59" s="45"/>
      <c r="C59" s="49"/>
      <c r="D59" s="50"/>
      <c r="E59" s="51"/>
      <c r="F59" s="51"/>
      <c r="G59" s="52"/>
      <c r="H59" s="53"/>
      <c r="I59" s="54"/>
      <c r="J59" s="46"/>
    </row>
    <row r="60" spans="1:10" ht="12">
      <c r="A60" s="69"/>
      <c r="B60" s="126"/>
      <c r="C60" s="127" t="s">
        <v>519</v>
      </c>
      <c r="E60" s="66"/>
      <c r="F60" s="343"/>
      <c r="G60" s="344"/>
      <c r="H60" s="344"/>
      <c r="I60" s="346">
        <f>+I52</f>
        <v>0</v>
      </c>
    </row>
    <row r="61" spans="1:10">
      <c r="A61" s="69"/>
      <c r="B61" s="126"/>
      <c r="C61" s="175"/>
      <c r="E61" s="66"/>
      <c r="F61" s="343"/>
      <c r="G61" s="344"/>
      <c r="H61" s="344"/>
      <c r="I61" s="329"/>
    </row>
    <row r="62" spans="1:10" ht="22.8">
      <c r="A62" s="69" t="s">
        <v>563</v>
      </c>
      <c r="B62" s="128"/>
      <c r="C62" s="176" t="s">
        <v>602</v>
      </c>
      <c r="D62" s="172"/>
      <c r="E62" s="72"/>
      <c r="F62" s="327"/>
      <c r="G62" s="328"/>
      <c r="H62" s="328"/>
      <c r="I62" s="329"/>
    </row>
    <row r="63" spans="1:10">
      <c r="A63" s="69"/>
      <c r="B63" s="126"/>
      <c r="C63" s="177" t="s">
        <v>603</v>
      </c>
      <c r="E63" s="66"/>
      <c r="F63" s="343"/>
      <c r="G63" s="344"/>
      <c r="H63" s="344"/>
      <c r="I63" s="329"/>
    </row>
    <row r="64" spans="1:10">
      <c r="A64" s="69"/>
      <c r="B64" s="128"/>
      <c r="C64" s="177" t="s">
        <v>604</v>
      </c>
      <c r="D64" s="172"/>
      <c r="E64" s="72"/>
      <c r="F64" s="327"/>
      <c r="G64" s="328"/>
      <c r="H64" s="328"/>
      <c r="I64" s="329"/>
    </row>
    <row r="65" spans="1:9">
      <c r="A65" s="69"/>
      <c r="B65" s="128"/>
      <c r="C65" s="70"/>
      <c r="D65" s="172"/>
      <c r="E65" s="72"/>
      <c r="F65" s="327"/>
      <c r="G65" s="328"/>
      <c r="H65" s="328"/>
      <c r="I65" s="329"/>
    </row>
    <row r="66" spans="1:9">
      <c r="A66" s="69"/>
      <c r="B66" s="128" t="s">
        <v>473</v>
      </c>
      <c r="C66" s="129" t="s">
        <v>605</v>
      </c>
      <c r="D66" s="37"/>
      <c r="E66" s="72"/>
      <c r="F66" s="327"/>
      <c r="G66" s="328"/>
      <c r="H66" s="328"/>
      <c r="I66" s="329"/>
    </row>
    <row r="67" spans="1:9">
      <c r="A67" s="69"/>
      <c r="B67" s="128"/>
      <c r="C67" s="178" t="s">
        <v>606</v>
      </c>
      <c r="D67" s="172" t="s">
        <v>251</v>
      </c>
      <c r="E67" s="72">
        <v>1</v>
      </c>
      <c r="F67" s="330"/>
      <c r="G67" s="347"/>
      <c r="H67" s="347">
        <f>+F67+G67</f>
        <v>0</v>
      </c>
      <c r="I67" s="64" t="s">
        <v>476</v>
      </c>
    </row>
    <row r="68" spans="1:9">
      <c r="A68" s="69"/>
      <c r="B68" s="128"/>
      <c r="C68" s="129"/>
      <c r="D68" s="172"/>
      <c r="E68" s="72"/>
      <c r="F68" s="330"/>
      <c r="G68" s="347"/>
      <c r="H68" s="347"/>
      <c r="I68" s="74"/>
    </row>
    <row r="69" spans="1:9">
      <c r="A69" s="69"/>
      <c r="B69" s="128"/>
      <c r="C69" s="178" t="s">
        <v>607</v>
      </c>
      <c r="D69" s="172" t="s">
        <v>251</v>
      </c>
      <c r="E69" s="72">
        <v>1</v>
      </c>
      <c r="F69" s="330"/>
      <c r="G69" s="347"/>
      <c r="H69" s="347">
        <f>+F69+G69</f>
        <v>0</v>
      </c>
      <c r="I69" s="64" t="s">
        <v>476</v>
      </c>
    </row>
    <row r="70" spans="1:9">
      <c r="A70" s="69"/>
      <c r="B70" s="128" t="s">
        <v>477</v>
      </c>
      <c r="C70" s="129" t="s">
        <v>608</v>
      </c>
      <c r="D70" s="172"/>
      <c r="E70" s="72"/>
      <c r="F70" s="330"/>
      <c r="G70" s="347"/>
      <c r="H70" s="347"/>
      <c r="I70" s="74"/>
    </row>
    <row r="71" spans="1:9">
      <c r="A71" s="69"/>
      <c r="B71" s="128"/>
      <c r="C71" s="178" t="s">
        <v>606</v>
      </c>
      <c r="D71" s="172" t="s">
        <v>251</v>
      </c>
      <c r="E71" s="72">
        <v>1</v>
      </c>
      <c r="F71" s="330"/>
      <c r="G71" s="347"/>
      <c r="H71" s="347">
        <f>+F71+G71</f>
        <v>0</v>
      </c>
      <c r="I71" s="64" t="s">
        <v>476</v>
      </c>
    </row>
    <row r="72" spans="1:9">
      <c r="A72" s="69"/>
      <c r="B72" s="128"/>
      <c r="C72" s="129"/>
      <c r="D72" s="172"/>
      <c r="E72" s="72"/>
      <c r="F72" s="330"/>
      <c r="G72" s="347"/>
      <c r="H72" s="347"/>
      <c r="I72" s="74"/>
    </row>
    <row r="73" spans="1:9">
      <c r="A73" s="69"/>
      <c r="B73" s="128"/>
      <c r="C73" s="178" t="s">
        <v>607</v>
      </c>
      <c r="D73" s="172" t="s">
        <v>251</v>
      </c>
      <c r="E73" s="72">
        <v>1</v>
      </c>
      <c r="F73" s="330"/>
      <c r="G73" s="347"/>
      <c r="H73" s="347">
        <f>+F73+G73</f>
        <v>0</v>
      </c>
      <c r="I73" s="64" t="s">
        <v>476</v>
      </c>
    </row>
    <row r="74" spans="1:9">
      <c r="A74" s="69"/>
      <c r="B74" s="128" t="s">
        <v>479</v>
      </c>
      <c r="C74" s="129" t="s">
        <v>609</v>
      </c>
      <c r="D74" s="172"/>
      <c r="E74" s="72"/>
      <c r="F74" s="330"/>
      <c r="G74" s="347"/>
      <c r="H74" s="347"/>
      <c r="I74" s="74"/>
    </row>
    <row r="75" spans="1:9" ht="12.75" customHeight="1">
      <c r="A75" s="69"/>
      <c r="B75" s="128"/>
      <c r="C75" s="178" t="s">
        <v>606</v>
      </c>
      <c r="D75" s="172" t="s">
        <v>251</v>
      </c>
      <c r="E75" s="72">
        <v>1</v>
      </c>
      <c r="F75" s="330"/>
      <c r="G75" s="347"/>
      <c r="H75" s="347">
        <f>+F75+G75</f>
        <v>0</v>
      </c>
      <c r="I75" s="64" t="s">
        <v>476</v>
      </c>
    </row>
    <row r="76" spans="1:9">
      <c r="A76" s="69"/>
      <c r="B76" s="128"/>
      <c r="C76" s="129"/>
      <c r="D76" s="172"/>
      <c r="E76" s="72"/>
      <c r="F76" s="330"/>
      <c r="G76" s="347"/>
      <c r="H76" s="347"/>
      <c r="I76" s="74"/>
    </row>
    <row r="77" spans="1:9" ht="12.75" customHeight="1">
      <c r="A77" s="69"/>
      <c r="B77" s="128"/>
      <c r="C77" s="178" t="s">
        <v>607</v>
      </c>
      <c r="D77" s="172" t="s">
        <v>251</v>
      </c>
      <c r="E77" s="72">
        <v>1</v>
      </c>
      <c r="F77" s="330"/>
      <c r="G77" s="347"/>
      <c r="H77" s="347">
        <f>+F77+G77</f>
        <v>0</v>
      </c>
      <c r="I77" s="64" t="s">
        <v>476</v>
      </c>
    </row>
    <row r="78" spans="1:9" ht="12.75" customHeight="1">
      <c r="A78" s="69"/>
      <c r="B78" s="128" t="s">
        <v>481</v>
      </c>
      <c r="C78" s="129" t="s">
        <v>610</v>
      </c>
      <c r="D78" s="172"/>
      <c r="E78" s="72"/>
      <c r="F78" s="330"/>
      <c r="G78" s="347"/>
      <c r="H78" s="340"/>
      <c r="I78" s="329"/>
    </row>
    <row r="79" spans="1:9" ht="12.75" customHeight="1">
      <c r="A79" s="69"/>
      <c r="B79" s="128"/>
      <c r="C79" s="178" t="s">
        <v>606</v>
      </c>
      <c r="D79" s="172" t="s">
        <v>251</v>
      </c>
      <c r="E79" s="72">
        <v>100</v>
      </c>
      <c r="F79" s="330"/>
      <c r="G79" s="347"/>
      <c r="H79" s="347">
        <f>+F79+G79</f>
        <v>0</v>
      </c>
      <c r="I79" s="329">
        <f>+H79*E79</f>
        <v>0</v>
      </c>
    </row>
    <row r="80" spans="1:9" ht="12.75" customHeight="1">
      <c r="A80" s="69"/>
      <c r="B80" s="128"/>
      <c r="C80" s="129"/>
      <c r="D80" s="172"/>
      <c r="E80" s="72"/>
      <c r="F80" s="330"/>
      <c r="G80" s="347"/>
      <c r="H80" s="340"/>
      <c r="I80" s="329"/>
    </row>
    <row r="81" spans="1:9" ht="12.75" customHeight="1">
      <c r="A81" s="69"/>
      <c r="B81" s="128"/>
      <c r="C81" s="178" t="s">
        <v>607</v>
      </c>
      <c r="D81" s="172" t="s">
        <v>251</v>
      </c>
      <c r="E81" s="72">
        <v>100</v>
      </c>
      <c r="F81" s="330"/>
      <c r="G81" s="347"/>
      <c r="H81" s="347">
        <f>+F81+G81</f>
        <v>0</v>
      </c>
      <c r="I81" s="329">
        <f>+H81*E81</f>
        <v>0</v>
      </c>
    </row>
    <row r="82" spans="1:9" ht="12">
      <c r="A82" s="69"/>
      <c r="B82" s="128"/>
      <c r="C82" s="138"/>
      <c r="D82" s="172"/>
      <c r="E82" s="72"/>
      <c r="F82" s="330"/>
      <c r="G82" s="347"/>
      <c r="H82" s="347"/>
      <c r="I82" s="329"/>
    </row>
    <row r="83" spans="1:9" ht="22.8">
      <c r="A83" s="69" t="s">
        <v>567</v>
      </c>
      <c r="B83" s="128"/>
      <c r="C83" s="129" t="s">
        <v>611</v>
      </c>
      <c r="D83" s="172"/>
      <c r="E83" s="72"/>
      <c r="F83" s="330"/>
      <c r="G83" s="347"/>
      <c r="H83" s="347"/>
      <c r="I83" s="329"/>
    </row>
    <row r="84" spans="1:9" ht="12">
      <c r="A84" s="69"/>
      <c r="B84" s="179"/>
      <c r="C84" s="135"/>
      <c r="D84" s="123"/>
      <c r="E84" s="174"/>
      <c r="F84" s="330"/>
      <c r="G84" s="347"/>
      <c r="H84" s="347"/>
      <c r="I84" s="329"/>
    </row>
    <row r="85" spans="1:9" ht="22.8">
      <c r="A85" s="69"/>
      <c r="B85" s="128" t="s">
        <v>473</v>
      </c>
      <c r="C85" s="129" t="s">
        <v>612</v>
      </c>
      <c r="D85" s="141" t="s">
        <v>475</v>
      </c>
      <c r="E85" s="82">
        <v>14</v>
      </c>
      <c r="F85" s="330"/>
      <c r="G85" s="347"/>
      <c r="H85" s="347">
        <f>+F85+G85</f>
        <v>0</v>
      </c>
      <c r="I85" s="329">
        <f>+H85*E85</f>
        <v>0</v>
      </c>
    </row>
    <row r="86" spans="1:9">
      <c r="A86" s="69"/>
      <c r="B86" s="128"/>
      <c r="C86" s="135"/>
      <c r="D86" s="141"/>
      <c r="E86" s="82"/>
      <c r="F86" s="330"/>
      <c r="G86" s="348"/>
      <c r="H86" s="340"/>
      <c r="I86" s="329"/>
    </row>
    <row r="87" spans="1:9" ht="22.8">
      <c r="A87" s="69"/>
      <c r="B87" s="128" t="s">
        <v>477</v>
      </c>
      <c r="C87" s="129" t="s">
        <v>613</v>
      </c>
      <c r="D87" s="141" t="s">
        <v>475</v>
      </c>
      <c r="E87" s="82">
        <v>2</v>
      </c>
      <c r="F87" s="330"/>
      <c r="G87" s="348"/>
      <c r="H87" s="347">
        <f>+F87+G87</f>
        <v>0</v>
      </c>
      <c r="I87" s="329">
        <f>+H87*E87</f>
        <v>0</v>
      </c>
    </row>
    <row r="88" spans="1:9">
      <c r="A88" s="69"/>
      <c r="B88" s="128"/>
      <c r="C88" s="135"/>
      <c r="D88" s="172"/>
      <c r="E88" s="72"/>
      <c r="F88" s="327"/>
      <c r="G88" s="331"/>
      <c r="H88" s="328"/>
      <c r="I88" s="329"/>
    </row>
    <row r="89" spans="1:9" ht="57">
      <c r="A89" s="69" t="s">
        <v>569</v>
      </c>
      <c r="B89" s="128"/>
      <c r="C89" s="140" t="s">
        <v>614</v>
      </c>
      <c r="D89" s="141" t="s">
        <v>558</v>
      </c>
      <c r="E89" s="82">
        <v>1</v>
      </c>
      <c r="F89" s="289"/>
      <c r="G89" s="290"/>
      <c r="H89" s="291">
        <f>+F89+G89</f>
        <v>0</v>
      </c>
      <c r="I89" s="291">
        <f>+E89*H89</f>
        <v>0</v>
      </c>
    </row>
    <row r="90" spans="1:9">
      <c r="A90" s="69"/>
      <c r="B90" s="148"/>
      <c r="C90" s="149"/>
      <c r="D90" s="150"/>
      <c r="E90" s="151"/>
      <c r="F90" s="334"/>
      <c r="G90" s="341"/>
      <c r="H90" s="342"/>
      <c r="I90" s="329"/>
    </row>
    <row r="91" spans="1:9">
      <c r="A91" s="69"/>
      <c r="B91" s="180"/>
      <c r="C91" s="181"/>
      <c r="D91" s="116"/>
      <c r="E91" s="116"/>
      <c r="F91" s="116"/>
      <c r="G91" s="182"/>
      <c r="H91" s="183"/>
      <c r="I91" s="74"/>
    </row>
    <row r="92" spans="1:9">
      <c r="A92" s="69"/>
      <c r="B92" s="128"/>
      <c r="C92" s="154"/>
      <c r="D92" s="123"/>
      <c r="E92" s="123"/>
      <c r="F92" s="123"/>
      <c r="G92" s="130"/>
      <c r="H92" s="155"/>
      <c r="I92" s="74"/>
    </row>
    <row r="93" spans="1:9">
      <c r="A93" s="69"/>
      <c r="B93" s="128"/>
      <c r="C93" s="154"/>
      <c r="D93" s="123"/>
      <c r="E93" s="123"/>
      <c r="F93" s="123"/>
      <c r="G93" s="130"/>
      <c r="H93" s="155"/>
      <c r="I93" s="74"/>
    </row>
    <row r="94" spans="1:9">
      <c r="A94" s="69"/>
      <c r="B94" s="128"/>
      <c r="C94" s="154"/>
      <c r="D94" s="123"/>
      <c r="E94" s="123"/>
      <c r="F94" s="123"/>
      <c r="G94" s="130"/>
      <c r="H94" s="155"/>
      <c r="I94" s="74"/>
    </row>
    <row r="95" spans="1:9">
      <c r="A95" s="69"/>
      <c r="B95" s="128"/>
      <c r="C95" s="154"/>
      <c r="D95" s="123"/>
      <c r="E95" s="123"/>
      <c r="F95" s="123"/>
      <c r="G95" s="130"/>
      <c r="H95" s="155"/>
      <c r="I95" s="74"/>
    </row>
    <row r="96" spans="1:9">
      <c r="A96" s="69"/>
      <c r="B96" s="128"/>
      <c r="C96" s="154"/>
      <c r="D96" s="123"/>
      <c r="E96" s="123"/>
      <c r="F96" s="123"/>
      <c r="G96" s="130"/>
      <c r="H96" s="155"/>
      <c r="I96" s="74"/>
    </row>
    <row r="97" spans="1:9">
      <c r="A97" s="69"/>
      <c r="B97" s="128"/>
      <c r="C97" s="154"/>
      <c r="D97" s="123"/>
      <c r="E97" s="123"/>
      <c r="F97" s="123"/>
      <c r="G97" s="130"/>
      <c r="H97" s="155"/>
      <c r="I97" s="74"/>
    </row>
    <row r="98" spans="1:9">
      <c r="A98" s="69"/>
      <c r="B98" s="128"/>
      <c r="C98" s="154"/>
      <c r="D98" s="123"/>
      <c r="E98" s="123"/>
      <c r="F98" s="123"/>
      <c r="G98" s="130"/>
      <c r="H98" s="155"/>
      <c r="I98" s="74"/>
    </row>
    <row r="99" spans="1:9">
      <c r="A99" s="69"/>
      <c r="B99" s="128"/>
      <c r="C99" s="154"/>
      <c r="D99" s="123"/>
      <c r="E99" s="123"/>
      <c r="F99" s="123"/>
      <c r="G99" s="130"/>
      <c r="H99" s="155"/>
      <c r="I99" s="74"/>
    </row>
    <row r="100" spans="1:9">
      <c r="A100" s="69"/>
      <c r="B100" s="128"/>
      <c r="C100" s="154"/>
      <c r="D100" s="123"/>
      <c r="E100" s="123"/>
      <c r="F100" s="123"/>
      <c r="G100" s="130"/>
      <c r="H100" s="155"/>
      <c r="I100" s="74"/>
    </row>
    <row r="101" spans="1:9">
      <c r="A101" s="69"/>
      <c r="B101" s="128"/>
      <c r="C101" s="154"/>
      <c r="D101" s="123"/>
      <c r="E101" s="123"/>
      <c r="F101" s="123"/>
      <c r="G101" s="130"/>
      <c r="H101" s="155"/>
      <c r="I101" s="74"/>
    </row>
    <row r="102" spans="1:9">
      <c r="A102" s="69"/>
      <c r="B102" s="128"/>
      <c r="C102" s="154"/>
      <c r="D102" s="123"/>
      <c r="E102" s="123"/>
      <c r="F102" s="123"/>
      <c r="G102" s="130"/>
      <c r="H102" s="155"/>
      <c r="I102" s="74"/>
    </row>
    <row r="103" spans="1:9">
      <c r="A103" s="69"/>
      <c r="B103" s="128"/>
      <c r="C103" s="154"/>
      <c r="D103" s="123"/>
      <c r="E103" s="123"/>
      <c r="F103" s="123"/>
      <c r="G103" s="130"/>
      <c r="H103" s="155"/>
      <c r="I103" s="74"/>
    </row>
    <row r="104" spans="1:9">
      <c r="A104" s="69"/>
      <c r="B104" s="128"/>
      <c r="C104" s="154"/>
      <c r="D104" s="123"/>
      <c r="E104" s="123"/>
      <c r="F104" s="123"/>
      <c r="G104" s="130"/>
      <c r="H104" s="155"/>
      <c r="I104" s="74"/>
    </row>
    <row r="105" spans="1:9">
      <c r="A105" s="69"/>
      <c r="B105" s="128"/>
      <c r="C105" s="154"/>
      <c r="D105" s="123"/>
      <c r="E105" s="123"/>
      <c r="F105" s="123"/>
      <c r="G105" s="124"/>
      <c r="H105" s="156"/>
      <c r="I105" s="74"/>
    </row>
    <row r="106" spans="1:9" ht="12.75" customHeight="1">
      <c r="A106" s="69"/>
      <c r="B106" s="128"/>
      <c r="C106" s="154"/>
      <c r="D106" s="123"/>
      <c r="E106" s="123"/>
      <c r="F106" s="123"/>
      <c r="G106" s="130"/>
      <c r="H106" s="156"/>
      <c r="I106" s="74"/>
    </row>
    <row r="107" spans="1:9" ht="12.75" customHeight="1">
      <c r="A107" s="69"/>
      <c r="B107" s="128"/>
      <c r="C107" s="154"/>
      <c r="D107" s="123"/>
      <c r="E107" s="123"/>
      <c r="F107" s="123"/>
      <c r="G107" s="130"/>
      <c r="H107" s="156"/>
      <c r="I107" s="74"/>
    </row>
    <row r="108" spans="1:9" ht="12.75" customHeight="1">
      <c r="A108" s="69"/>
      <c r="B108" s="128"/>
      <c r="C108" s="154"/>
      <c r="D108" s="123"/>
      <c r="E108" s="123"/>
      <c r="F108" s="123"/>
      <c r="G108" s="130"/>
      <c r="H108" s="156"/>
      <c r="I108" s="74"/>
    </row>
    <row r="109" spans="1:9" ht="12.75" customHeight="1">
      <c r="A109" s="69"/>
      <c r="B109" s="128"/>
      <c r="C109" s="154"/>
      <c r="D109" s="123"/>
      <c r="E109" s="123"/>
      <c r="F109" s="123"/>
      <c r="G109" s="124"/>
      <c r="H109" s="156"/>
      <c r="I109" s="74"/>
    </row>
    <row r="110" spans="1:9" ht="12.75" customHeight="1">
      <c r="A110" s="69"/>
      <c r="B110" s="128"/>
      <c r="C110" s="154"/>
      <c r="D110" s="123"/>
      <c r="E110" s="123"/>
      <c r="F110" s="123"/>
      <c r="G110" s="124"/>
      <c r="H110" s="156"/>
      <c r="I110" s="74"/>
    </row>
    <row r="111" spans="1:9" ht="12.75" customHeight="1">
      <c r="A111" s="69"/>
      <c r="B111" s="128"/>
      <c r="C111" s="154"/>
      <c r="D111" s="123"/>
      <c r="E111" s="123"/>
      <c r="F111" s="123"/>
      <c r="G111" s="124"/>
      <c r="H111" s="156"/>
      <c r="I111" s="74"/>
    </row>
    <row r="112" spans="1:9" ht="12.75" customHeight="1">
      <c r="A112" s="69"/>
      <c r="B112" s="148"/>
      <c r="C112" s="157"/>
      <c r="D112" s="150"/>
      <c r="E112" s="150"/>
      <c r="F112" s="150"/>
      <c r="G112" s="158"/>
      <c r="H112" s="159"/>
      <c r="I112" s="161"/>
    </row>
    <row r="113" spans="1:9" ht="12.75" customHeight="1">
      <c r="A113" s="93"/>
      <c r="B113" s="100"/>
      <c r="C113" s="365" t="s">
        <v>615</v>
      </c>
      <c r="D113" s="365"/>
      <c r="E113" s="365"/>
      <c r="F113" s="365"/>
      <c r="G113" s="365"/>
      <c r="H113" s="366"/>
      <c r="I113" s="74"/>
    </row>
    <row r="114" spans="1:9" ht="12.75" customHeight="1">
      <c r="A114" s="67"/>
      <c r="B114" s="100"/>
      <c r="C114" s="367"/>
      <c r="D114" s="367"/>
      <c r="E114" s="367"/>
      <c r="F114" s="367"/>
      <c r="G114" s="367"/>
      <c r="H114" s="368"/>
      <c r="I114" s="346">
        <f>SUM(I60:I89)</f>
        <v>0</v>
      </c>
    </row>
    <row r="115" spans="1:9" ht="12.75" customHeight="1">
      <c r="A115" s="106"/>
      <c r="B115" s="107"/>
      <c r="C115" s="369"/>
      <c r="D115" s="369"/>
      <c r="E115" s="369"/>
      <c r="F115" s="369"/>
      <c r="G115" s="369"/>
      <c r="H115" s="370"/>
      <c r="I115" s="184"/>
    </row>
    <row r="116" spans="1:9" ht="12.75" customHeight="1">
      <c r="A116" s="120"/>
      <c r="B116" s="162"/>
      <c r="C116" s="163"/>
      <c r="E116" s="43"/>
      <c r="F116" s="43"/>
      <c r="G116" s="43"/>
      <c r="H116" s="164"/>
    </row>
    <row r="117" spans="1:9" ht="12.75" customHeight="1">
      <c r="A117" s="69"/>
      <c r="B117" s="162"/>
      <c r="C117" s="163"/>
      <c r="E117" s="43"/>
      <c r="F117" s="43"/>
      <c r="G117" s="43"/>
      <c r="H117" s="164"/>
    </row>
    <row r="118" spans="1:9" ht="12.75" customHeight="1">
      <c r="A118" s="69"/>
      <c r="B118" s="162"/>
      <c r="C118" s="163"/>
      <c r="E118" s="43"/>
      <c r="F118" s="43"/>
      <c r="G118" s="43"/>
      <c r="H118" s="164"/>
    </row>
    <row r="119" spans="1:9" ht="12.75" customHeight="1">
      <c r="A119" s="69"/>
      <c r="B119" s="162"/>
      <c r="C119" s="163"/>
      <c r="E119" s="43"/>
      <c r="F119" s="43"/>
      <c r="G119" s="43"/>
      <c r="H119" s="164"/>
    </row>
    <row r="120" spans="1:9" ht="12.75" customHeight="1">
      <c r="A120" s="69"/>
      <c r="B120" s="162"/>
      <c r="C120" s="163"/>
      <c r="E120" s="43"/>
      <c r="F120" s="43"/>
      <c r="G120" s="43"/>
      <c r="H120" s="164"/>
    </row>
    <row r="121" spans="1:9" ht="12.75" customHeight="1">
      <c r="A121" s="69"/>
      <c r="B121" s="162"/>
      <c r="C121" s="163"/>
      <c r="E121" s="43"/>
      <c r="F121" s="43"/>
      <c r="G121" s="43"/>
      <c r="H121" s="164"/>
    </row>
    <row r="122" spans="1:9" ht="12.75" customHeight="1">
      <c r="A122" s="69"/>
      <c r="B122" s="162"/>
      <c r="C122" s="163"/>
      <c r="E122" s="43"/>
      <c r="F122" s="43"/>
      <c r="G122" s="43"/>
      <c r="H122" s="164"/>
    </row>
    <row r="123" spans="1:9" ht="12.75" customHeight="1">
      <c r="A123" s="69"/>
      <c r="B123" s="162"/>
      <c r="C123" s="163"/>
      <c r="E123" s="43"/>
      <c r="F123" s="43"/>
      <c r="G123" s="43"/>
      <c r="H123" s="164"/>
    </row>
    <row r="124" spans="1:9" ht="12.75" customHeight="1">
      <c r="A124" s="69"/>
      <c r="B124" s="162"/>
      <c r="C124" s="163"/>
      <c r="E124" s="43"/>
      <c r="F124" s="43"/>
      <c r="G124" s="43"/>
      <c r="H124" s="164"/>
    </row>
    <row r="125" spans="1:9" ht="12.75" customHeight="1">
      <c r="A125" s="69"/>
      <c r="B125" s="162"/>
      <c r="C125" s="163"/>
      <c r="E125" s="43"/>
      <c r="F125" s="43"/>
      <c r="G125" s="43"/>
      <c r="H125" s="164"/>
    </row>
    <row r="126" spans="1:9" ht="12.75" customHeight="1">
      <c r="A126" s="69"/>
      <c r="B126" s="162"/>
      <c r="C126" s="163"/>
      <c r="E126" s="43"/>
      <c r="F126" s="43"/>
      <c r="G126" s="43"/>
      <c r="H126" s="164"/>
    </row>
    <row r="127" spans="1:9" ht="12.75" customHeight="1">
      <c r="A127" s="69"/>
      <c r="B127" s="162"/>
      <c r="C127" s="163"/>
      <c r="E127" s="43"/>
      <c r="F127" s="43"/>
      <c r="G127" s="43"/>
      <c r="H127" s="164"/>
    </row>
    <row r="128" spans="1:9" ht="12.75" customHeight="1">
      <c r="A128" s="69"/>
      <c r="B128" s="162"/>
      <c r="C128" s="163"/>
      <c r="E128" s="43"/>
      <c r="F128" s="43"/>
      <c r="G128" s="43"/>
      <c r="H128" s="164"/>
    </row>
    <row r="129" spans="1:8" ht="12.75" customHeight="1">
      <c r="A129" s="69"/>
      <c r="B129" s="162"/>
      <c r="C129" s="163"/>
      <c r="E129" s="43"/>
      <c r="F129" s="43"/>
      <c r="G129" s="43"/>
      <c r="H129" s="164"/>
    </row>
    <row r="130" spans="1:8" ht="12.75" customHeight="1">
      <c r="A130" s="69"/>
      <c r="B130" s="162"/>
      <c r="C130" s="163"/>
      <c r="E130" s="43"/>
      <c r="F130" s="43"/>
      <c r="G130" s="43"/>
      <c r="H130" s="164"/>
    </row>
    <row r="131" spans="1:8" ht="12.75" customHeight="1">
      <c r="A131" s="69"/>
      <c r="B131" s="162"/>
      <c r="C131" s="163"/>
      <c r="E131" s="43"/>
      <c r="F131" s="43"/>
      <c r="G131" s="43"/>
      <c r="H131" s="164"/>
    </row>
    <row r="132" spans="1:8" ht="12.75" customHeight="1">
      <c r="A132" s="69"/>
      <c r="B132" s="162"/>
      <c r="C132" s="163"/>
      <c r="E132" s="43"/>
      <c r="F132" s="43"/>
      <c r="G132" s="43"/>
      <c r="H132" s="164"/>
    </row>
    <row r="133" spans="1:8" ht="12.75" customHeight="1">
      <c r="A133" s="69"/>
      <c r="B133" s="162"/>
      <c r="C133" s="163"/>
      <c r="E133" s="43"/>
      <c r="F133" s="43"/>
      <c r="G133" s="43"/>
      <c r="H133" s="164"/>
    </row>
    <row r="134" spans="1:8" ht="12.75" customHeight="1">
      <c r="A134" s="69"/>
      <c r="B134" s="162"/>
      <c r="C134" s="163"/>
      <c r="E134" s="43"/>
      <c r="F134" s="43"/>
      <c r="G134" s="43"/>
      <c r="H134" s="164"/>
    </row>
    <row r="135" spans="1:8" ht="12.75" customHeight="1">
      <c r="A135" s="69"/>
      <c r="B135" s="162"/>
      <c r="C135" s="163"/>
      <c r="E135" s="43"/>
      <c r="F135" s="43"/>
      <c r="G135" s="43"/>
      <c r="H135" s="164"/>
    </row>
    <row r="136" spans="1:8" ht="12.75" customHeight="1">
      <c r="A136" s="69"/>
      <c r="B136" s="162"/>
      <c r="C136" s="163"/>
      <c r="E136" s="43"/>
      <c r="F136" s="43"/>
      <c r="G136" s="43"/>
      <c r="H136" s="164"/>
    </row>
    <row r="137" spans="1:8" ht="12.75" customHeight="1">
      <c r="A137" s="69"/>
      <c r="B137" s="162"/>
      <c r="C137" s="163"/>
      <c r="E137" s="43"/>
      <c r="F137" s="43"/>
      <c r="G137" s="43"/>
      <c r="H137" s="164"/>
    </row>
    <row r="138" spans="1:8" ht="12.75" customHeight="1">
      <c r="A138" s="69"/>
      <c r="B138" s="162"/>
      <c r="C138" s="163"/>
      <c r="E138" s="43"/>
      <c r="F138" s="43"/>
      <c r="G138" s="43"/>
      <c r="H138" s="164"/>
    </row>
    <row r="139" spans="1:8" ht="12.75" customHeight="1">
      <c r="A139" s="69"/>
      <c r="B139" s="162"/>
      <c r="C139" s="163"/>
      <c r="E139" s="43"/>
      <c r="F139" s="43"/>
      <c r="G139" s="43"/>
      <c r="H139" s="164"/>
    </row>
    <row r="140" spans="1:8" ht="12.75" customHeight="1">
      <c r="A140" s="69"/>
      <c r="B140" s="162"/>
      <c r="C140" s="163"/>
      <c r="E140" s="43"/>
      <c r="F140" s="43"/>
      <c r="G140" s="43"/>
      <c r="H140" s="164"/>
    </row>
    <row r="141" spans="1:8" ht="12.75" customHeight="1">
      <c r="A141" s="69"/>
      <c r="B141" s="162"/>
      <c r="C141" s="163"/>
      <c r="E141" s="43"/>
      <c r="F141" s="43"/>
      <c r="G141" s="43"/>
      <c r="H141" s="164"/>
    </row>
    <row r="142" spans="1:8" ht="12.75" customHeight="1">
      <c r="A142" s="69"/>
      <c r="B142" s="162"/>
      <c r="C142" s="163"/>
      <c r="E142" s="43"/>
      <c r="F142" s="43"/>
      <c r="G142" s="43"/>
      <c r="H142" s="164"/>
    </row>
    <row r="143" spans="1:8" ht="12.75" customHeight="1">
      <c r="A143" s="69"/>
      <c r="B143" s="162"/>
      <c r="C143" s="163"/>
      <c r="E143" s="43"/>
      <c r="F143" s="43"/>
      <c r="G143" s="43"/>
      <c r="H143" s="164"/>
    </row>
    <row r="144" spans="1:8" ht="12.75" customHeight="1">
      <c r="A144" s="69"/>
      <c r="B144" s="162"/>
      <c r="C144" s="163"/>
      <c r="E144" s="43"/>
      <c r="F144" s="43"/>
      <c r="G144" s="43"/>
      <c r="H144" s="164"/>
    </row>
    <row r="145" spans="1:8" ht="12.75" customHeight="1">
      <c r="A145" s="69"/>
      <c r="B145" s="162"/>
      <c r="C145" s="163"/>
      <c r="E145" s="43"/>
      <c r="F145" s="43"/>
      <c r="G145" s="43"/>
      <c r="H145" s="164"/>
    </row>
    <row r="146" spans="1:8" ht="12.75" customHeight="1">
      <c r="A146" s="69"/>
      <c r="B146" s="162"/>
      <c r="C146" s="163"/>
      <c r="E146" s="43"/>
      <c r="F146" s="43"/>
      <c r="G146" s="43"/>
      <c r="H146" s="164"/>
    </row>
    <row r="147" spans="1:8" ht="12.75" customHeight="1">
      <c r="A147" s="69"/>
      <c r="B147" s="162"/>
      <c r="C147" s="163"/>
      <c r="E147" s="43"/>
      <c r="F147" s="43"/>
      <c r="G147" s="43"/>
      <c r="H147" s="164"/>
    </row>
    <row r="148" spans="1:8" ht="12.75" customHeight="1">
      <c r="A148" s="69"/>
      <c r="B148" s="162"/>
      <c r="C148" s="163"/>
      <c r="E148" s="43"/>
      <c r="F148" s="43"/>
      <c r="G148" s="43"/>
      <c r="H148" s="164"/>
    </row>
    <row r="149" spans="1:8" ht="12.75" customHeight="1">
      <c r="A149" s="69"/>
      <c r="B149" s="162"/>
      <c r="C149" s="163"/>
      <c r="E149" s="43"/>
      <c r="F149" s="43"/>
      <c r="G149" s="43"/>
      <c r="H149" s="164"/>
    </row>
    <row r="150" spans="1:8" ht="12.75" customHeight="1">
      <c r="A150" s="69"/>
      <c r="B150" s="162"/>
      <c r="C150" s="163"/>
      <c r="E150" s="43"/>
      <c r="F150" s="43"/>
      <c r="G150" s="43"/>
      <c r="H150" s="164"/>
    </row>
    <row r="151" spans="1:8" ht="12.75" customHeight="1">
      <c r="A151" s="69"/>
      <c r="B151" s="162"/>
      <c r="C151" s="163"/>
      <c r="E151" s="43"/>
      <c r="F151" s="43"/>
      <c r="G151" s="43"/>
      <c r="H151" s="164"/>
    </row>
    <row r="152" spans="1:8" ht="12.75" customHeight="1">
      <c r="A152" s="69"/>
      <c r="B152" s="162"/>
      <c r="C152" s="163"/>
      <c r="E152" s="43"/>
      <c r="F152" s="43"/>
      <c r="G152" s="43"/>
      <c r="H152" s="164"/>
    </row>
    <row r="153" spans="1:8" ht="12.75" customHeight="1">
      <c r="A153" s="69"/>
      <c r="B153" s="162"/>
      <c r="C153" s="163"/>
      <c r="E153" s="43"/>
      <c r="F153" s="43"/>
      <c r="G153" s="43"/>
      <c r="H153" s="164"/>
    </row>
    <row r="154" spans="1:8" ht="12.75" customHeight="1">
      <c r="A154" s="69"/>
      <c r="B154" s="162"/>
      <c r="C154" s="163"/>
      <c r="E154" s="43"/>
      <c r="F154" s="43"/>
      <c r="G154" s="43"/>
      <c r="H154" s="164"/>
    </row>
    <row r="155" spans="1:8" ht="12.75" customHeight="1">
      <c r="A155" s="69"/>
      <c r="B155" s="162"/>
      <c r="C155" s="163"/>
      <c r="E155" s="43"/>
      <c r="F155" s="43"/>
      <c r="G155" s="43"/>
      <c r="H155" s="164"/>
    </row>
    <row r="156" spans="1:8" ht="12.75" customHeight="1">
      <c r="A156" s="69"/>
      <c r="B156" s="162"/>
      <c r="C156" s="163"/>
      <c r="E156" s="43"/>
      <c r="F156" s="43"/>
      <c r="G156" s="43"/>
      <c r="H156" s="164"/>
    </row>
    <row r="157" spans="1:8" ht="12.75" customHeight="1">
      <c r="A157" s="69"/>
      <c r="B157" s="162"/>
      <c r="C157" s="163"/>
      <c r="E157" s="43"/>
      <c r="F157" s="43"/>
      <c r="G157" s="43"/>
      <c r="H157" s="164"/>
    </row>
    <row r="158" spans="1:8" ht="12.75" customHeight="1">
      <c r="A158" s="69"/>
      <c r="B158" s="162"/>
      <c r="C158" s="163"/>
      <c r="E158" s="43"/>
      <c r="F158" s="43"/>
      <c r="G158" s="43"/>
      <c r="H158" s="164"/>
    </row>
    <row r="159" spans="1:8" ht="12.75" customHeight="1">
      <c r="A159" s="69"/>
      <c r="B159" s="162"/>
      <c r="C159" s="163"/>
      <c r="E159" s="43"/>
      <c r="F159" s="43"/>
      <c r="G159" s="43"/>
      <c r="H159" s="164"/>
    </row>
    <row r="160" spans="1:8" ht="12.75" customHeight="1">
      <c r="A160" s="69"/>
      <c r="B160" s="162"/>
      <c r="C160" s="163"/>
      <c r="E160" s="43"/>
      <c r="F160" s="43"/>
      <c r="G160" s="43"/>
      <c r="H160" s="164"/>
    </row>
    <row r="161" spans="1:8" ht="12.75" customHeight="1">
      <c r="A161" s="69"/>
      <c r="B161" s="162"/>
      <c r="C161" s="163"/>
      <c r="E161" s="43"/>
      <c r="F161" s="43"/>
      <c r="G161" s="43"/>
      <c r="H161" s="164"/>
    </row>
    <row r="162" spans="1:8" ht="12.75" customHeight="1">
      <c r="A162" s="69"/>
      <c r="B162" s="162"/>
      <c r="C162" s="163"/>
      <c r="E162" s="43"/>
      <c r="F162" s="43"/>
      <c r="G162" s="43"/>
      <c r="H162" s="164"/>
    </row>
    <row r="163" spans="1:8" ht="12.75" customHeight="1">
      <c r="A163" s="69"/>
      <c r="B163" s="162"/>
      <c r="C163" s="163"/>
      <c r="E163" s="43"/>
      <c r="F163" s="43"/>
      <c r="G163" s="43"/>
      <c r="H163" s="164"/>
    </row>
    <row r="164" spans="1:8" ht="12.75" customHeight="1">
      <c r="A164" s="69"/>
      <c r="B164" s="162"/>
      <c r="C164" s="163"/>
      <c r="E164" s="43"/>
      <c r="F164" s="43"/>
      <c r="G164" s="43"/>
      <c r="H164" s="164"/>
    </row>
    <row r="165" spans="1:8" ht="12.75" customHeight="1">
      <c r="A165" s="69"/>
      <c r="B165" s="162"/>
      <c r="C165" s="163"/>
      <c r="E165" s="43"/>
      <c r="F165" s="43"/>
      <c r="G165" s="43"/>
      <c r="H165" s="164"/>
    </row>
    <row r="166" spans="1:8" ht="12.75" customHeight="1">
      <c r="A166" s="69"/>
      <c r="B166" s="162"/>
      <c r="C166" s="163"/>
      <c r="E166" s="43"/>
      <c r="F166" s="43"/>
      <c r="G166" s="43"/>
      <c r="H166" s="164"/>
    </row>
    <row r="167" spans="1:8" ht="12.75" customHeight="1">
      <c r="A167" s="69"/>
      <c r="B167" s="162"/>
      <c r="C167" s="163"/>
      <c r="E167" s="43"/>
      <c r="F167" s="43"/>
      <c r="G167" s="43"/>
      <c r="H167" s="164"/>
    </row>
    <row r="168" spans="1:8" ht="12.75" customHeight="1">
      <c r="A168" s="69"/>
      <c r="B168" s="162"/>
      <c r="C168" s="163"/>
      <c r="E168" s="43"/>
      <c r="F168" s="43"/>
      <c r="G168" s="43"/>
      <c r="H168" s="164"/>
    </row>
    <row r="169" spans="1:8" ht="12.75" customHeight="1">
      <c r="A169" s="69"/>
      <c r="B169" s="162"/>
      <c r="C169" s="163"/>
      <c r="E169" s="43"/>
      <c r="F169" s="43"/>
      <c r="G169" s="43"/>
      <c r="H169" s="164"/>
    </row>
    <row r="170" spans="1:8" ht="12.75" customHeight="1">
      <c r="A170" s="69"/>
      <c r="B170" s="162"/>
      <c r="C170" s="163"/>
      <c r="E170" s="43"/>
      <c r="F170" s="43"/>
      <c r="G170" s="43"/>
      <c r="H170" s="164"/>
    </row>
    <row r="171" spans="1:8" ht="12.75" customHeight="1">
      <c r="A171" s="69"/>
      <c r="B171" s="162"/>
      <c r="C171" s="163"/>
      <c r="E171" s="43"/>
      <c r="F171" s="43"/>
      <c r="G171" s="43"/>
      <c r="H171" s="164"/>
    </row>
    <row r="172" spans="1:8" ht="12.75" customHeight="1">
      <c r="A172" s="69"/>
      <c r="B172" s="162"/>
      <c r="C172" s="163"/>
      <c r="E172" s="43"/>
      <c r="F172" s="43"/>
      <c r="G172" s="43"/>
      <c r="H172" s="164"/>
    </row>
    <row r="173" spans="1:8" ht="12.75" customHeight="1">
      <c r="A173" s="69"/>
      <c r="B173" s="162"/>
      <c r="C173" s="163"/>
      <c r="E173" s="43"/>
      <c r="F173" s="43"/>
      <c r="G173" s="43"/>
      <c r="H173" s="164"/>
    </row>
    <row r="174" spans="1:8" ht="12.75" customHeight="1">
      <c r="A174" s="69"/>
      <c r="B174" s="162"/>
      <c r="C174" s="163"/>
      <c r="E174" s="43"/>
      <c r="F174" s="43"/>
      <c r="G174" s="43"/>
      <c r="H174" s="164"/>
    </row>
    <row r="175" spans="1:8" ht="12.75" customHeight="1">
      <c r="A175" s="69"/>
      <c r="B175" s="162"/>
      <c r="C175" s="163"/>
      <c r="E175" s="43"/>
      <c r="F175" s="43"/>
      <c r="G175" s="43"/>
      <c r="H175" s="164"/>
    </row>
    <row r="176" spans="1:8" ht="12.75" customHeight="1">
      <c r="A176" s="69"/>
      <c r="B176" s="162"/>
      <c r="C176" s="163"/>
      <c r="E176" s="43"/>
      <c r="F176" s="43"/>
      <c r="G176" s="43"/>
      <c r="H176" s="164"/>
    </row>
    <row r="177" spans="1:8" ht="12.75" customHeight="1">
      <c r="A177" s="69"/>
      <c r="B177" s="162"/>
      <c r="C177" s="163"/>
      <c r="E177" s="43"/>
      <c r="F177" s="43"/>
      <c r="G177" s="43"/>
      <c r="H177" s="164"/>
    </row>
    <row r="178" spans="1:8" ht="12.75" customHeight="1">
      <c r="A178" s="69"/>
      <c r="B178" s="162"/>
      <c r="C178" s="163"/>
      <c r="E178" s="43"/>
      <c r="F178" s="43"/>
      <c r="G178" s="43"/>
      <c r="H178" s="164"/>
    </row>
    <row r="179" spans="1:8" ht="12.75" customHeight="1">
      <c r="A179" s="69"/>
      <c r="B179" s="162"/>
      <c r="C179" s="163"/>
      <c r="E179" s="43"/>
      <c r="F179" s="43"/>
      <c r="G179" s="43"/>
      <c r="H179" s="164"/>
    </row>
    <row r="180" spans="1:8" ht="12.75" customHeight="1">
      <c r="A180" s="69"/>
      <c r="B180" s="162"/>
      <c r="C180" s="163"/>
      <c r="E180" s="43"/>
      <c r="F180" s="43"/>
      <c r="G180" s="43"/>
      <c r="H180" s="164"/>
    </row>
    <row r="181" spans="1:8" ht="12.75" customHeight="1">
      <c r="A181" s="69"/>
      <c r="B181" s="162"/>
      <c r="C181" s="163"/>
      <c r="E181" s="43"/>
      <c r="F181" s="43"/>
      <c r="G181" s="43"/>
      <c r="H181" s="164"/>
    </row>
    <row r="182" spans="1:8" ht="12.75" customHeight="1">
      <c r="A182" s="69"/>
      <c r="B182" s="162"/>
      <c r="C182" s="163"/>
      <c r="E182" s="43"/>
      <c r="F182" s="43"/>
      <c r="G182" s="43"/>
      <c r="H182" s="164"/>
    </row>
    <row r="183" spans="1:8" ht="12.75" customHeight="1">
      <c r="A183" s="69"/>
      <c r="B183" s="162"/>
      <c r="C183" s="163"/>
      <c r="E183" s="43"/>
      <c r="F183" s="43"/>
      <c r="G183" s="43"/>
      <c r="H183" s="164"/>
    </row>
    <row r="184" spans="1:8" ht="12.75" customHeight="1">
      <c r="A184" s="69"/>
      <c r="B184" s="162"/>
      <c r="C184" s="163"/>
      <c r="E184" s="43"/>
      <c r="F184" s="43"/>
      <c r="G184" s="43"/>
      <c r="H184" s="164"/>
    </row>
    <row r="185" spans="1:8" ht="12.75" customHeight="1">
      <c r="A185" s="69"/>
      <c r="B185" s="162"/>
      <c r="C185" s="163"/>
      <c r="E185" s="43"/>
      <c r="F185" s="43"/>
      <c r="G185" s="43"/>
      <c r="H185" s="164"/>
    </row>
    <row r="186" spans="1:8" ht="12.75" customHeight="1">
      <c r="A186" s="69"/>
      <c r="B186" s="162"/>
      <c r="C186" s="163"/>
      <c r="E186" s="43"/>
      <c r="F186" s="43"/>
      <c r="G186" s="43"/>
      <c r="H186" s="164"/>
    </row>
    <row r="187" spans="1:8" ht="12.75" customHeight="1">
      <c r="A187" s="69"/>
      <c r="B187" s="162"/>
      <c r="C187" s="163"/>
      <c r="E187" s="43"/>
      <c r="F187" s="43"/>
      <c r="G187" s="43"/>
      <c r="H187" s="164"/>
    </row>
    <row r="188" spans="1:8" ht="12.75" customHeight="1">
      <c r="A188" s="69"/>
      <c r="B188" s="162"/>
      <c r="C188" s="163"/>
      <c r="E188" s="43"/>
      <c r="F188" s="43"/>
      <c r="G188" s="43"/>
      <c r="H188" s="164"/>
    </row>
    <row r="189" spans="1:8" ht="12.75" customHeight="1">
      <c r="A189" s="69"/>
      <c r="B189" s="162"/>
      <c r="C189" s="163"/>
      <c r="E189" s="43"/>
      <c r="F189" s="43"/>
      <c r="G189" s="43"/>
      <c r="H189" s="164"/>
    </row>
    <row r="190" spans="1:8" ht="12.75" customHeight="1">
      <c r="A190" s="69"/>
      <c r="B190" s="162"/>
      <c r="C190" s="163"/>
      <c r="E190" s="43"/>
      <c r="F190" s="43"/>
      <c r="G190" s="43"/>
      <c r="H190" s="164"/>
    </row>
    <row r="191" spans="1:8" ht="12.75" customHeight="1">
      <c r="A191" s="69"/>
      <c r="B191" s="162"/>
      <c r="C191" s="163"/>
      <c r="E191" s="43"/>
      <c r="F191" s="43"/>
      <c r="G191" s="43"/>
      <c r="H191" s="164"/>
    </row>
    <row r="192" spans="1:8" ht="12.75" customHeight="1">
      <c r="A192" s="69"/>
      <c r="B192" s="162"/>
      <c r="C192" s="163"/>
      <c r="E192" s="43"/>
      <c r="F192" s="43"/>
      <c r="G192" s="43"/>
      <c r="H192" s="164"/>
    </row>
    <row r="193" spans="1:8" ht="12.75" customHeight="1">
      <c r="A193" s="69"/>
      <c r="B193" s="162"/>
      <c r="C193" s="163"/>
      <c r="E193" s="43"/>
      <c r="F193" s="43"/>
      <c r="G193" s="43"/>
      <c r="H193" s="164"/>
    </row>
    <row r="194" spans="1:8" ht="12.75" customHeight="1">
      <c r="A194" s="69"/>
      <c r="B194" s="162"/>
      <c r="C194" s="163"/>
      <c r="E194" s="43"/>
      <c r="F194" s="43"/>
      <c r="G194" s="43"/>
      <c r="H194" s="164"/>
    </row>
    <row r="195" spans="1:8" ht="12.75" customHeight="1">
      <c r="A195" s="69"/>
      <c r="B195" s="162"/>
      <c r="C195" s="163"/>
      <c r="E195" s="43"/>
      <c r="F195" s="43"/>
      <c r="G195" s="43"/>
      <c r="H195" s="164"/>
    </row>
    <row r="196" spans="1:8" ht="12.75" customHeight="1">
      <c r="A196" s="69"/>
      <c r="B196" s="162"/>
      <c r="C196" s="163"/>
      <c r="E196" s="43"/>
      <c r="F196" s="43"/>
      <c r="G196" s="43"/>
      <c r="H196" s="164"/>
    </row>
    <row r="197" spans="1:8" ht="12.75" customHeight="1">
      <c r="A197" s="69"/>
      <c r="B197" s="162"/>
      <c r="C197" s="163"/>
      <c r="E197" s="43"/>
      <c r="F197" s="43"/>
      <c r="G197" s="43"/>
      <c r="H197" s="164"/>
    </row>
    <row r="198" spans="1:8" ht="12.75" customHeight="1">
      <c r="A198" s="69"/>
      <c r="B198" s="162"/>
      <c r="C198" s="163"/>
      <c r="E198" s="43"/>
      <c r="F198" s="43"/>
      <c r="G198" s="43"/>
      <c r="H198" s="164"/>
    </row>
    <row r="199" spans="1:8" ht="12.75" customHeight="1">
      <c r="A199" s="69"/>
      <c r="B199" s="162"/>
      <c r="C199" s="163"/>
      <c r="E199" s="43"/>
      <c r="F199" s="43"/>
      <c r="G199" s="43"/>
      <c r="H199" s="164"/>
    </row>
    <row r="200" spans="1:8" ht="12.75" customHeight="1">
      <c r="A200" s="69"/>
      <c r="B200" s="162"/>
      <c r="C200" s="163"/>
      <c r="E200" s="43"/>
      <c r="F200" s="43"/>
      <c r="G200" s="43"/>
      <c r="H200" s="164"/>
    </row>
    <row r="201" spans="1:8" ht="12.75" customHeight="1">
      <c r="A201" s="69"/>
      <c r="B201" s="162"/>
      <c r="C201" s="163"/>
      <c r="E201" s="43"/>
      <c r="F201" s="43"/>
      <c r="G201" s="43"/>
      <c r="H201" s="164"/>
    </row>
    <row r="202" spans="1:8" ht="12.75" customHeight="1">
      <c r="A202" s="69"/>
      <c r="B202" s="162"/>
      <c r="C202" s="163"/>
      <c r="E202" s="43"/>
      <c r="F202" s="43"/>
      <c r="G202" s="43"/>
      <c r="H202" s="164"/>
    </row>
    <row r="203" spans="1:8" ht="12.75" customHeight="1">
      <c r="A203" s="69"/>
      <c r="B203" s="162"/>
      <c r="C203" s="163"/>
      <c r="E203" s="43"/>
      <c r="F203" s="43"/>
      <c r="G203" s="43"/>
      <c r="H203" s="164"/>
    </row>
    <row r="204" spans="1:8" ht="12.75" customHeight="1">
      <c r="A204" s="69"/>
      <c r="B204" s="162"/>
      <c r="C204" s="163"/>
      <c r="E204" s="43"/>
      <c r="F204" s="43"/>
      <c r="G204" s="43"/>
      <c r="H204" s="164"/>
    </row>
    <row r="205" spans="1:8" ht="12.75" customHeight="1">
      <c r="A205" s="69"/>
      <c r="B205" s="162"/>
      <c r="C205" s="163"/>
      <c r="E205" s="43"/>
      <c r="F205" s="43"/>
      <c r="G205" s="43"/>
      <c r="H205" s="164"/>
    </row>
    <row r="206" spans="1:8" ht="12.75" customHeight="1">
      <c r="A206" s="69"/>
      <c r="B206" s="162"/>
      <c r="C206" s="163"/>
      <c r="E206" s="43"/>
      <c r="F206" s="43"/>
      <c r="G206" s="43"/>
      <c r="H206" s="164"/>
    </row>
    <row r="207" spans="1:8" ht="12.75" customHeight="1">
      <c r="A207" s="69"/>
      <c r="B207" s="162"/>
      <c r="C207" s="163"/>
      <c r="E207" s="43"/>
      <c r="F207" s="43"/>
      <c r="G207" s="43"/>
      <c r="H207" s="164"/>
    </row>
    <row r="208" spans="1:8" ht="12.75" customHeight="1">
      <c r="A208" s="69"/>
      <c r="B208" s="162"/>
      <c r="C208" s="163"/>
      <c r="E208" s="43"/>
      <c r="F208" s="43"/>
      <c r="G208" s="43"/>
      <c r="H208" s="164"/>
    </row>
    <row r="209" spans="1:8" ht="12.75" customHeight="1">
      <c r="A209" s="69"/>
      <c r="B209" s="162"/>
      <c r="C209" s="163"/>
      <c r="E209" s="43"/>
      <c r="F209" s="43"/>
      <c r="G209" s="43"/>
      <c r="H209" s="164"/>
    </row>
    <row r="210" spans="1:8" ht="12.75" customHeight="1">
      <c r="A210" s="69"/>
      <c r="B210" s="162"/>
      <c r="C210" s="163"/>
      <c r="E210" s="43"/>
      <c r="F210" s="43"/>
      <c r="G210" s="43"/>
      <c r="H210" s="164"/>
    </row>
    <row r="211" spans="1:8" ht="12.75" customHeight="1">
      <c r="A211" s="69"/>
      <c r="B211" s="162"/>
      <c r="C211" s="163"/>
      <c r="E211" s="43"/>
      <c r="F211" s="43"/>
      <c r="G211" s="43"/>
      <c r="H211" s="164"/>
    </row>
    <row r="212" spans="1:8" ht="12.75" customHeight="1">
      <c r="A212" s="69"/>
      <c r="B212" s="162"/>
      <c r="C212" s="163"/>
      <c r="E212" s="43"/>
      <c r="F212" s="43"/>
      <c r="G212" s="43"/>
      <c r="H212" s="164"/>
    </row>
    <row r="213" spans="1:8" ht="12.75" customHeight="1">
      <c r="A213" s="69"/>
      <c r="B213" s="162"/>
      <c r="C213" s="163"/>
      <c r="E213" s="43"/>
      <c r="F213" s="43"/>
      <c r="G213" s="43"/>
      <c r="H213" s="164"/>
    </row>
    <row r="214" spans="1:8" ht="12.75" customHeight="1">
      <c r="A214" s="69"/>
      <c r="B214" s="162"/>
      <c r="C214" s="163"/>
      <c r="E214" s="43"/>
      <c r="F214" s="43"/>
      <c r="G214" s="43"/>
      <c r="H214" s="164"/>
    </row>
    <row r="215" spans="1:8" ht="12.75" customHeight="1">
      <c r="A215" s="69"/>
      <c r="B215" s="162"/>
      <c r="C215" s="163"/>
      <c r="E215" s="43"/>
      <c r="F215" s="43"/>
      <c r="G215" s="43"/>
      <c r="H215" s="164"/>
    </row>
    <row r="216" spans="1:8" ht="12.75" customHeight="1">
      <c r="A216" s="69"/>
      <c r="B216" s="162"/>
      <c r="C216" s="163"/>
      <c r="E216" s="43"/>
      <c r="F216" s="43"/>
      <c r="G216" s="43"/>
      <c r="H216" s="164"/>
    </row>
    <row r="217" spans="1:8" ht="12.75" customHeight="1">
      <c r="A217" s="69"/>
      <c r="B217" s="162"/>
      <c r="C217" s="163"/>
      <c r="E217" s="43"/>
      <c r="F217" s="43"/>
      <c r="G217" s="43"/>
      <c r="H217" s="164"/>
    </row>
    <row r="218" spans="1:8" ht="12.75" customHeight="1">
      <c r="A218" s="69"/>
      <c r="B218" s="162"/>
      <c r="C218" s="163"/>
      <c r="E218" s="43"/>
      <c r="F218" s="43"/>
      <c r="G218" s="43"/>
      <c r="H218" s="164"/>
    </row>
    <row r="219" spans="1:8" ht="12.75" customHeight="1">
      <c r="A219" s="69"/>
      <c r="B219" s="162"/>
      <c r="C219" s="163"/>
      <c r="E219" s="43"/>
      <c r="F219" s="43"/>
      <c r="G219" s="43"/>
      <c r="H219" s="164"/>
    </row>
    <row r="220" spans="1:8" ht="12.75" customHeight="1">
      <c r="A220" s="69"/>
      <c r="B220" s="162"/>
      <c r="C220" s="163"/>
      <c r="E220" s="43"/>
      <c r="F220" s="43"/>
      <c r="G220" s="43"/>
      <c r="H220" s="164"/>
    </row>
    <row r="221" spans="1:8" ht="12.75" customHeight="1">
      <c r="A221" s="69"/>
      <c r="B221" s="162"/>
      <c r="C221" s="163"/>
      <c r="E221" s="43"/>
      <c r="F221" s="43"/>
      <c r="G221" s="43"/>
      <c r="H221" s="164"/>
    </row>
    <row r="222" spans="1:8" ht="12.75" customHeight="1">
      <c r="A222" s="69"/>
      <c r="B222" s="162"/>
      <c r="C222" s="163"/>
      <c r="E222" s="43"/>
      <c r="F222" s="43"/>
      <c r="G222" s="43"/>
      <c r="H222" s="164"/>
    </row>
    <row r="223" spans="1:8">
      <c r="A223" s="69"/>
      <c r="B223" s="162"/>
      <c r="C223" s="163"/>
      <c r="E223" s="43"/>
      <c r="F223" s="43"/>
      <c r="G223" s="43"/>
      <c r="H223" s="164"/>
    </row>
    <row r="224" spans="1:8">
      <c r="A224" s="69"/>
      <c r="B224" s="162"/>
      <c r="C224" s="163"/>
      <c r="E224" s="43"/>
      <c r="F224" s="43"/>
      <c r="G224" s="43"/>
      <c r="H224" s="164"/>
    </row>
    <row r="225" spans="1:8">
      <c r="A225" s="69"/>
      <c r="B225" s="162"/>
      <c r="C225" s="163"/>
      <c r="E225" s="43"/>
      <c r="F225" s="43"/>
      <c r="G225" s="43"/>
      <c r="H225" s="164"/>
    </row>
    <row r="226" spans="1:8">
      <c r="A226" s="69"/>
      <c r="B226" s="162"/>
      <c r="C226" s="163"/>
      <c r="E226" s="43"/>
      <c r="F226" s="43"/>
      <c r="G226" s="43"/>
      <c r="H226" s="164"/>
    </row>
    <row r="227" spans="1:8">
      <c r="A227" s="69"/>
      <c r="B227" s="162"/>
      <c r="C227" s="163"/>
      <c r="E227" s="43"/>
      <c r="F227" s="43"/>
      <c r="G227" s="43"/>
      <c r="H227" s="164"/>
    </row>
    <row r="228" spans="1:8">
      <c r="A228" s="69"/>
      <c r="B228" s="162"/>
      <c r="C228" s="163"/>
      <c r="E228" s="43"/>
      <c r="F228" s="43"/>
      <c r="G228" s="43"/>
      <c r="H228" s="164"/>
    </row>
    <row r="229" spans="1:8">
      <c r="A229" s="69"/>
      <c r="B229" s="162"/>
      <c r="C229" s="163"/>
      <c r="E229" s="43"/>
      <c r="F229" s="43"/>
      <c r="G229" s="43"/>
      <c r="H229" s="164"/>
    </row>
    <row r="230" spans="1:8">
      <c r="A230" s="69"/>
      <c r="B230" s="162"/>
      <c r="C230" s="163"/>
      <c r="E230" s="43"/>
      <c r="F230" s="43"/>
      <c r="G230" s="43"/>
      <c r="H230" s="164"/>
    </row>
    <row r="231" spans="1:8">
      <c r="A231" s="69"/>
      <c r="B231" s="162"/>
      <c r="C231" s="163"/>
      <c r="E231" s="43"/>
      <c r="F231" s="43"/>
      <c r="G231" s="43"/>
      <c r="H231" s="164"/>
    </row>
    <row r="232" spans="1:8">
      <c r="A232" s="69"/>
      <c r="B232" s="162"/>
      <c r="C232" s="163"/>
      <c r="E232" s="43"/>
      <c r="F232" s="43"/>
      <c r="G232" s="43"/>
      <c r="H232" s="164"/>
    </row>
    <row r="233" spans="1:8">
      <c r="A233" s="69"/>
      <c r="B233" s="162"/>
      <c r="C233" s="163"/>
      <c r="E233" s="43"/>
      <c r="F233" s="43"/>
      <c r="G233" s="43"/>
      <c r="H233" s="164"/>
    </row>
    <row r="234" spans="1:8">
      <c r="A234" s="69"/>
      <c r="B234" s="162"/>
      <c r="C234" s="163"/>
      <c r="E234" s="43"/>
      <c r="F234" s="43"/>
      <c r="G234" s="43"/>
      <c r="H234" s="164"/>
    </row>
    <row r="235" spans="1:8">
      <c r="A235" s="69"/>
      <c r="B235" s="162"/>
      <c r="C235" s="163"/>
      <c r="E235" s="43"/>
      <c r="F235" s="43"/>
      <c r="G235" s="43"/>
      <c r="H235" s="164"/>
    </row>
    <row r="236" spans="1:8">
      <c r="A236" s="69"/>
      <c r="B236" s="162"/>
      <c r="C236" s="163"/>
      <c r="E236" s="43"/>
      <c r="F236" s="43"/>
      <c r="G236" s="43"/>
      <c r="H236" s="164"/>
    </row>
    <row r="237" spans="1:8">
      <c r="A237" s="69"/>
      <c r="B237" s="162"/>
      <c r="C237" s="163"/>
      <c r="E237" s="43"/>
      <c r="F237" s="43"/>
      <c r="G237" s="43"/>
      <c r="H237" s="164"/>
    </row>
    <row r="238" spans="1:8">
      <c r="A238" s="69"/>
      <c r="B238" s="120"/>
      <c r="C238" s="163"/>
      <c r="E238" s="43"/>
      <c r="F238" s="43"/>
      <c r="G238" s="43"/>
      <c r="H238" s="164"/>
    </row>
    <row r="239" spans="1:8">
      <c r="A239" s="69"/>
      <c r="B239" s="120"/>
      <c r="C239" s="163"/>
      <c r="E239" s="43"/>
      <c r="F239" s="43"/>
      <c r="G239" s="43"/>
      <c r="H239" s="164"/>
    </row>
    <row r="240" spans="1:8">
      <c r="A240" s="69"/>
      <c r="B240" s="120"/>
      <c r="C240" s="163"/>
      <c r="E240" s="43"/>
      <c r="F240" s="43"/>
      <c r="G240" s="43"/>
      <c r="H240" s="164"/>
    </row>
    <row r="241" spans="1:8">
      <c r="A241" s="69"/>
      <c r="B241" s="120"/>
      <c r="C241" s="163"/>
      <c r="E241" s="43"/>
      <c r="F241" s="43"/>
      <c r="G241" s="43"/>
      <c r="H241" s="164"/>
    </row>
    <row r="242" spans="1:8">
      <c r="A242" s="69"/>
      <c r="B242" s="120"/>
      <c r="C242" s="163"/>
      <c r="E242" s="43"/>
      <c r="F242" s="43"/>
      <c r="G242" s="43"/>
      <c r="H242" s="164"/>
    </row>
    <row r="243" spans="1:8">
      <c r="A243" s="69"/>
      <c r="B243" s="120"/>
      <c r="C243" s="165"/>
      <c r="E243" s="43"/>
      <c r="F243" s="43"/>
      <c r="G243" s="43"/>
      <c r="H243" s="164"/>
    </row>
    <row r="244" spans="1:8">
      <c r="A244" s="69"/>
      <c r="B244" s="120"/>
      <c r="C244" s="165"/>
      <c r="E244" s="43"/>
      <c r="F244" s="43"/>
      <c r="G244" s="43"/>
      <c r="H244" s="164"/>
    </row>
    <row r="245" spans="1:8">
      <c r="A245" s="69"/>
      <c r="B245" s="120"/>
      <c r="C245" s="165"/>
      <c r="E245" s="43"/>
      <c r="F245" s="43"/>
      <c r="G245" s="43"/>
      <c r="H245" s="164"/>
    </row>
    <row r="246" spans="1:8">
      <c r="A246" s="69"/>
      <c r="B246" s="120"/>
      <c r="C246" s="165"/>
      <c r="E246" s="43"/>
      <c r="F246" s="43"/>
      <c r="G246" s="43"/>
      <c r="H246" s="164"/>
    </row>
    <row r="247" spans="1:8">
      <c r="A247" s="69"/>
      <c r="B247" s="120"/>
      <c r="C247" s="165"/>
      <c r="E247" s="43"/>
      <c r="F247" s="43"/>
      <c r="G247" s="43"/>
      <c r="H247" s="164"/>
    </row>
    <row r="248" spans="1:8">
      <c r="A248" s="69"/>
      <c r="B248" s="120"/>
      <c r="C248" s="165"/>
      <c r="E248" s="43"/>
      <c r="F248" s="43"/>
      <c r="G248" s="43"/>
      <c r="H248" s="164"/>
    </row>
    <row r="249" spans="1:8">
      <c r="A249" s="69"/>
      <c r="B249" s="120"/>
      <c r="C249" s="165"/>
      <c r="E249" s="43"/>
      <c r="F249" s="43"/>
      <c r="G249" s="43"/>
      <c r="H249" s="164"/>
    </row>
    <row r="250" spans="1:8">
      <c r="A250" s="69"/>
      <c r="B250" s="120"/>
      <c r="C250" s="165"/>
      <c r="E250" s="43"/>
      <c r="F250" s="43"/>
      <c r="G250" s="43"/>
      <c r="H250" s="164"/>
    </row>
    <row r="251" spans="1:8">
      <c r="A251" s="69"/>
      <c r="B251" s="120"/>
      <c r="C251" s="165"/>
      <c r="E251" s="43"/>
      <c r="F251" s="43"/>
      <c r="G251" s="43"/>
      <c r="H251" s="164"/>
    </row>
    <row r="252" spans="1:8">
      <c r="A252" s="69"/>
      <c r="B252" s="120"/>
      <c r="C252" s="165"/>
      <c r="E252" s="43"/>
      <c r="F252" s="43"/>
      <c r="G252" s="43"/>
      <c r="H252" s="164"/>
    </row>
    <row r="253" spans="1:8">
      <c r="A253" s="69"/>
      <c r="B253" s="120"/>
      <c r="C253" s="165"/>
      <c r="E253" s="43"/>
      <c r="F253" s="43"/>
      <c r="G253" s="43"/>
      <c r="H253" s="164"/>
    </row>
    <row r="254" spans="1:8">
      <c r="A254" s="69"/>
      <c r="B254" s="120"/>
      <c r="C254" s="165"/>
      <c r="E254" s="43"/>
      <c r="F254" s="43"/>
      <c r="G254" s="43"/>
      <c r="H254" s="164"/>
    </row>
    <row r="255" spans="1:8">
      <c r="A255" s="69"/>
      <c r="B255" s="120"/>
      <c r="C255" s="165"/>
      <c r="E255" s="43"/>
      <c r="F255" s="43"/>
      <c r="G255" s="43"/>
      <c r="H255" s="164"/>
    </row>
    <row r="256" spans="1:8">
      <c r="A256" s="69"/>
      <c r="B256" s="120"/>
      <c r="C256" s="165"/>
      <c r="E256" s="43"/>
      <c r="F256" s="43"/>
      <c r="G256" s="43"/>
      <c r="H256" s="164"/>
    </row>
    <row r="257" spans="1:8">
      <c r="A257" s="69"/>
      <c r="B257" s="120"/>
      <c r="C257" s="165"/>
      <c r="E257" s="43"/>
      <c r="F257" s="43"/>
      <c r="G257" s="43"/>
      <c r="H257" s="164"/>
    </row>
    <row r="258" spans="1:8">
      <c r="A258" s="69"/>
      <c r="B258" s="120"/>
      <c r="C258" s="165"/>
      <c r="E258" s="43"/>
      <c r="F258" s="43"/>
      <c r="G258" s="43"/>
      <c r="H258" s="164"/>
    </row>
    <row r="259" spans="1:8">
      <c r="A259" s="69"/>
      <c r="B259" s="120"/>
      <c r="C259" s="165"/>
      <c r="E259" s="43"/>
      <c r="F259" s="43"/>
      <c r="G259" s="43"/>
      <c r="H259" s="164"/>
    </row>
    <row r="260" spans="1:8">
      <c r="A260" s="69"/>
      <c r="B260" s="120"/>
      <c r="C260" s="165"/>
      <c r="E260" s="43"/>
      <c r="F260" s="43"/>
      <c r="G260" s="43"/>
      <c r="H260" s="164"/>
    </row>
    <row r="261" spans="1:8">
      <c r="A261" s="69"/>
      <c r="B261" s="120"/>
      <c r="C261" s="165"/>
      <c r="E261" s="43"/>
      <c r="F261" s="43"/>
      <c r="G261" s="43"/>
      <c r="H261" s="164"/>
    </row>
    <row r="262" spans="1:8">
      <c r="A262" s="69"/>
      <c r="B262" s="120"/>
      <c r="C262" s="165"/>
      <c r="E262" s="43"/>
      <c r="F262" s="43"/>
      <c r="G262" s="43"/>
      <c r="H262" s="164"/>
    </row>
    <row r="263" spans="1:8">
      <c r="A263" s="69"/>
      <c r="B263" s="120"/>
      <c r="C263" s="165"/>
      <c r="E263" s="43"/>
      <c r="F263" s="43"/>
      <c r="G263" s="43"/>
      <c r="H263" s="164"/>
    </row>
    <row r="264" spans="1:8">
      <c r="A264" s="69"/>
      <c r="B264" s="120"/>
      <c r="C264" s="165"/>
      <c r="E264" s="43"/>
      <c r="F264" s="43"/>
      <c r="G264" s="43"/>
      <c r="H264" s="164"/>
    </row>
    <row r="265" spans="1:8">
      <c r="A265" s="69"/>
      <c r="B265" s="120"/>
      <c r="C265" s="165"/>
      <c r="E265" s="43"/>
      <c r="F265" s="43"/>
      <c r="G265" s="43"/>
      <c r="H265" s="164"/>
    </row>
    <row r="266" spans="1:8">
      <c r="A266" s="69"/>
      <c r="B266" s="120"/>
      <c r="C266" s="165"/>
      <c r="E266" s="43"/>
      <c r="F266" s="43"/>
      <c r="G266" s="43"/>
      <c r="H266" s="164"/>
    </row>
    <row r="267" spans="1:8">
      <c r="A267" s="69"/>
      <c r="B267" s="120"/>
      <c r="C267" s="165"/>
      <c r="E267" s="43"/>
      <c r="F267" s="43"/>
      <c r="G267" s="43"/>
      <c r="H267" s="164"/>
    </row>
    <row r="268" spans="1:8">
      <c r="A268" s="69"/>
      <c r="B268" s="120"/>
      <c r="C268" s="165"/>
      <c r="E268" s="43"/>
      <c r="F268" s="43"/>
      <c r="G268" s="43"/>
      <c r="H268" s="164"/>
    </row>
    <row r="269" spans="1:8">
      <c r="A269" s="69"/>
      <c r="B269" s="120"/>
      <c r="C269" s="165"/>
      <c r="E269" s="43"/>
      <c r="F269" s="43"/>
      <c r="G269" s="43"/>
      <c r="H269" s="164"/>
    </row>
    <row r="270" spans="1:8">
      <c r="A270" s="69"/>
      <c r="B270" s="120"/>
      <c r="C270" s="165"/>
      <c r="E270" s="43"/>
      <c r="F270" s="43"/>
      <c r="G270" s="43"/>
      <c r="H270" s="164"/>
    </row>
    <row r="271" spans="1:8">
      <c r="A271" s="69"/>
      <c r="B271" s="120"/>
      <c r="C271" s="165"/>
      <c r="E271" s="43"/>
      <c r="F271" s="43"/>
      <c r="G271" s="43"/>
      <c r="H271" s="164"/>
    </row>
    <row r="272" spans="1:8">
      <c r="A272" s="69"/>
      <c r="B272" s="120"/>
      <c r="C272" s="165"/>
      <c r="E272" s="43"/>
      <c r="F272" s="43"/>
      <c r="G272" s="43"/>
      <c r="H272" s="164"/>
    </row>
    <row r="273" spans="1:8">
      <c r="A273" s="69"/>
      <c r="B273" s="120"/>
      <c r="C273" s="165"/>
      <c r="E273" s="43"/>
      <c r="F273" s="43"/>
      <c r="G273" s="43"/>
      <c r="H273" s="164"/>
    </row>
    <row r="274" spans="1:8">
      <c r="A274" s="69"/>
      <c r="B274" s="120"/>
      <c r="C274" s="165"/>
      <c r="E274" s="43"/>
      <c r="F274" s="43"/>
      <c r="G274" s="43"/>
      <c r="H274" s="164"/>
    </row>
    <row r="275" spans="1:8">
      <c r="A275" s="69"/>
      <c r="B275" s="120"/>
      <c r="C275" s="165"/>
      <c r="E275" s="43"/>
      <c r="F275" s="43"/>
      <c r="G275" s="43"/>
      <c r="H275" s="164"/>
    </row>
    <row r="276" spans="1:8">
      <c r="A276" s="69"/>
      <c r="B276" s="120"/>
      <c r="C276" s="165"/>
      <c r="E276" s="43"/>
      <c r="F276" s="43"/>
      <c r="G276" s="43"/>
      <c r="H276" s="164"/>
    </row>
    <row r="277" spans="1:8">
      <c r="A277" s="69"/>
      <c r="B277" s="120"/>
      <c r="C277" s="165"/>
      <c r="E277" s="43"/>
      <c r="F277" s="43"/>
      <c r="G277" s="43"/>
      <c r="H277" s="164"/>
    </row>
    <row r="278" spans="1:8">
      <c r="A278" s="69"/>
      <c r="B278" s="120"/>
      <c r="C278" s="165"/>
      <c r="E278" s="43"/>
      <c r="F278" s="43"/>
      <c r="G278" s="43"/>
      <c r="H278" s="164"/>
    </row>
    <row r="279" spans="1:8">
      <c r="A279" s="69"/>
      <c r="B279" s="120"/>
      <c r="C279" s="165"/>
      <c r="E279" s="43"/>
      <c r="F279" s="43"/>
      <c r="G279" s="43"/>
      <c r="H279" s="164"/>
    </row>
    <row r="280" spans="1:8">
      <c r="A280" s="69"/>
      <c r="B280" s="120"/>
      <c r="C280" s="165"/>
      <c r="E280" s="43"/>
      <c r="F280" s="43"/>
      <c r="G280" s="43"/>
      <c r="H280" s="164"/>
    </row>
    <row r="281" spans="1:8">
      <c r="A281" s="69"/>
      <c r="B281" s="120"/>
      <c r="C281" s="165"/>
      <c r="E281" s="43"/>
      <c r="F281" s="43"/>
      <c r="G281" s="43"/>
      <c r="H281" s="164"/>
    </row>
    <row r="282" spans="1:8">
      <c r="A282" s="69"/>
      <c r="B282" s="120"/>
      <c r="C282" s="165"/>
      <c r="E282" s="43"/>
      <c r="F282" s="43"/>
      <c r="G282" s="43"/>
      <c r="H282" s="164"/>
    </row>
    <row r="283" spans="1:8">
      <c r="A283" s="69"/>
      <c r="B283" s="120"/>
      <c r="C283" s="165"/>
      <c r="E283" s="43"/>
      <c r="F283" s="43"/>
      <c r="G283" s="43"/>
      <c r="H283" s="164"/>
    </row>
    <row r="284" spans="1:8">
      <c r="A284" s="69"/>
      <c r="B284" s="120"/>
      <c r="C284" s="165"/>
      <c r="E284" s="43"/>
      <c r="F284" s="43"/>
      <c r="G284" s="43"/>
      <c r="H284" s="164"/>
    </row>
    <row r="285" spans="1:8">
      <c r="A285" s="69"/>
      <c r="B285" s="120"/>
      <c r="C285" s="165"/>
      <c r="E285" s="43"/>
      <c r="F285" s="43"/>
      <c r="G285" s="43"/>
      <c r="H285" s="164"/>
    </row>
    <row r="286" spans="1:8">
      <c r="A286" s="69"/>
      <c r="B286" s="120"/>
      <c r="C286" s="165"/>
      <c r="E286" s="43"/>
      <c r="F286" s="43"/>
      <c r="G286" s="43"/>
      <c r="H286" s="164"/>
    </row>
    <row r="287" spans="1:8">
      <c r="A287" s="69"/>
      <c r="B287" s="120"/>
      <c r="C287" s="165"/>
      <c r="E287" s="43"/>
      <c r="F287" s="43"/>
      <c r="G287" s="43"/>
      <c r="H287" s="164"/>
    </row>
    <row r="288" spans="1:8">
      <c r="A288" s="69"/>
      <c r="B288" s="120"/>
      <c r="C288" s="165"/>
      <c r="E288" s="43"/>
      <c r="F288" s="43"/>
      <c r="G288" s="43"/>
      <c r="H288" s="164"/>
    </row>
    <row r="289" spans="1:8">
      <c r="A289" s="69"/>
      <c r="B289" s="120"/>
      <c r="C289" s="165"/>
      <c r="E289" s="43"/>
      <c r="F289" s="43"/>
      <c r="G289" s="43"/>
      <c r="H289" s="164"/>
    </row>
    <row r="290" spans="1:8">
      <c r="A290" s="69"/>
      <c r="B290" s="120"/>
      <c r="C290" s="165"/>
      <c r="E290" s="43"/>
      <c r="F290" s="43"/>
      <c r="G290" s="43"/>
      <c r="H290" s="164"/>
    </row>
    <row r="291" spans="1:8">
      <c r="A291" s="69"/>
      <c r="B291" s="120"/>
      <c r="C291" s="165"/>
      <c r="E291" s="43"/>
      <c r="F291" s="43"/>
      <c r="G291" s="43"/>
      <c r="H291" s="164"/>
    </row>
    <row r="292" spans="1:8">
      <c r="A292" s="69"/>
      <c r="B292" s="120"/>
      <c r="C292" s="165"/>
      <c r="E292" s="43"/>
      <c r="F292" s="43"/>
      <c r="G292" s="43"/>
      <c r="H292" s="164"/>
    </row>
    <row r="293" spans="1:8">
      <c r="A293" s="69"/>
      <c r="B293" s="120"/>
      <c r="C293" s="165"/>
      <c r="E293" s="43"/>
      <c r="F293" s="43"/>
      <c r="G293" s="43"/>
      <c r="H293" s="164"/>
    </row>
    <row r="294" spans="1:8">
      <c r="A294" s="69"/>
      <c r="B294" s="120"/>
      <c r="C294" s="165"/>
      <c r="E294" s="43"/>
      <c r="F294" s="43"/>
      <c r="G294" s="43"/>
      <c r="H294" s="164"/>
    </row>
    <row r="295" spans="1:8">
      <c r="A295" s="69"/>
      <c r="B295" s="120"/>
      <c r="C295" s="165"/>
      <c r="E295" s="43"/>
      <c r="F295" s="43"/>
      <c r="G295" s="43"/>
      <c r="H295" s="164"/>
    </row>
    <row r="296" spans="1:8">
      <c r="A296" s="69"/>
      <c r="B296" s="120"/>
      <c r="C296" s="165"/>
      <c r="E296" s="43"/>
      <c r="F296" s="43"/>
      <c r="G296" s="43"/>
      <c r="H296" s="164"/>
    </row>
    <row r="297" spans="1:8">
      <c r="A297" s="69"/>
      <c r="B297" s="120"/>
      <c r="C297" s="165"/>
      <c r="E297" s="43"/>
      <c r="F297" s="43"/>
      <c r="G297" s="43"/>
      <c r="H297" s="164"/>
    </row>
    <row r="298" spans="1:8">
      <c r="A298" s="69"/>
      <c r="B298" s="120"/>
      <c r="C298" s="165"/>
      <c r="E298" s="43"/>
      <c r="F298" s="43"/>
      <c r="G298" s="43"/>
      <c r="H298" s="164"/>
    </row>
    <row r="299" spans="1:8">
      <c r="A299" s="69"/>
      <c r="B299" s="120"/>
      <c r="C299" s="165"/>
      <c r="E299" s="43"/>
      <c r="F299" s="43"/>
      <c r="G299" s="43"/>
      <c r="H299" s="164"/>
    </row>
    <row r="300" spans="1:8">
      <c r="A300" s="69"/>
      <c r="B300" s="120"/>
      <c r="C300" s="165"/>
      <c r="E300" s="43"/>
      <c r="F300" s="43"/>
      <c r="G300" s="43"/>
      <c r="H300" s="164"/>
    </row>
    <row r="301" spans="1:8">
      <c r="A301" s="69"/>
      <c r="B301" s="120"/>
      <c r="C301" s="165"/>
      <c r="E301" s="43"/>
      <c r="F301" s="43"/>
      <c r="G301" s="43"/>
      <c r="H301" s="164"/>
    </row>
    <row r="302" spans="1:8">
      <c r="A302" s="69"/>
      <c r="B302" s="120"/>
      <c r="C302" s="165"/>
      <c r="E302" s="43"/>
      <c r="F302" s="43"/>
      <c r="G302" s="43"/>
      <c r="H302" s="164"/>
    </row>
    <row r="303" spans="1:8">
      <c r="A303" s="69"/>
      <c r="B303" s="120"/>
      <c r="C303" s="165"/>
      <c r="E303" s="43"/>
      <c r="F303" s="43"/>
      <c r="G303" s="43"/>
      <c r="H303" s="164"/>
    </row>
    <row r="304" spans="1:8">
      <c r="A304" s="69"/>
      <c r="B304" s="120"/>
      <c r="C304" s="165"/>
      <c r="E304" s="43"/>
      <c r="F304" s="43"/>
      <c r="G304" s="43"/>
      <c r="H304" s="164"/>
    </row>
    <row r="305" spans="1:8">
      <c r="A305" s="69"/>
      <c r="B305" s="120"/>
      <c r="C305" s="165"/>
      <c r="E305" s="43"/>
      <c r="F305" s="43"/>
      <c r="G305" s="43"/>
      <c r="H305" s="164"/>
    </row>
    <row r="306" spans="1:8">
      <c r="A306" s="69"/>
      <c r="B306" s="120"/>
      <c r="C306" s="165"/>
      <c r="E306" s="43"/>
      <c r="F306" s="43"/>
      <c r="G306" s="43"/>
      <c r="H306" s="164"/>
    </row>
    <row r="307" spans="1:8">
      <c r="A307" s="69"/>
      <c r="B307" s="120"/>
      <c r="C307" s="165"/>
      <c r="E307" s="43"/>
      <c r="F307" s="43"/>
      <c r="G307" s="43"/>
      <c r="H307" s="164"/>
    </row>
    <row r="308" spans="1:8">
      <c r="A308" s="69"/>
      <c r="B308" s="120"/>
      <c r="C308" s="165"/>
      <c r="E308" s="43"/>
      <c r="F308" s="43"/>
      <c r="G308" s="43"/>
      <c r="H308" s="164"/>
    </row>
    <row r="309" spans="1:8">
      <c r="A309" s="69"/>
      <c r="B309" s="120"/>
      <c r="C309" s="165"/>
      <c r="E309" s="43"/>
      <c r="F309" s="43"/>
      <c r="G309" s="43"/>
      <c r="H309" s="164"/>
    </row>
    <row r="310" spans="1:8">
      <c r="A310" s="69"/>
      <c r="B310" s="120"/>
      <c r="C310" s="165"/>
      <c r="E310" s="43"/>
      <c r="F310" s="43"/>
      <c r="G310" s="43"/>
      <c r="H310" s="164"/>
    </row>
    <row r="311" spans="1:8">
      <c r="A311" s="69"/>
      <c r="B311" s="120"/>
      <c r="C311" s="165"/>
      <c r="E311" s="43"/>
      <c r="F311" s="43"/>
      <c r="G311" s="43"/>
      <c r="H311" s="164"/>
    </row>
    <row r="312" spans="1:8">
      <c r="A312" s="69"/>
      <c r="B312" s="120"/>
      <c r="C312" s="165"/>
      <c r="E312" s="43"/>
      <c r="F312" s="43"/>
      <c r="G312" s="43"/>
      <c r="H312" s="164"/>
    </row>
    <row r="313" spans="1:8">
      <c r="A313" s="69"/>
      <c r="B313" s="120"/>
      <c r="C313" s="165"/>
      <c r="E313" s="43"/>
      <c r="F313" s="43"/>
      <c r="G313" s="43"/>
      <c r="H313" s="164"/>
    </row>
    <row r="314" spans="1:8">
      <c r="A314" s="69"/>
      <c r="B314" s="120"/>
      <c r="C314" s="165"/>
      <c r="E314" s="43"/>
      <c r="F314" s="43"/>
      <c r="G314" s="43"/>
      <c r="H314" s="164"/>
    </row>
    <row r="315" spans="1:8">
      <c r="A315" s="69"/>
      <c r="B315" s="120"/>
      <c r="C315" s="165"/>
      <c r="E315" s="43"/>
      <c r="F315" s="43"/>
      <c r="G315" s="43"/>
      <c r="H315" s="164"/>
    </row>
    <row r="316" spans="1:8">
      <c r="A316" s="69"/>
      <c r="B316" s="120"/>
      <c r="C316" s="165"/>
      <c r="E316" s="43"/>
      <c r="F316" s="43"/>
      <c r="G316" s="43"/>
      <c r="H316" s="164"/>
    </row>
    <row r="317" spans="1:8">
      <c r="A317" s="69"/>
      <c r="B317" s="120"/>
      <c r="C317" s="165"/>
      <c r="E317" s="43"/>
      <c r="F317" s="43"/>
      <c r="G317" s="43"/>
      <c r="H317" s="164"/>
    </row>
    <row r="318" spans="1:8">
      <c r="A318" s="69"/>
      <c r="B318" s="120"/>
      <c r="C318" s="165"/>
      <c r="E318" s="43"/>
      <c r="F318" s="43"/>
      <c r="G318" s="43"/>
      <c r="H318" s="164"/>
    </row>
    <row r="319" spans="1:8">
      <c r="A319" s="69"/>
      <c r="B319" s="120"/>
      <c r="C319" s="165"/>
      <c r="E319" s="43"/>
      <c r="F319" s="43"/>
      <c r="G319" s="43"/>
      <c r="H319" s="164"/>
    </row>
    <row r="320" spans="1:8">
      <c r="A320" s="69"/>
      <c r="B320" s="120"/>
      <c r="C320" s="165"/>
      <c r="E320" s="43"/>
      <c r="F320" s="43"/>
      <c r="G320" s="43"/>
      <c r="H320" s="164"/>
    </row>
    <row r="321" spans="1:8">
      <c r="A321" s="69"/>
      <c r="B321" s="120"/>
      <c r="C321" s="165"/>
      <c r="E321" s="43"/>
      <c r="F321" s="43"/>
      <c r="G321" s="43"/>
      <c r="H321" s="164"/>
    </row>
    <row r="322" spans="1:8">
      <c r="A322" s="69"/>
      <c r="B322" s="120"/>
      <c r="C322" s="165"/>
      <c r="E322" s="43"/>
      <c r="F322" s="43"/>
      <c r="G322" s="43"/>
      <c r="H322" s="164"/>
    </row>
    <row r="323" spans="1:8">
      <c r="A323" s="69"/>
      <c r="B323" s="120"/>
      <c r="C323" s="165"/>
      <c r="E323" s="43"/>
      <c r="F323" s="43"/>
      <c r="G323" s="43"/>
      <c r="H323" s="164"/>
    </row>
    <row r="324" spans="1:8">
      <c r="A324" s="69"/>
      <c r="B324" s="120"/>
      <c r="C324" s="165"/>
      <c r="E324" s="43"/>
      <c r="F324" s="43"/>
      <c r="G324" s="43"/>
      <c r="H324" s="164"/>
    </row>
    <row r="325" spans="1:8">
      <c r="A325" s="69"/>
      <c r="B325" s="120"/>
      <c r="C325" s="165"/>
      <c r="E325" s="43"/>
      <c r="F325" s="43"/>
      <c r="G325" s="43"/>
      <c r="H325" s="164"/>
    </row>
    <row r="326" spans="1:8">
      <c r="A326" s="69"/>
      <c r="B326" s="120"/>
      <c r="C326" s="165"/>
      <c r="E326" s="43"/>
      <c r="F326" s="43"/>
      <c r="G326" s="43"/>
      <c r="H326" s="164"/>
    </row>
    <row r="327" spans="1:8">
      <c r="A327" s="69"/>
      <c r="B327" s="120"/>
      <c r="C327" s="165"/>
      <c r="E327" s="43"/>
      <c r="F327" s="43"/>
      <c r="G327" s="43"/>
      <c r="H327" s="164"/>
    </row>
    <row r="328" spans="1:8">
      <c r="A328" s="69"/>
      <c r="B328" s="120"/>
      <c r="C328" s="165"/>
      <c r="E328" s="43"/>
      <c r="F328" s="43"/>
      <c r="G328" s="43"/>
      <c r="H328" s="164"/>
    </row>
    <row r="329" spans="1:8">
      <c r="A329" s="69"/>
      <c r="B329" s="120"/>
      <c r="C329" s="165"/>
      <c r="E329" s="43"/>
      <c r="F329" s="43"/>
      <c r="G329" s="43"/>
      <c r="H329" s="164"/>
    </row>
    <row r="330" spans="1:8">
      <c r="A330" s="69"/>
      <c r="B330" s="120"/>
      <c r="C330" s="165"/>
      <c r="E330" s="43"/>
      <c r="F330" s="43"/>
      <c r="G330" s="43"/>
      <c r="H330" s="164"/>
    </row>
    <row r="331" spans="1:8">
      <c r="A331" s="69"/>
      <c r="B331" s="120"/>
      <c r="C331" s="165"/>
      <c r="E331" s="43"/>
      <c r="F331" s="43"/>
      <c r="G331" s="43"/>
      <c r="H331" s="164"/>
    </row>
    <row r="332" spans="1:8">
      <c r="A332" s="69"/>
      <c r="B332" s="120"/>
      <c r="C332" s="165"/>
      <c r="E332" s="43"/>
      <c r="F332" s="43"/>
      <c r="G332" s="43"/>
      <c r="H332" s="164"/>
    </row>
    <row r="333" spans="1:8">
      <c r="A333" s="69"/>
      <c r="B333" s="120"/>
      <c r="C333" s="165"/>
      <c r="E333" s="43"/>
      <c r="F333" s="43"/>
      <c r="G333" s="43"/>
      <c r="H333" s="164"/>
    </row>
    <row r="334" spans="1:8">
      <c r="A334" s="69"/>
      <c r="B334" s="120"/>
      <c r="C334" s="165"/>
      <c r="E334" s="43"/>
      <c r="F334" s="43"/>
      <c r="G334" s="43"/>
      <c r="H334" s="164"/>
    </row>
    <row r="335" spans="1:8">
      <c r="A335" s="69"/>
      <c r="B335" s="120"/>
      <c r="C335" s="165"/>
      <c r="E335" s="43"/>
      <c r="F335" s="43"/>
      <c r="G335" s="43"/>
      <c r="H335" s="164"/>
    </row>
    <row r="336" spans="1:8">
      <c r="A336" s="69"/>
      <c r="B336" s="120"/>
      <c r="C336" s="165"/>
      <c r="E336" s="43"/>
      <c r="F336" s="43"/>
      <c r="G336" s="43"/>
      <c r="H336" s="164"/>
    </row>
    <row r="337" spans="1:8">
      <c r="A337" s="69"/>
      <c r="B337" s="120"/>
      <c r="C337" s="165"/>
      <c r="E337" s="43"/>
      <c r="F337" s="43"/>
      <c r="G337" s="43"/>
      <c r="H337" s="164"/>
    </row>
    <row r="338" spans="1:8">
      <c r="A338" s="69"/>
      <c r="B338" s="120"/>
      <c r="C338" s="165"/>
      <c r="E338" s="43"/>
      <c r="F338" s="43"/>
      <c r="G338" s="43"/>
      <c r="H338" s="164"/>
    </row>
    <row r="339" spans="1:8">
      <c r="A339" s="69"/>
      <c r="B339" s="120"/>
      <c r="C339" s="165"/>
      <c r="E339" s="43"/>
      <c r="F339" s="43"/>
      <c r="G339" s="43"/>
      <c r="H339" s="164"/>
    </row>
    <row r="340" spans="1:8">
      <c r="A340" s="69"/>
      <c r="B340" s="120"/>
      <c r="C340" s="165"/>
      <c r="E340" s="43"/>
      <c r="F340" s="43"/>
      <c r="G340" s="43"/>
      <c r="H340" s="164"/>
    </row>
    <row r="341" spans="1:8">
      <c r="A341" s="69"/>
      <c r="B341" s="120"/>
      <c r="C341" s="165"/>
      <c r="E341" s="43"/>
      <c r="F341" s="43"/>
      <c r="G341" s="43"/>
      <c r="H341" s="164"/>
    </row>
    <row r="342" spans="1:8">
      <c r="A342" s="69"/>
      <c r="B342" s="120"/>
      <c r="C342" s="165"/>
      <c r="E342" s="43"/>
      <c r="F342" s="43"/>
      <c r="G342" s="43"/>
      <c r="H342" s="164"/>
    </row>
    <row r="343" spans="1:8">
      <c r="A343" s="69"/>
      <c r="B343" s="120"/>
      <c r="C343" s="165"/>
      <c r="E343" s="43"/>
      <c r="F343" s="43"/>
      <c r="G343" s="43"/>
      <c r="H343" s="164"/>
    </row>
    <row r="344" spans="1:8">
      <c r="A344" s="69"/>
      <c r="B344" s="120"/>
      <c r="C344" s="165"/>
      <c r="E344" s="43"/>
      <c r="F344" s="43"/>
      <c r="G344" s="43"/>
      <c r="H344" s="164"/>
    </row>
    <row r="345" spans="1:8">
      <c r="A345" s="69"/>
      <c r="B345" s="120"/>
      <c r="C345" s="165"/>
      <c r="E345" s="43"/>
      <c r="F345" s="43"/>
      <c r="G345" s="43"/>
      <c r="H345" s="164"/>
    </row>
    <row r="346" spans="1:8">
      <c r="A346" s="69"/>
      <c r="B346" s="120"/>
      <c r="C346" s="165"/>
      <c r="E346" s="43"/>
      <c r="F346" s="43"/>
      <c r="G346" s="43"/>
      <c r="H346" s="164"/>
    </row>
    <row r="347" spans="1:8">
      <c r="A347" s="69"/>
      <c r="B347" s="120"/>
      <c r="C347" s="165"/>
      <c r="E347" s="43"/>
      <c r="F347" s="43"/>
      <c r="G347" s="43"/>
      <c r="H347" s="164"/>
    </row>
    <row r="348" spans="1:8">
      <c r="A348" s="69"/>
      <c r="B348" s="120"/>
      <c r="C348" s="165"/>
      <c r="E348" s="43"/>
      <c r="F348" s="43"/>
      <c r="G348" s="43"/>
      <c r="H348" s="164"/>
    </row>
    <row r="349" spans="1:8">
      <c r="A349" s="69"/>
      <c r="B349" s="120"/>
      <c r="C349" s="165"/>
      <c r="E349" s="43"/>
      <c r="F349" s="43"/>
      <c r="G349" s="43"/>
      <c r="H349" s="164"/>
    </row>
    <row r="350" spans="1:8">
      <c r="A350" s="69"/>
      <c r="B350" s="120"/>
      <c r="C350" s="165"/>
      <c r="E350" s="43"/>
      <c r="F350" s="43"/>
      <c r="G350" s="43"/>
      <c r="H350" s="164"/>
    </row>
    <row r="351" spans="1:8">
      <c r="A351" s="69"/>
      <c r="B351" s="120"/>
      <c r="C351" s="165"/>
      <c r="E351" s="43"/>
      <c r="F351" s="43"/>
      <c r="G351" s="43"/>
      <c r="H351" s="164"/>
    </row>
    <row r="352" spans="1:8">
      <c r="A352" s="69"/>
      <c r="B352" s="120"/>
      <c r="C352" s="165"/>
      <c r="E352" s="43"/>
      <c r="F352" s="43"/>
      <c r="G352" s="43"/>
      <c r="H352" s="164"/>
    </row>
    <row r="353" spans="1:8">
      <c r="A353" s="69"/>
      <c r="B353" s="120"/>
      <c r="C353" s="165"/>
      <c r="E353" s="43"/>
      <c r="F353" s="43"/>
      <c r="G353" s="43"/>
      <c r="H353" s="164"/>
    </row>
    <row r="354" spans="1:8">
      <c r="A354" s="69"/>
      <c r="B354" s="120"/>
      <c r="C354" s="165"/>
      <c r="E354" s="43"/>
      <c r="F354" s="43"/>
      <c r="G354" s="43"/>
      <c r="H354" s="164"/>
    </row>
    <row r="355" spans="1:8">
      <c r="A355" s="69"/>
      <c r="B355" s="120"/>
      <c r="C355" s="165"/>
      <c r="E355" s="43"/>
      <c r="F355" s="43"/>
      <c r="G355" s="43"/>
      <c r="H355" s="164"/>
    </row>
    <row r="356" spans="1:8">
      <c r="A356" s="69"/>
      <c r="B356" s="120"/>
      <c r="C356" s="165"/>
      <c r="E356" s="43"/>
      <c r="F356" s="43"/>
      <c r="G356" s="43"/>
      <c r="H356" s="164"/>
    </row>
    <row r="357" spans="1:8">
      <c r="A357" s="69"/>
      <c r="B357" s="120"/>
      <c r="C357" s="165"/>
      <c r="E357" s="43"/>
      <c r="F357" s="43"/>
      <c r="G357" s="43"/>
      <c r="H357" s="164"/>
    </row>
    <row r="358" spans="1:8">
      <c r="A358" s="69"/>
      <c r="B358" s="120"/>
      <c r="C358" s="165"/>
      <c r="E358" s="43"/>
      <c r="F358" s="43"/>
      <c r="G358" s="43"/>
      <c r="H358" s="164"/>
    </row>
    <row r="359" spans="1:8">
      <c r="A359" s="69"/>
      <c r="B359" s="120"/>
      <c r="C359" s="165"/>
      <c r="E359" s="43"/>
      <c r="F359" s="43"/>
      <c r="G359" s="43"/>
      <c r="H359" s="164"/>
    </row>
    <row r="360" spans="1:8">
      <c r="A360" s="69"/>
      <c r="B360" s="120"/>
      <c r="C360" s="165"/>
      <c r="E360" s="43"/>
      <c r="F360" s="43"/>
      <c r="G360" s="43"/>
      <c r="H360" s="164"/>
    </row>
    <row r="361" spans="1:8">
      <c r="A361" s="69"/>
      <c r="B361" s="120"/>
      <c r="C361" s="165"/>
      <c r="E361" s="43"/>
      <c r="F361" s="43"/>
      <c r="G361" s="43"/>
      <c r="H361" s="164"/>
    </row>
    <row r="362" spans="1:8">
      <c r="A362" s="69"/>
      <c r="B362" s="120"/>
      <c r="C362" s="165"/>
      <c r="E362" s="43"/>
      <c r="F362" s="43"/>
      <c r="G362" s="43"/>
      <c r="H362" s="164"/>
    </row>
    <row r="363" spans="1:8">
      <c r="A363" s="69"/>
      <c r="B363" s="120"/>
      <c r="C363" s="165"/>
      <c r="E363" s="43"/>
      <c r="F363" s="43"/>
      <c r="G363" s="43"/>
      <c r="H363" s="164"/>
    </row>
    <row r="364" spans="1:8">
      <c r="A364" s="69"/>
      <c r="B364" s="120"/>
      <c r="C364" s="165"/>
      <c r="E364" s="43"/>
      <c r="F364" s="43"/>
      <c r="G364" s="43"/>
      <c r="H364" s="164"/>
    </row>
    <row r="365" spans="1:8">
      <c r="A365" s="69"/>
      <c r="B365" s="120"/>
      <c r="C365" s="165"/>
      <c r="E365" s="43"/>
      <c r="F365" s="43"/>
      <c r="G365" s="43"/>
      <c r="H365" s="164"/>
    </row>
    <row r="366" spans="1:8">
      <c r="A366" s="69"/>
      <c r="B366" s="120"/>
      <c r="C366" s="165"/>
      <c r="E366" s="43"/>
      <c r="F366" s="43"/>
      <c r="G366" s="43"/>
      <c r="H366" s="164"/>
    </row>
    <row r="367" spans="1:8">
      <c r="A367" s="69"/>
      <c r="B367" s="120"/>
      <c r="C367" s="165"/>
      <c r="E367" s="43"/>
      <c r="F367" s="43"/>
      <c r="G367" s="43"/>
      <c r="H367" s="164"/>
    </row>
    <row r="368" spans="1:8">
      <c r="A368" s="69"/>
      <c r="B368" s="120"/>
      <c r="C368" s="165"/>
      <c r="E368" s="43"/>
      <c r="F368" s="43"/>
      <c r="G368" s="43"/>
      <c r="H368" s="164"/>
    </row>
    <row r="369" spans="1:8">
      <c r="A369" s="69"/>
      <c r="B369" s="120"/>
      <c r="C369" s="165"/>
      <c r="E369" s="43"/>
      <c r="F369" s="43"/>
      <c r="G369" s="43"/>
      <c r="H369" s="164"/>
    </row>
    <row r="370" spans="1:8">
      <c r="A370" s="69"/>
      <c r="B370" s="120"/>
      <c r="C370" s="165"/>
      <c r="E370" s="43"/>
      <c r="F370" s="43"/>
      <c r="G370" s="43"/>
      <c r="H370" s="164"/>
    </row>
    <row r="371" spans="1:8">
      <c r="A371" s="69"/>
      <c r="B371" s="120"/>
      <c r="C371" s="165"/>
      <c r="E371" s="43"/>
      <c r="F371" s="43"/>
      <c r="G371" s="43"/>
      <c r="H371" s="164"/>
    </row>
    <row r="372" spans="1:8">
      <c r="A372" s="69"/>
      <c r="B372" s="120"/>
      <c r="C372" s="165"/>
      <c r="E372" s="43"/>
      <c r="F372" s="43"/>
      <c r="G372" s="43"/>
      <c r="H372" s="164"/>
    </row>
    <row r="373" spans="1:8">
      <c r="A373" s="69"/>
      <c r="B373" s="120"/>
      <c r="C373" s="165"/>
      <c r="E373" s="43"/>
      <c r="F373" s="43"/>
      <c r="G373" s="43"/>
      <c r="H373" s="164"/>
    </row>
    <row r="374" spans="1:8">
      <c r="A374" s="69"/>
      <c r="B374" s="120"/>
      <c r="C374" s="165"/>
      <c r="E374" s="43"/>
      <c r="F374" s="43"/>
      <c r="G374" s="43"/>
      <c r="H374" s="164"/>
    </row>
    <row r="375" spans="1:8">
      <c r="A375" s="69"/>
      <c r="B375" s="120"/>
      <c r="C375" s="165"/>
      <c r="E375" s="43"/>
      <c r="F375" s="43"/>
      <c r="G375" s="43"/>
      <c r="H375" s="164"/>
    </row>
    <row r="376" spans="1:8">
      <c r="A376" s="69"/>
      <c r="B376" s="120"/>
      <c r="C376" s="165"/>
      <c r="E376" s="43"/>
      <c r="F376" s="43"/>
      <c r="G376" s="43"/>
      <c r="H376" s="164"/>
    </row>
    <row r="377" spans="1:8">
      <c r="A377" s="69"/>
      <c r="B377" s="120"/>
      <c r="C377" s="165"/>
      <c r="E377" s="43"/>
      <c r="F377" s="43"/>
      <c r="G377" s="43"/>
      <c r="H377" s="164"/>
    </row>
    <row r="378" spans="1:8">
      <c r="A378" s="69"/>
      <c r="B378" s="120"/>
      <c r="C378" s="165"/>
      <c r="E378" s="43"/>
      <c r="F378" s="43"/>
      <c r="G378" s="43"/>
      <c r="H378" s="164"/>
    </row>
    <row r="379" spans="1:8">
      <c r="A379" s="69"/>
      <c r="B379" s="120"/>
      <c r="C379" s="165"/>
      <c r="E379" s="43"/>
      <c r="F379" s="43"/>
      <c r="G379" s="43"/>
      <c r="H379" s="164"/>
    </row>
    <row r="380" spans="1:8">
      <c r="A380" s="69"/>
      <c r="B380" s="120"/>
      <c r="C380" s="165"/>
      <c r="E380" s="43"/>
      <c r="F380" s="43"/>
      <c r="G380" s="43"/>
      <c r="H380" s="164"/>
    </row>
    <row r="381" spans="1:8">
      <c r="A381" s="69"/>
      <c r="B381" s="120"/>
      <c r="C381" s="165"/>
      <c r="E381" s="43"/>
      <c r="F381" s="43"/>
      <c r="G381" s="43"/>
      <c r="H381" s="164"/>
    </row>
    <row r="382" spans="1:8">
      <c r="A382" s="69"/>
      <c r="B382" s="120"/>
      <c r="C382" s="165"/>
      <c r="E382" s="43"/>
      <c r="F382" s="43"/>
      <c r="G382" s="43"/>
      <c r="H382" s="164"/>
    </row>
    <row r="383" spans="1:8">
      <c r="A383" s="69"/>
      <c r="B383" s="120"/>
      <c r="C383" s="165"/>
      <c r="E383" s="43"/>
      <c r="F383" s="43"/>
      <c r="G383" s="43"/>
      <c r="H383" s="164"/>
    </row>
    <row r="384" spans="1:8">
      <c r="A384" s="69"/>
      <c r="B384" s="120"/>
      <c r="C384" s="165"/>
      <c r="E384" s="43"/>
      <c r="F384" s="43"/>
      <c r="G384" s="43"/>
      <c r="H384" s="164"/>
    </row>
    <row r="385" spans="1:8">
      <c r="A385" s="69"/>
      <c r="B385" s="120"/>
      <c r="C385" s="165"/>
      <c r="E385" s="43"/>
      <c r="F385" s="43"/>
      <c r="G385" s="43"/>
      <c r="H385" s="164"/>
    </row>
    <row r="386" spans="1:8">
      <c r="A386" s="69"/>
      <c r="B386" s="120"/>
      <c r="C386" s="165"/>
      <c r="E386" s="43"/>
      <c r="F386" s="43"/>
      <c r="G386" s="43"/>
      <c r="H386" s="164"/>
    </row>
    <row r="387" spans="1:8">
      <c r="A387" s="69"/>
      <c r="B387" s="120"/>
      <c r="C387" s="165"/>
      <c r="E387" s="43"/>
      <c r="F387" s="43"/>
      <c r="G387" s="43"/>
      <c r="H387" s="164"/>
    </row>
    <row r="388" spans="1:8">
      <c r="A388" s="69"/>
      <c r="B388" s="120"/>
      <c r="C388" s="165"/>
      <c r="E388" s="43"/>
      <c r="F388" s="43"/>
      <c r="G388" s="43"/>
      <c r="H388" s="164"/>
    </row>
    <row r="389" spans="1:8">
      <c r="A389" s="69"/>
      <c r="B389" s="120"/>
      <c r="C389" s="165"/>
      <c r="E389" s="43"/>
      <c r="F389" s="43"/>
      <c r="G389" s="43"/>
      <c r="H389" s="164"/>
    </row>
    <row r="390" spans="1:8">
      <c r="A390" s="69"/>
      <c r="B390" s="120"/>
      <c r="C390" s="165"/>
      <c r="E390" s="43"/>
      <c r="F390" s="43"/>
      <c r="G390" s="43"/>
      <c r="H390" s="164"/>
    </row>
    <row r="391" spans="1:8">
      <c r="A391" s="69"/>
      <c r="B391" s="120"/>
      <c r="C391" s="100"/>
      <c r="E391" s="43"/>
      <c r="F391" s="43"/>
      <c r="G391" s="43"/>
      <c r="H391" s="164"/>
    </row>
    <row r="392" spans="1:8">
      <c r="A392" s="69"/>
      <c r="B392" s="120"/>
      <c r="C392" s="100"/>
      <c r="E392" s="43"/>
      <c r="F392" s="43"/>
      <c r="G392" s="43"/>
      <c r="H392" s="164"/>
    </row>
    <row r="393" spans="1:8">
      <c r="A393" s="69"/>
      <c r="B393" s="120"/>
      <c r="C393" s="100"/>
      <c r="E393" s="43"/>
      <c r="F393" s="43"/>
      <c r="G393" s="43"/>
      <c r="H393" s="164"/>
    </row>
    <row r="394" spans="1:8">
      <c r="A394" s="69"/>
      <c r="B394" s="120"/>
      <c r="C394" s="100"/>
      <c r="E394" s="43"/>
      <c r="F394" s="43"/>
      <c r="G394" s="43"/>
      <c r="H394" s="164"/>
    </row>
    <row r="395" spans="1:8">
      <c r="A395" s="69"/>
      <c r="B395" s="120"/>
      <c r="C395" s="100"/>
      <c r="E395" s="43"/>
      <c r="F395" s="43"/>
      <c r="G395" s="43"/>
      <c r="H395" s="164"/>
    </row>
    <row r="396" spans="1:8">
      <c r="A396" s="69"/>
      <c r="B396" s="120"/>
      <c r="C396" s="100"/>
      <c r="E396" s="43"/>
      <c r="F396" s="43"/>
      <c r="G396" s="43"/>
      <c r="H396" s="164"/>
    </row>
    <row r="397" spans="1:8">
      <c r="A397" s="69"/>
      <c r="B397" s="120"/>
      <c r="C397" s="100"/>
      <c r="E397" s="43"/>
      <c r="F397" s="43"/>
      <c r="G397" s="43"/>
      <c r="H397" s="164"/>
    </row>
    <row r="398" spans="1:8">
      <c r="A398" s="69"/>
      <c r="B398" s="120"/>
      <c r="C398" s="100"/>
      <c r="E398" s="43"/>
      <c r="F398" s="43"/>
      <c r="G398" s="43"/>
      <c r="H398" s="164"/>
    </row>
    <row r="399" spans="1:8">
      <c r="A399" s="69"/>
      <c r="B399" s="120"/>
      <c r="C399" s="100"/>
      <c r="E399" s="43"/>
      <c r="F399" s="43"/>
      <c r="G399" s="43"/>
      <c r="H399" s="164"/>
    </row>
    <row r="400" spans="1:8">
      <c r="A400" s="69"/>
      <c r="B400" s="120"/>
      <c r="C400" s="100"/>
      <c r="E400" s="43"/>
      <c r="F400" s="43"/>
      <c r="G400" s="43"/>
      <c r="H400" s="164"/>
    </row>
    <row r="401" spans="1:8">
      <c r="A401" s="69"/>
      <c r="B401" s="120"/>
      <c r="C401" s="100"/>
      <c r="E401" s="43"/>
      <c r="F401" s="43"/>
      <c r="G401" s="43"/>
      <c r="H401" s="164"/>
    </row>
    <row r="402" spans="1:8">
      <c r="A402" s="69"/>
      <c r="B402" s="120"/>
      <c r="C402" s="100"/>
      <c r="E402" s="43"/>
      <c r="F402" s="43"/>
      <c r="G402" s="43"/>
      <c r="H402" s="164"/>
    </row>
    <row r="403" spans="1:8">
      <c r="A403" s="69"/>
      <c r="B403" s="120"/>
      <c r="C403" s="100"/>
      <c r="E403" s="43"/>
      <c r="F403" s="43"/>
      <c r="G403" s="43"/>
      <c r="H403" s="164"/>
    </row>
    <row r="404" spans="1:8">
      <c r="A404" s="69"/>
      <c r="B404" s="120"/>
      <c r="C404" s="100"/>
      <c r="E404" s="43"/>
      <c r="F404" s="43"/>
      <c r="G404" s="43"/>
      <c r="H404" s="164"/>
    </row>
    <row r="405" spans="1:8">
      <c r="A405" s="69"/>
      <c r="B405" s="120"/>
      <c r="C405" s="100"/>
      <c r="E405" s="43"/>
      <c r="F405" s="43"/>
      <c r="G405" s="43"/>
      <c r="H405" s="164"/>
    </row>
    <row r="406" spans="1:8">
      <c r="A406" s="69"/>
      <c r="B406" s="120"/>
      <c r="C406" s="100"/>
      <c r="E406" s="43"/>
      <c r="F406" s="43"/>
      <c r="G406" s="43"/>
      <c r="H406" s="164"/>
    </row>
    <row r="407" spans="1:8">
      <c r="A407" s="69"/>
      <c r="B407" s="120"/>
      <c r="C407" s="100"/>
      <c r="E407" s="43"/>
      <c r="F407" s="43"/>
      <c r="G407" s="43"/>
      <c r="H407" s="164"/>
    </row>
    <row r="408" spans="1:8">
      <c r="A408" s="69"/>
      <c r="B408" s="120"/>
      <c r="C408" s="100"/>
      <c r="E408" s="43"/>
      <c r="F408" s="43"/>
      <c r="G408" s="43"/>
      <c r="H408" s="164"/>
    </row>
    <row r="409" spans="1:8">
      <c r="A409" s="69"/>
      <c r="B409" s="120"/>
      <c r="C409" s="100"/>
      <c r="E409" s="43"/>
      <c r="F409" s="43"/>
      <c r="G409" s="43"/>
      <c r="H409" s="164"/>
    </row>
    <row r="410" spans="1:8">
      <c r="A410" s="69"/>
      <c r="B410" s="120"/>
      <c r="C410" s="100"/>
      <c r="E410" s="43"/>
      <c r="F410" s="43"/>
      <c r="G410" s="43"/>
      <c r="H410" s="164"/>
    </row>
    <row r="411" spans="1:8">
      <c r="A411" s="69"/>
      <c r="B411" s="120"/>
      <c r="C411" s="100"/>
      <c r="E411" s="43"/>
      <c r="F411" s="43"/>
      <c r="G411" s="43"/>
      <c r="H411" s="164"/>
    </row>
    <row r="412" spans="1:8">
      <c r="A412" s="69"/>
      <c r="B412" s="120"/>
      <c r="C412" s="100"/>
      <c r="E412" s="43"/>
      <c r="F412" s="43"/>
      <c r="G412" s="43"/>
      <c r="H412" s="164"/>
    </row>
    <row r="413" spans="1:8">
      <c r="A413" s="69"/>
      <c r="B413" s="120"/>
      <c r="C413" s="100"/>
      <c r="E413" s="43"/>
      <c r="F413" s="43"/>
      <c r="G413" s="43"/>
      <c r="H413" s="164"/>
    </row>
    <row r="414" spans="1:8">
      <c r="A414" s="69"/>
      <c r="B414" s="120"/>
      <c r="C414" s="100"/>
      <c r="E414" s="43"/>
      <c r="F414" s="43"/>
      <c r="G414" s="43"/>
      <c r="H414" s="164"/>
    </row>
    <row r="415" spans="1:8">
      <c r="A415" s="69"/>
      <c r="B415" s="120"/>
      <c r="C415" s="100"/>
      <c r="E415" s="43"/>
      <c r="F415" s="43"/>
      <c r="G415" s="43"/>
      <c r="H415" s="164"/>
    </row>
    <row r="416" spans="1:8">
      <c r="A416" s="69"/>
      <c r="B416" s="120"/>
      <c r="C416" s="100"/>
      <c r="E416" s="43"/>
      <c r="F416" s="43"/>
      <c r="G416" s="43"/>
      <c r="H416" s="164"/>
    </row>
    <row r="417" spans="1:8">
      <c r="A417" s="69"/>
      <c r="B417" s="120"/>
      <c r="C417" s="100"/>
      <c r="E417" s="43"/>
      <c r="F417" s="43"/>
      <c r="G417" s="43"/>
      <c r="H417" s="164"/>
    </row>
    <row r="418" spans="1:8">
      <c r="A418" s="69"/>
      <c r="B418" s="120"/>
      <c r="C418" s="100"/>
      <c r="E418" s="43"/>
      <c r="F418" s="43"/>
      <c r="G418" s="43"/>
      <c r="H418" s="164"/>
    </row>
    <row r="419" spans="1:8">
      <c r="A419" s="69"/>
      <c r="B419" s="120"/>
      <c r="C419" s="100"/>
      <c r="E419" s="43"/>
      <c r="F419" s="43"/>
      <c r="G419" s="43"/>
      <c r="H419" s="164"/>
    </row>
    <row r="420" spans="1:8">
      <c r="A420" s="69"/>
      <c r="B420" s="120"/>
      <c r="C420" s="100"/>
      <c r="E420" s="43"/>
      <c r="F420" s="43"/>
      <c r="G420" s="43"/>
      <c r="H420" s="164"/>
    </row>
    <row r="421" spans="1:8">
      <c r="A421" s="69"/>
      <c r="B421" s="120"/>
      <c r="C421" s="100"/>
      <c r="E421" s="43"/>
      <c r="F421" s="43"/>
      <c r="G421" s="43"/>
      <c r="H421" s="164"/>
    </row>
    <row r="422" spans="1:8">
      <c r="A422" s="69"/>
      <c r="B422" s="120"/>
      <c r="C422" s="100"/>
      <c r="E422" s="43"/>
      <c r="F422" s="43"/>
      <c r="G422" s="43"/>
      <c r="H422" s="164"/>
    </row>
    <row r="423" spans="1:8">
      <c r="A423" s="69"/>
      <c r="B423" s="120"/>
      <c r="C423" s="100"/>
      <c r="E423" s="43"/>
      <c r="F423" s="43"/>
      <c r="G423" s="43"/>
      <c r="H423" s="164"/>
    </row>
    <row r="424" spans="1:8">
      <c r="A424" s="69"/>
      <c r="B424" s="120"/>
      <c r="C424" s="100"/>
      <c r="E424" s="43"/>
      <c r="F424" s="43"/>
      <c r="G424" s="43"/>
      <c r="H424" s="164"/>
    </row>
    <row r="425" spans="1:8">
      <c r="A425" s="69"/>
      <c r="B425" s="120"/>
      <c r="C425" s="100"/>
      <c r="E425" s="43"/>
      <c r="F425" s="43"/>
      <c r="G425" s="43"/>
      <c r="H425" s="164"/>
    </row>
    <row r="426" spans="1:8">
      <c r="A426" s="69"/>
      <c r="B426" s="120"/>
      <c r="C426" s="100"/>
      <c r="E426" s="43"/>
      <c r="F426" s="43"/>
      <c r="G426" s="43"/>
      <c r="H426" s="164"/>
    </row>
    <row r="427" spans="1:8">
      <c r="A427" s="69"/>
      <c r="B427" s="120"/>
      <c r="C427" s="100"/>
      <c r="E427" s="43"/>
      <c r="F427" s="43"/>
      <c r="G427" s="43"/>
      <c r="H427" s="164"/>
    </row>
    <row r="428" spans="1:8">
      <c r="A428" s="69"/>
      <c r="B428" s="120"/>
      <c r="C428" s="100"/>
      <c r="E428" s="43"/>
      <c r="F428" s="43"/>
      <c r="G428" s="43"/>
      <c r="H428" s="164"/>
    </row>
    <row r="429" spans="1:8">
      <c r="A429" s="69"/>
      <c r="B429" s="120"/>
      <c r="C429" s="100"/>
      <c r="E429" s="43"/>
      <c r="F429" s="43"/>
      <c r="G429" s="43"/>
      <c r="H429" s="164"/>
    </row>
    <row r="430" spans="1:8">
      <c r="A430" s="69"/>
      <c r="B430" s="120"/>
      <c r="C430" s="100"/>
      <c r="E430" s="43"/>
      <c r="F430" s="43"/>
      <c r="G430" s="43"/>
      <c r="H430" s="164"/>
    </row>
    <row r="431" spans="1:8">
      <c r="A431" s="69"/>
      <c r="B431" s="120"/>
      <c r="C431" s="100"/>
      <c r="E431" s="43"/>
      <c r="F431" s="43"/>
      <c r="G431" s="43"/>
      <c r="H431" s="164"/>
    </row>
    <row r="432" spans="1:8">
      <c r="A432" s="69"/>
      <c r="B432" s="120"/>
      <c r="C432" s="100"/>
      <c r="E432" s="43"/>
      <c r="F432" s="43"/>
      <c r="G432" s="43"/>
      <c r="H432" s="164"/>
    </row>
    <row r="433" spans="1:8">
      <c r="A433" s="69"/>
      <c r="B433" s="120"/>
      <c r="C433" s="100"/>
      <c r="E433" s="43"/>
      <c r="F433" s="43"/>
      <c r="G433" s="43"/>
      <c r="H433" s="164"/>
    </row>
    <row r="434" spans="1:8">
      <c r="A434" s="69"/>
      <c r="B434" s="120"/>
      <c r="C434" s="100"/>
      <c r="E434" s="43"/>
      <c r="F434" s="43"/>
      <c r="G434" s="43"/>
      <c r="H434" s="164"/>
    </row>
    <row r="435" spans="1:8">
      <c r="A435" s="69"/>
      <c r="B435" s="120"/>
      <c r="C435" s="100"/>
      <c r="E435" s="43"/>
      <c r="F435" s="43"/>
      <c r="G435" s="43"/>
      <c r="H435" s="164"/>
    </row>
    <row r="436" spans="1:8">
      <c r="A436" s="69"/>
      <c r="B436" s="120"/>
      <c r="C436" s="100"/>
      <c r="E436" s="43"/>
      <c r="F436" s="43"/>
      <c r="G436" s="43"/>
      <c r="H436" s="164"/>
    </row>
    <row r="437" spans="1:8">
      <c r="A437" s="69"/>
      <c r="B437" s="120"/>
      <c r="C437" s="100"/>
      <c r="E437" s="43"/>
      <c r="F437" s="43"/>
      <c r="G437" s="43"/>
      <c r="H437" s="164"/>
    </row>
    <row r="438" spans="1:8">
      <c r="A438" s="69"/>
      <c r="B438" s="120"/>
      <c r="C438" s="100"/>
      <c r="E438" s="43"/>
      <c r="F438" s="43"/>
      <c r="G438" s="43"/>
      <c r="H438" s="164"/>
    </row>
    <row r="439" spans="1:8">
      <c r="A439" s="69"/>
      <c r="B439" s="120"/>
      <c r="C439" s="100"/>
      <c r="H439" s="164"/>
    </row>
    <row r="440" spans="1:8">
      <c r="A440" s="69"/>
      <c r="B440" s="120"/>
      <c r="C440" s="100"/>
      <c r="H440" s="164"/>
    </row>
    <row r="441" spans="1:8">
      <c r="A441" s="69"/>
      <c r="B441" s="120"/>
      <c r="C441" s="100"/>
      <c r="H441" s="164"/>
    </row>
    <row r="442" spans="1:8">
      <c r="A442" s="69"/>
      <c r="B442" s="120"/>
      <c r="C442" s="100"/>
      <c r="H442" s="164"/>
    </row>
    <row r="443" spans="1:8">
      <c r="A443" s="69"/>
      <c r="B443" s="120"/>
      <c r="C443" s="100"/>
      <c r="H443" s="164"/>
    </row>
    <row r="444" spans="1:8">
      <c r="A444" s="69"/>
      <c r="B444" s="120"/>
      <c r="C444" s="100"/>
      <c r="H444" s="164"/>
    </row>
    <row r="445" spans="1:8">
      <c r="A445" s="69"/>
      <c r="B445" s="120"/>
      <c r="C445" s="100"/>
      <c r="H445" s="164"/>
    </row>
    <row r="446" spans="1:8">
      <c r="A446" s="69"/>
      <c r="B446" s="120"/>
      <c r="C446" s="100"/>
      <c r="H446" s="164"/>
    </row>
    <row r="447" spans="1:8">
      <c r="A447" s="69"/>
      <c r="B447" s="120"/>
      <c r="C447" s="100"/>
      <c r="H447" s="164"/>
    </row>
    <row r="448" spans="1:8">
      <c r="A448" s="69"/>
      <c r="B448" s="120"/>
      <c r="C448" s="100"/>
      <c r="H448" s="164"/>
    </row>
    <row r="449" spans="1:8">
      <c r="A449" s="69"/>
      <c r="B449" s="120"/>
      <c r="C449" s="100"/>
      <c r="H449" s="164"/>
    </row>
    <row r="450" spans="1:8">
      <c r="A450" s="69"/>
      <c r="B450" s="120"/>
      <c r="C450" s="100"/>
      <c r="H450" s="164"/>
    </row>
    <row r="451" spans="1:8">
      <c r="A451" s="69"/>
      <c r="B451" s="120"/>
      <c r="C451" s="100"/>
      <c r="H451" s="164"/>
    </row>
    <row r="452" spans="1:8">
      <c r="A452" s="69"/>
      <c r="B452" s="120"/>
      <c r="C452" s="100"/>
      <c r="H452" s="164"/>
    </row>
    <row r="453" spans="1:8">
      <c r="A453" s="69"/>
      <c r="B453" s="120"/>
      <c r="C453" s="100"/>
      <c r="H453" s="164"/>
    </row>
    <row r="454" spans="1:8">
      <c r="A454" s="69"/>
      <c r="B454" s="120"/>
      <c r="C454" s="100"/>
      <c r="H454" s="164"/>
    </row>
    <row r="455" spans="1:8">
      <c r="A455" s="69"/>
      <c r="B455" s="120"/>
      <c r="C455" s="100"/>
      <c r="H455" s="164"/>
    </row>
    <row r="456" spans="1:8">
      <c r="A456" s="69"/>
      <c r="B456" s="120"/>
      <c r="C456" s="100"/>
      <c r="H456" s="164"/>
    </row>
    <row r="457" spans="1:8">
      <c r="A457" s="69"/>
      <c r="B457" s="120"/>
      <c r="C457" s="100"/>
      <c r="H457" s="164"/>
    </row>
    <row r="458" spans="1:8">
      <c r="A458" s="69"/>
      <c r="B458" s="120"/>
      <c r="C458" s="100"/>
      <c r="H458" s="164"/>
    </row>
    <row r="459" spans="1:8">
      <c r="A459" s="69"/>
      <c r="B459" s="120"/>
      <c r="C459" s="100"/>
      <c r="H459" s="164"/>
    </row>
    <row r="460" spans="1:8">
      <c r="A460" s="69"/>
      <c r="B460" s="120"/>
      <c r="C460" s="100"/>
      <c r="H460" s="164"/>
    </row>
    <row r="461" spans="1:8">
      <c r="A461" s="69"/>
      <c r="B461" s="120"/>
      <c r="C461" s="100"/>
      <c r="H461" s="164"/>
    </row>
    <row r="462" spans="1:8">
      <c r="A462" s="69"/>
      <c r="B462" s="120"/>
      <c r="C462" s="100"/>
      <c r="H462" s="164"/>
    </row>
    <row r="463" spans="1:8">
      <c r="A463" s="69"/>
      <c r="B463" s="120"/>
      <c r="C463" s="100"/>
      <c r="H463" s="164"/>
    </row>
    <row r="464" spans="1:8">
      <c r="A464" s="69"/>
      <c r="B464" s="120"/>
      <c r="C464" s="100"/>
      <c r="H464" s="164"/>
    </row>
    <row r="465" spans="1:8">
      <c r="A465" s="69"/>
      <c r="B465" s="120"/>
      <c r="C465" s="100"/>
      <c r="H465" s="164"/>
    </row>
    <row r="466" spans="1:8">
      <c r="A466" s="69"/>
      <c r="B466" s="120"/>
      <c r="C466" s="100"/>
      <c r="H466" s="164"/>
    </row>
    <row r="467" spans="1:8">
      <c r="A467" s="69"/>
      <c r="B467" s="120"/>
      <c r="C467" s="100"/>
      <c r="H467" s="164"/>
    </row>
    <row r="468" spans="1:8">
      <c r="A468" s="69"/>
      <c r="B468" s="120"/>
      <c r="C468" s="100"/>
      <c r="H468" s="164"/>
    </row>
    <row r="469" spans="1:8">
      <c r="A469" s="69"/>
      <c r="B469" s="120"/>
      <c r="C469" s="100"/>
      <c r="H469" s="164"/>
    </row>
    <row r="470" spans="1:8">
      <c r="A470" s="69"/>
      <c r="B470" s="120"/>
      <c r="C470" s="100"/>
      <c r="H470" s="164"/>
    </row>
    <row r="471" spans="1:8">
      <c r="A471" s="69"/>
      <c r="B471" s="120"/>
      <c r="C471" s="100"/>
      <c r="H471" s="164"/>
    </row>
    <row r="472" spans="1:8">
      <c r="A472" s="69"/>
      <c r="B472" s="120"/>
      <c r="C472" s="100"/>
      <c r="H472" s="164"/>
    </row>
    <row r="473" spans="1:8">
      <c r="A473" s="69"/>
      <c r="B473" s="120"/>
      <c r="C473" s="100"/>
      <c r="H473" s="164"/>
    </row>
    <row r="474" spans="1:8">
      <c r="A474" s="69"/>
      <c r="B474" s="120"/>
      <c r="C474" s="100"/>
      <c r="H474" s="164"/>
    </row>
    <row r="475" spans="1:8">
      <c r="A475" s="69"/>
      <c r="B475" s="120"/>
      <c r="C475" s="100"/>
      <c r="H475" s="164"/>
    </row>
    <row r="476" spans="1:8">
      <c r="A476" s="69"/>
      <c r="B476" s="120"/>
      <c r="C476" s="100"/>
      <c r="H476" s="164"/>
    </row>
    <row r="477" spans="1:8">
      <c r="A477" s="69"/>
      <c r="B477" s="120"/>
      <c r="C477" s="100"/>
      <c r="H477" s="164"/>
    </row>
    <row r="478" spans="1:8">
      <c r="A478" s="69"/>
      <c r="B478" s="120"/>
      <c r="C478" s="100"/>
      <c r="H478" s="164"/>
    </row>
    <row r="479" spans="1:8">
      <c r="A479" s="69"/>
      <c r="B479" s="120"/>
      <c r="C479" s="100"/>
      <c r="H479" s="164"/>
    </row>
    <row r="480" spans="1:8">
      <c r="A480" s="69"/>
      <c r="B480" s="120"/>
      <c r="C480" s="100"/>
      <c r="H480" s="164"/>
    </row>
    <row r="481" spans="1:8">
      <c r="A481" s="69"/>
      <c r="B481" s="120"/>
      <c r="C481" s="100"/>
      <c r="H481" s="164"/>
    </row>
    <row r="482" spans="1:8">
      <c r="A482" s="69"/>
      <c r="B482" s="120"/>
      <c r="C482" s="100"/>
      <c r="H482" s="164"/>
    </row>
    <row r="483" spans="1:8">
      <c r="A483" s="69"/>
      <c r="B483" s="120"/>
      <c r="C483" s="100"/>
      <c r="H483" s="164"/>
    </row>
    <row r="484" spans="1:8">
      <c r="A484" s="69"/>
      <c r="B484" s="120"/>
      <c r="C484" s="100"/>
      <c r="H484" s="164"/>
    </row>
    <row r="485" spans="1:8">
      <c r="A485" s="69"/>
      <c r="B485" s="120"/>
      <c r="C485" s="100"/>
      <c r="H485" s="164"/>
    </row>
    <row r="486" spans="1:8">
      <c r="A486" s="69"/>
      <c r="B486" s="120"/>
      <c r="C486" s="100"/>
      <c r="H486" s="164"/>
    </row>
    <row r="487" spans="1:8">
      <c r="A487" s="69"/>
      <c r="B487" s="120"/>
      <c r="C487" s="100"/>
      <c r="H487" s="164"/>
    </row>
    <row r="488" spans="1:8">
      <c r="A488" s="69"/>
      <c r="B488" s="120"/>
      <c r="C488" s="100"/>
      <c r="H488" s="164"/>
    </row>
    <row r="489" spans="1:8">
      <c r="A489" s="69"/>
      <c r="B489" s="120"/>
      <c r="C489" s="100"/>
      <c r="H489" s="164"/>
    </row>
    <row r="490" spans="1:8">
      <c r="A490" s="69"/>
      <c r="B490" s="120"/>
      <c r="C490" s="100"/>
      <c r="H490" s="164"/>
    </row>
    <row r="491" spans="1:8">
      <c r="A491" s="69"/>
      <c r="B491" s="120"/>
      <c r="C491" s="100"/>
      <c r="H491" s="164"/>
    </row>
    <row r="492" spans="1:8">
      <c r="A492" s="69"/>
      <c r="B492" s="120"/>
      <c r="C492" s="100"/>
      <c r="H492" s="164"/>
    </row>
    <row r="493" spans="1:8">
      <c r="A493" s="69"/>
      <c r="B493" s="120"/>
      <c r="C493" s="100"/>
      <c r="H493" s="164"/>
    </row>
    <row r="494" spans="1:8">
      <c r="A494" s="69"/>
      <c r="B494" s="120"/>
      <c r="C494" s="100"/>
      <c r="H494" s="164"/>
    </row>
    <row r="495" spans="1:8">
      <c r="A495" s="69"/>
      <c r="B495" s="120"/>
      <c r="C495" s="100"/>
      <c r="H495" s="164"/>
    </row>
    <row r="496" spans="1:8">
      <c r="A496" s="69"/>
      <c r="B496" s="120"/>
      <c r="C496" s="100"/>
      <c r="H496" s="164"/>
    </row>
    <row r="497" spans="1:8">
      <c r="A497" s="69"/>
      <c r="B497" s="120"/>
      <c r="C497" s="100"/>
      <c r="H497" s="164"/>
    </row>
    <row r="498" spans="1:8">
      <c r="A498" s="69"/>
      <c r="B498" s="120"/>
      <c r="C498" s="100"/>
      <c r="H498" s="164"/>
    </row>
    <row r="499" spans="1:8">
      <c r="A499" s="69"/>
      <c r="B499" s="120"/>
      <c r="C499" s="100"/>
      <c r="H499" s="164"/>
    </row>
    <row r="500" spans="1:8">
      <c r="A500" s="69"/>
      <c r="B500" s="120"/>
      <c r="C500" s="100"/>
      <c r="H500" s="164"/>
    </row>
    <row r="501" spans="1:8">
      <c r="A501" s="69"/>
      <c r="B501" s="120"/>
      <c r="C501" s="100"/>
      <c r="H501" s="164"/>
    </row>
    <row r="502" spans="1:8">
      <c r="A502" s="69"/>
      <c r="B502" s="120"/>
      <c r="C502" s="100"/>
      <c r="H502" s="164"/>
    </row>
    <row r="503" spans="1:8">
      <c r="A503" s="69"/>
      <c r="B503" s="120"/>
      <c r="C503" s="100"/>
      <c r="H503" s="164"/>
    </row>
    <row r="504" spans="1:8">
      <c r="A504" s="69"/>
      <c r="B504" s="120"/>
      <c r="C504" s="100"/>
      <c r="H504" s="164"/>
    </row>
    <row r="505" spans="1:8">
      <c r="A505" s="69"/>
      <c r="B505" s="120"/>
      <c r="C505" s="100"/>
      <c r="H505" s="164"/>
    </row>
    <row r="506" spans="1:8">
      <c r="A506" s="69"/>
      <c r="B506" s="120"/>
      <c r="C506" s="100"/>
      <c r="H506" s="164"/>
    </row>
    <row r="507" spans="1:8">
      <c r="A507" s="69"/>
      <c r="B507" s="120"/>
      <c r="C507" s="100"/>
      <c r="H507" s="164"/>
    </row>
    <row r="508" spans="1:8">
      <c r="A508" s="69"/>
      <c r="B508" s="120"/>
      <c r="C508" s="100"/>
      <c r="H508" s="164"/>
    </row>
    <row r="509" spans="1:8">
      <c r="A509" s="69"/>
      <c r="B509" s="120"/>
      <c r="C509" s="100"/>
      <c r="H509" s="164"/>
    </row>
    <row r="510" spans="1:8">
      <c r="A510" s="69"/>
      <c r="B510" s="120"/>
      <c r="C510" s="100"/>
      <c r="H510" s="164"/>
    </row>
    <row r="511" spans="1:8">
      <c r="A511" s="69"/>
      <c r="B511" s="120"/>
      <c r="C511" s="100"/>
      <c r="H511" s="164"/>
    </row>
    <row r="512" spans="1:8">
      <c r="A512" s="69"/>
      <c r="B512" s="120"/>
      <c r="C512" s="100"/>
      <c r="H512" s="164"/>
    </row>
    <row r="513" spans="1:8">
      <c r="A513" s="69"/>
      <c r="B513" s="120"/>
      <c r="C513" s="100"/>
      <c r="H513" s="164"/>
    </row>
    <row r="514" spans="1:8">
      <c r="A514" s="69"/>
      <c r="B514" s="120"/>
      <c r="C514" s="100"/>
      <c r="H514" s="164"/>
    </row>
    <row r="515" spans="1:8">
      <c r="A515" s="69"/>
      <c r="B515" s="120"/>
      <c r="C515" s="100"/>
      <c r="H515" s="164"/>
    </row>
    <row r="516" spans="1:8">
      <c r="A516" s="69"/>
      <c r="B516" s="120"/>
      <c r="C516" s="100"/>
      <c r="H516" s="164"/>
    </row>
    <row r="517" spans="1:8">
      <c r="A517" s="69"/>
      <c r="B517" s="120"/>
      <c r="C517" s="100"/>
      <c r="H517" s="164"/>
    </row>
    <row r="518" spans="1:8">
      <c r="A518" s="69"/>
      <c r="B518" s="120"/>
      <c r="C518" s="100"/>
      <c r="H518" s="164"/>
    </row>
    <row r="519" spans="1:8">
      <c r="A519" s="69"/>
      <c r="B519" s="120"/>
      <c r="C519" s="100"/>
      <c r="H519" s="164"/>
    </row>
    <row r="520" spans="1:8">
      <c r="A520" s="69"/>
      <c r="B520" s="120"/>
      <c r="C520" s="100"/>
      <c r="H520" s="164"/>
    </row>
    <row r="521" spans="1:8">
      <c r="A521" s="69"/>
      <c r="B521" s="120"/>
      <c r="C521" s="100"/>
      <c r="H521" s="164"/>
    </row>
    <row r="522" spans="1:8">
      <c r="A522" s="69"/>
      <c r="B522" s="120"/>
      <c r="C522" s="100"/>
      <c r="H522" s="164"/>
    </row>
    <row r="523" spans="1:8">
      <c r="A523" s="69"/>
      <c r="B523" s="120"/>
      <c r="C523" s="100"/>
      <c r="H523" s="164"/>
    </row>
    <row r="524" spans="1:8">
      <c r="A524" s="69"/>
      <c r="B524" s="120"/>
      <c r="C524" s="100"/>
      <c r="H524" s="164"/>
    </row>
    <row r="525" spans="1:8">
      <c r="A525" s="69"/>
      <c r="B525" s="120"/>
      <c r="C525" s="100"/>
      <c r="H525" s="164"/>
    </row>
    <row r="526" spans="1:8">
      <c r="A526" s="69"/>
      <c r="B526" s="120"/>
      <c r="C526" s="100"/>
      <c r="H526" s="164"/>
    </row>
    <row r="527" spans="1:8">
      <c r="A527" s="69"/>
      <c r="B527" s="120"/>
      <c r="C527" s="100"/>
      <c r="H527" s="164"/>
    </row>
    <row r="528" spans="1:8">
      <c r="A528" s="69"/>
      <c r="B528" s="120"/>
      <c r="C528" s="100"/>
      <c r="H528" s="164"/>
    </row>
    <row r="529" spans="1:8">
      <c r="A529" s="69"/>
      <c r="B529" s="120"/>
      <c r="C529" s="100"/>
      <c r="H529" s="164"/>
    </row>
    <row r="530" spans="1:8">
      <c r="A530" s="69"/>
      <c r="B530" s="120"/>
      <c r="C530" s="100"/>
      <c r="H530" s="164"/>
    </row>
    <row r="531" spans="1:8">
      <c r="A531" s="69"/>
      <c r="B531" s="120"/>
      <c r="C531" s="100"/>
      <c r="H531" s="164"/>
    </row>
    <row r="532" spans="1:8">
      <c r="A532" s="69"/>
      <c r="B532" s="120"/>
      <c r="C532" s="100"/>
      <c r="H532" s="164"/>
    </row>
    <row r="533" spans="1:8">
      <c r="A533" s="69"/>
      <c r="B533" s="120"/>
      <c r="C533" s="100"/>
      <c r="H533" s="164"/>
    </row>
    <row r="534" spans="1:8">
      <c r="A534" s="69"/>
      <c r="B534" s="120"/>
      <c r="C534" s="100"/>
      <c r="H534" s="164"/>
    </row>
    <row r="535" spans="1:8">
      <c r="A535" s="69"/>
      <c r="B535" s="120"/>
      <c r="C535" s="100"/>
      <c r="H535" s="164"/>
    </row>
    <row r="536" spans="1:8">
      <c r="A536" s="69"/>
      <c r="B536" s="120"/>
      <c r="C536" s="100"/>
      <c r="H536" s="164"/>
    </row>
    <row r="537" spans="1:8">
      <c r="A537" s="69"/>
      <c r="B537" s="120"/>
      <c r="C537" s="100"/>
      <c r="H537" s="164"/>
    </row>
    <row r="538" spans="1:8">
      <c r="A538" s="69"/>
      <c r="B538" s="120"/>
      <c r="C538" s="100"/>
      <c r="H538" s="164"/>
    </row>
    <row r="539" spans="1:8">
      <c r="A539" s="69"/>
      <c r="B539" s="120"/>
      <c r="C539" s="100"/>
      <c r="H539" s="164"/>
    </row>
    <row r="540" spans="1:8">
      <c r="A540" s="69"/>
      <c r="B540" s="120"/>
      <c r="C540" s="100"/>
      <c r="H540" s="164"/>
    </row>
    <row r="541" spans="1:8">
      <c r="A541" s="69"/>
      <c r="B541" s="120"/>
      <c r="C541" s="100"/>
      <c r="H541" s="164"/>
    </row>
    <row r="542" spans="1:8">
      <c r="A542" s="69"/>
      <c r="B542" s="120"/>
      <c r="C542" s="100"/>
      <c r="H542" s="164"/>
    </row>
    <row r="543" spans="1:8">
      <c r="A543" s="69"/>
      <c r="B543" s="120"/>
      <c r="C543" s="100"/>
      <c r="H543" s="164"/>
    </row>
    <row r="544" spans="1:8">
      <c r="A544" s="69"/>
      <c r="B544" s="120"/>
      <c r="C544" s="100"/>
      <c r="H544" s="164"/>
    </row>
    <row r="545" spans="1:8">
      <c r="A545" s="69"/>
      <c r="B545" s="120"/>
      <c r="C545" s="100"/>
      <c r="H545" s="164"/>
    </row>
    <row r="546" spans="1:8">
      <c r="A546" s="69"/>
      <c r="B546" s="120"/>
      <c r="C546" s="100"/>
      <c r="H546" s="164"/>
    </row>
    <row r="547" spans="1:8">
      <c r="A547" s="69"/>
      <c r="B547" s="120"/>
      <c r="C547" s="100"/>
      <c r="H547" s="164"/>
    </row>
    <row r="548" spans="1:8">
      <c r="A548" s="69"/>
      <c r="B548" s="120"/>
      <c r="C548" s="100"/>
      <c r="H548" s="164"/>
    </row>
    <row r="549" spans="1:8">
      <c r="A549" s="69"/>
      <c r="B549" s="120"/>
      <c r="C549" s="100"/>
      <c r="H549" s="164"/>
    </row>
    <row r="550" spans="1:8">
      <c r="A550" s="69"/>
      <c r="B550" s="120"/>
      <c r="C550" s="100"/>
      <c r="H550" s="164"/>
    </row>
    <row r="551" spans="1:8">
      <c r="A551" s="69"/>
      <c r="B551" s="120"/>
      <c r="C551" s="100"/>
      <c r="H551" s="164"/>
    </row>
    <row r="552" spans="1:8">
      <c r="A552" s="69"/>
      <c r="B552" s="120"/>
      <c r="C552" s="100"/>
      <c r="H552" s="164"/>
    </row>
    <row r="553" spans="1:8">
      <c r="A553" s="69"/>
      <c r="B553" s="120"/>
      <c r="C553" s="100"/>
      <c r="H553" s="164"/>
    </row>
    <row r="554" spans="1:8">
      <c r="A554" s="69"/>
      <c r="B554" s="120"/>
      <c r="C554" s="100"/>
      <c r="H554" s="164"/>
    </row>
    <row r="555" spans="1:8">
      <c r="A555" s="69"/>
      <c r="B555" s="120"/>
      <c r="C555" s="100"/>
      <c r="H555" s="164"/>
    </row>
    <row r="556" spans="1:8">
      <c r="A556" s="69"/>
      <c r="B556" s="120"/>
      <c r="C556" s="100"/>
      <c r="H556" s="164"/>
    </row>
    <row r="557" spans="1:8">
      <c r="A557" s="69"/>
      <c r="B557" s="120"/>
      <c r="C557" s="100"/>
      <c r="H557" s="164"/>
    </row>
    <row r="558" spans="1:8">
      <c r="A558" s="69"/>
      <c r="B558" s="120"/>
      <c r="C558" s="100"/>
      <c r="H558" s="164"/>
    </row>
    <row r="559" spans="1:8">
      <c r="A559" s="69"/>
      <c r="B559" s="120"/>
      <c r="C559" s="100"/>
      <c r="H559" s="164"/>
    </row>
    <row r="560" spans="1:8">
      <c r="A560" s="69"/>
      <c r="B560" s="120"/>
      <c r="C560" s="100"/>
      <c r="H560" s="164"/>
    </row>
    <row r="561" spans="1:8">
      <c r="A561" s="69"/>
      <c r="B561" s="120"/>
      <c r="C561" s="100"/>
      <c r="H561" s="164"/>
    </row>
    <row r="562" spans="1:8">
      <c r="A562" s="69"/>
      <c r="B562" s="120"/>
      <c r="C562" s="100"/>
      <c r="H562" s="164"/>
    </row>
    <row r="563" spans="1:8">
      <c r="A563" s="69"/>
      <c r="B563" s="120"/>
      <c r="C563" s="100"/>
      <c r="H563" s="164"/>
    </row>
    <row r="564" spans="1:8">
      <c r="A564" s="69"/>
      <c r="B564" s="120"/>
      <c r="C564" s="100"/>
      <c r="H564" s="164"/>
    </row>
    <row r="565" spans="1:8">
      <c r="A565" s="69"/>
      <c r="B565" s="120"/>
      <c r="C565" s="100"/>
      <c r="H565" s="164"/>
    </row>
    <row r="566" spans="1:8">
      <c r="A566" s="69"/>
      <c r="B566" s="120"/>
      <c r="C566" s="100"/>
      <c r="H566" s="164"/>
    </row>
    <row r="567" spans="1:8">
      <c r="A567" s="69"/>
      <c r="B567" s="120"/>
      <c r="C567" s="100"/>
      <c r="H567" s="164"/>
    </row>
    <row r="568" spans="1:8">
      <c r="A568" s="69"/>
      <c r="B568" s="120"/>
      <c r="C568" s="100"/>
      <c r="H568" s="164"/>
    </row>
    <row r="569" spans="1:8">
      <c r="A569" s="69"/>
      <c r="B569" s="120"/>
      <c r="C569" s="100"/>
      <c r="H569" s="164"/>
    </row>
    <row r="570" spans="1:8">
      <c r="A570" s="69"/>
      <c r="B570" s="120"/>
      <c r="C570" s="100"/>
      <c r="H570" s="164"/>
    </row>
    <row r="571" spans="1:8">
      <c r="A571" s="69"/>
      <c r="B571" s="120"/>
      <c r="C571" s="100"/>
      <c r="H571" s="164"/>
    </row>
    <row r="572" spans="1:8">
      <c r="A572" s="69"/>
      <c r="B572" s="120"/>
      <c r="C572" s="100"/>
      <c r="H572" s="164"/>
    </row>
    <row r="573" spans="1:8">
      <c r="A573" s="69"/>
      <c r="B573" s="120"/>
      <c r="C573" s="100"/>
      <c r="H573" s="164"/>
    </row>
    <row r="574" spans="1:8">
      <c r="A574" s="69"/>
      <c r="B574" s="120"/>
      <c r="C574" s="100"/>
      <c r="H574" s="164"/>
    </row>
    <row r="575" spans="1:8">
      <c r="A575" s="69"/>
      <c r="B575" s="120"/>
      <c r="C575" s="100"/>
      <c r="H575" s="164"/>
    </row>
    <row r="576" spans="1:8">
      <c r="A576" s="69"/>
      <c r="B576" s="120"/>
      <c r="C576" s="100"/>
      <c r="H576" s="164"/>
    </row>
    <row r="577" spans="1:8">
      <c r="A577" s="69"/>
      <c r="B577" s="120"/>
      <c r="C577" s="100"/>
      <c r="H577" s="164"/>
    </row>
    <row r="578" spans="1:8">
      <c r="A578" s="69"/>
      <c r="B578" s="120"/>
      <c r="C578" s="100"/>
      <c r="H578" s="164"/>
    </row>
    <row r="579" spans="1:8">
      <c r="A579" s="69"/>
      <c r="B579" s="120"/>
      <c r="C579" s="100"/>
      <c r="H579" s="164"/>
    </row>
    <row r="580" spans="1:8">
      <c r="A580" s="69"/>
      <c r="B580" s="120"/>
      <c r="C580" s="100"/>
      <c r="H580" s="164"/>
    </row>
    <row r="581" spans="1:8">
      <c r="A581" s="69"/>
      <c r="B581" s="120"/>
      <c r="C581" s="100"/>
      <c r="H581" s="164"/>
    </row>
    <row r="582" spans="1:8">
      <c r="A582" s="69"/>
      <c r="B582" s="120"/>
      <c r="C582" s="100"/>
      <c r="H582" s="164"/>
    </row>
    <row r="583" spans="1:8">
      <c r="A583" s="69"/>
      <c r="B583" s="120"/>
      <c r="C583" s="100"/>
      <c r="H583" s="164"/>
    </row>
    <row r="584" spans="1:8">
      <c r="A584" s="69"/>
      <c r="B584" s="120"/>
      <c r="C584" s="100"/>
      <c r="H584" s="164"/>
    </row>
    <row r="585" spans="1:8">
      <c r="A585" s="69"/>
      <c r="B585" s="120"/>
      <c r="C585" s="100"/>
      <c r="H585" s="164"/>
    </row>
    <row r="586" spans="1:8">
      <c r="A586" s="69"/>
      <c r="B586" s="120"/>
      <c r="C586" s="100"/>
      <c r="H586" s="164"/>
    </row>
    <row r="587" spans="1:8">
      <c r="A587" s="69"/>
      <c r="B587" s="120"/>
      <c r="C587" s="100"/>
      <c r="H587" s="164"/>
    </row>
    <row r="588" spans="1:8">
      <c r="A588" s="69"/>
      <c r="B588" s="120"/>
      <c r="C588" s="100"/>
      <c r="H588" s="164"/>
    </row>
    <row r="589" spans="1:8">
      <c r="A589" s="69"/>
      <c r="B589" s="120"/>
      <c r="C589" s="100"/>
      <c r="H589" s="164"/>
    </row>
    <row r="590" spans="1:8">
      <c r="A590" s="69"/>
      <c r="B590" s="120"/>
      <c r="C590" s="100"/>
      <c r="H590" s="164"/>
    </row>
    <row r="591" spans="1:8">
      <c r="A591" s="69"/>
      <c r="B591" s="120"/>
      <c r="C591" s="100"/>
      <c r="H591" s="164"/>
    </row>
    <row r="592" spans="1:8">
      <c r="A592" s="69"/>
      <c r="B592" s="120"/>
      <c r="C592" s="100"/>
      <c r="H592" s="164"/>
    </row>
    <row r="593" spans="1:8">
      <c r="A593" s="69"/>
      <c r="B593" s="120"/>
      <c r="C593" s="100"/>
      <c r="H593" s="164"/>
    </row>
    <row r="594" spans="1:8">
      <c r="A594" s="69"/>
      <c r="B594" s="120"/>
      <c r="C594" s="100"/>
      <c r="H594" s="164"/>
    </row>
    <row r="595" spans="1:8">
      <c r="A595" s="69"/>
      <c r="B595" s="120"/>
      <c r="C595" s="100"/>
      <c r="H595" s="164"/>
    </row>
    <row r="596" spans="1:8">
      <c r="A596" s="69"/>
      <c r="B596" s="120"/>
      <c r="C596" s="100"/>
      <c r="H596" s="164"/>
    </row>
    <row r="597" spans="1:8">
      <c r="A597" s="69"/>
      <c r="B597" s="120"/>
      <c r="C597" s="100"/>
      <c r="H597" s="164"/>
    </row>
    <row r="598" spans="1:8">
      <c r="A598" s="69"/>
      <c r="B598" s="120"/>
      <c r="C598" s="100"/>
      <c r="H598" s="164"/>
    </row>
    <row r="599" spans="1:8">
      <c r="H599" s="164"/>
    </row>
    <row r="600" spans="1:8">
      <c r="H600" s="164"/>
    </row>
    <row r="601" spans="1:8">
      <c r="H601" s="164"/>
    </row>
    <row r="602" spans="1:8">
      <c r="H602" s="164"/>
    </row>
    <row r="603" spans="1:8">
      <c r="H603" s="164"/>
    </row>
    <row r="604" spans="1:8">
      <c r="H604" s="164"/>
    </row>
    <row r="605" spans="1:8">
      <c r="H605" s="164"/>
    </row>
    <row r="606" spans="1:8">
      <c r="H606" s="164"/>
    </row>
    <row r="607" spans="1:8">
      <c r="H607" s="164"/>
    </row>
    <row r="608" spans="1:8">
      <c r="H608" s="164"/>
    </row>
    <row r="609" spans="8:8">
      <c r="H609" s="164"/>
    </row>
    <row r="610" spans="8:8">
      <c r="H610" s="164"/>
    </row>
    <row r="611" spans="8:8">
      <c r="H611" s="164"/>
    </row>
    <row r="612" spans="8:8">
      <c r="H612" s="164"/>
    </row>
    <row r="613" spans="8:8">
      <c r="H613" s="164"/>
    </row>
    <row r="614" spans="8:8">
      <c r="H614" s="164"/>
    </row>
    <row r="615" spans="8:8">
      <c r="H615" s="164"/>
    </row>
    <row r="616" spans="8:8">
      <c r="H616" s="164"/>
    </row>
    <row r="617" spans="8:8">
      <c r="H617" s="164"/>
    </row>
    <row r="618" spans="8:8">
      <c r="H618" s="164"/>
    </row>
    <row r="619" spans="8:8">
      <c r="H619" s="164"/>
    </row>
    <row r="620" spans="8:8">
      <c r="H620" s="164"/>
    </row>
    <row r="621" spans="8:8">
      <c r="H621" s="164"/>
    </row>
    <row r="622" spans="8:8">
      <c r="H622" s="164"/>
    </row>
    <row r="623" spans="8:8">
      <c r="H623" s="164"/>
    </row>
    <row r="624" spans="8:8">
      <c r="H624" s="164"/>
    </row>
    <row r="625" spans="8:8">
      <c r="H625" s="164"/>
    </row>
    <row r="626" spans="8:8">
      <c r="H626" s="164"/>
    </row>
    <row r="627" spans="8:8">
      <c r="H627" s="164"/>
    </row>
    <row r="628" spans="8:8">
      <c r="H628" s="164"/>
    </row>
    <row r="629" spans="8:8">
      <c r="H629" s="164"/>
    </row>
    <row r="630" spans="8:8">
      <c r="H630" s="164"/>
    </row>
    <row r="631" spans="8:8">
      <c r="H631" s="164"/>
    </row>
    <row r="632" spans="8:8">
      <c r="H632" s="164"/>
    </row>
    <row r="633" spans="8:8">
      <c r="H633" s="164"/>
    </row>
    <row r="634" spans="8:8">
      <c r="H634" s="164"/>
    </row>
    <row r="635" spans="8:8">
      <c r="H635" s="164"/>
    </row>
    <row r="636" spans="8:8">
      <c r="H636" s="164"/>
    </row>
    <row r="637" spans="8:8">
      <c r="H637" s="164"/>
    </row>
    <row r="638" spans="8:8">
      <c r="H638" s="164"/>
    </row>
    <row r="639" spans="8:8">
      <c r="H639" s="164"/>
    </row>
    <row r="640" spans="8:8">
      <c r="H640" s="164"/>
    </row>
    <row r="641" spans="8:8">
      <c r="H641" s="164"/>
    </row>
    <row r="642" spans="8:8">
      <c r="H642" s="164"/>
    </row>
    <row r="643" spans="8:8">
      <c r="H643" s="164"/>
    </row>
    <row r="644" spans="8:8">
      <c r="H644" s="164"/>
    </row>
    <row r="645" spans="8:8">
      <c r="H645" s="164"/>
    </row>
    <row r="646" spans="8:8">
      <c r="H646" s="164"/>
    </row>
    <row r="647" spans="8:8">
      <c r="H647" s="164"/>
    </row>
    <row r="648" spans="8:8">
      <c r="H648" s="164"/>
    </row>
    <row r="649" spans="8:8">
      <c r="H649" s="164"/>
    </row>
    <row r="650" spans="8:8">
      <c r="H650" s="164"/>
    </row>
  </sheetData>
  <mergeCells count="16">
    <mergeCell ref="A1:I1"/>
    <mergeCell ref="A5:A6"/>
    <mergeCell ref="B5:C6"/>
    <mergeCell ref="D5:D6"/>
    <mergeCell ref="E5:E6"/>
    <mergeCell ref="F5:G5"/>
    <mergeCell ref="H5:H6"/>
    <mergeCell ref="I5:I6"/>
    <mergeCell ref="I57:I58"/>
    <mergeCell ref="C113:H115"/>
    <mergeCell ref="A57:A58"/>
    <mergeCell ref="B57:C58"/>
    <mergeCell ref="D57:D58"/>
    <mergeCell ref="E57:E58"/>
    <mergeCell ref="F57:G57"/>
    <mergeCell ref="H57:H58"/>
  </mergeCells>
  <pageMargins left="0.70866141732283505" right="0.70866141732283505" top="0.74803149606299202" bottom="0.74803149606299202" header="0.31496062992126" footer="0.31496062992126"/>
  <pageSetup paperSize="9" scale="82" fitToHeight="0" orientation="portrait" r:id="rId1"/>
  <headerFooter>
    <oddFooter>&amp;C&amp;P</oddFooter>
  </headerFooter>
  <rowBreaks count="1" manualBreakCount="1">
    <brk id="53" max="8"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74865-2FBB-4883-A80A-AC92B9093CB3}">
  <dimension ref="A1:K590"/>
  <sheetViews>
    <sheetView view="pageBreakPreview" topLeftCell="A25" zoomScaleNormal="100" zoomScaleSheetLayoutView="100" workbookViewId="0">
      <selection activeCell="F22" sqref="F22"/>
    </sheetView>
  </sheetViews>
  <sheetFormatPr defaultColWidth="9.109375" defaultRowHeight="11.4"/>
  <cols>
    <col min="1" max="1" width="5" style="166" customWidth="1"/>
    <col min="2" max="2" width="2.5546875" style="43" customWidth="1"/>
    <col min="3" max="3" width="46" style="37" customWidth="1"/>
    <col min="4" max="4" width="5.88671875" style="44" customWidth="1"/>
    <col min="5" max="5" width="5" style="44" bestFit="1" customWidth="1"/>
    <col min="6" max="6" width="11.5546875" style="44" customWidth="1"/>
    <col min="7" max="7" width="11.33203125" style="37" customWidth="1"/>
    <col min="8" max="254" width="9.109375" style="37"/>
    <col min="255" max="255" width="5.33203125" style="37" customWidth="1"/>
    <col min="256" max="256" width="2.5546875" style="37" customWidth="1"/>
    <col min="257" max="257" width="39.6640625" style="37" customWidth="1"/>
    <col min="258" max="258" width="5.88671875" style="37" customWidth="1"/>
    <col min="259" max="259" width="5" style="37" bestFit="1" customWidth="1"/>
    <col min="260" max="260" width="6" style="37" customWidth="1"/>
    <col min="261" max="261" width="7.33203125" style="37" bestFit="1" customWidth="1"/>
    <col min="262" max="262" width="12.5546875" style="37" customWidth="1"/>
    <col min="263" max="263" width="15.109375" style="37" customWidth="1"/>
    <col min="264" max="510" width="9.109375" style="37"/>
    <col min="511" max="511" width="5.33203125" style="37" customWidth="1"/>
    <col min="512" max="512" width="2.5546875" style="37" customWidth="1"/>
    <col min="513" max="513" width="39.6640625" style="37" customWidth="1"/>
    <col min="514" max="514" width="5.88671875" style="37" customWidth="1"/>
    <col min="515" max="515" width="5" style="37" bestFit="1" customWidth="1"/>
    <col min="516" max="516" width="6" style="37" customWidth="1"/>
    <col min="517" max="517" width="7.33203125" style="37" bestFit="1" customWidth="1"/>
    <col min="518" max="518" width="12.5546875" style="37" customWidth="1"/>
    <col min="519" max="519" width="15.109375" style="37" customWidth="1"/>
    <col min="520" max="766" width="9.109375" style="37"/>
    <col min="767" max="767" width="5.33203125" style="37" customWidth="1"/>
    <col min="768" max="768" width="2.5546875" style="37" customWidth="1"/>
    <col min="769" max="769" width="39.6640625" style="37" customWidth="1"/>
    <col min="770" max="770" width="5.88671875" style="37" customWidth="1"/>
    <col min="771" max="771" width="5" style="37" bestFit="1" customWidth="1"/>
    <col min="772" max="772" width="6" style="37" customWidth="1"/>
    <col min="773" max="773" width="7.33203125" style="37" bestFit="1" customWidth="1"/>
    <col min="774" max="774" width="12.5546875" style="37" customWidth="1"/>
    <col min="775" max="775" width="15.109375" style="37" customWidth="1"/>
    <col min="776" max="1022" width="9.109375" style="37"/>
    <col min="1023" max="1023" width="5.33203125" style="37" customWidth="1"/>
    <col min="1024" max="1024" width="2.5546875" style="37" customWidth="1"/>
    <col min="1025" max="1025" width="39.6640625" style="37" customWidth="1"/>
    <col min="1026" max="1026" width="5.88671875" style="37" customWidth="1"/>
    <col min="1027" max="1027" width="5" style="37" bestFit="1" customWidth="1"/>
    <col min="1028" max="1028" width="6" style="37" customWidth="1"/>
    <col min="1029" max="1029" width="7.33203125" style="37" bestFit="1" customWidth="1"/>
    <col min="1030" max="1030" width="12.5546875" style="37" customWidth="1"/>
    <col min="1031" max="1031" width="15.109375" style="37" customWidth="1"/>
    <col min="1032" max="1278" width="9.109375" style="37"/>
    <col min="1279" max="1279" width="5.33203125" style="37" customWidth="1"/>
    <col min="1280" max="1280" width="2.5546875" style="37" customWidth="1"/>
    <col min="1281" max="1281" width="39.6640625" style="37" customWidth="1"/>
    <col min="1282" max="1282" width="5.88671875" style="37" customWidth="1"/>
    <col min="1283" max="1283" width="5" style="37" bestFit="1" customWidth="1"/>
    <col min="1284" max="1284" width="6" style="37" customWidth="1"/>
    <col min="1285" max="1285" width="7.33203125" style="37" bestFit="1" customWidth="1"/>
    <col min="1286" max="1286" width="12.5546875" style="37" customWidth="1"/>
    <col min="1287" max="1287" width="15.109375" style="37" customWidth="1"/>
    <col min="1288" max="1534" width="9.109375" style="37"/>
    <col min="1535" max="1535" width="5.33203125" style="37" customWidth="1"/>
    <col min="1536" max="1536" width="2.5546875" style="37" customWidth="1"/>
    <col min="1537" max="1537" width="39.6640625" style="37" customWidth="1"/>
    <col min="1538" max="1538" width="5.88671875" style="37" customWidth="1"/>
    <col min="1539" max="1539" width="5" style="37" bestFit="1" customWidth="1"/>
    <col min="1540" max="1540" width="6" style="37" customWidth="1"/>
    <col min="1541" max="1541" width="7.33203125" style="37" bestFit="1" customWidth="1"/>
    <col min="1542" max="1542" width="12.5546875" style="37" customWidth="1"/>
    <col min="1543" max="1543" width="15.109375" style="37" customWidth="1"/>
    <col min="1544" max="1790" width="9.109375" style="37"/>
    <col min="1791" max="1791" width="5.33203125" style="37" customWidth="1"/>
    <col min="1792" max="1792" width="2.5546875" style="37" customWidth="1"/>
    <col min="1793" max="1793" width="39.6640625" style="37" customWidth="1"/>
    <col min="1794" max="1794" width="5.88671875" style="37" customWidth="1"/>
    <col min="1795" max="1795" width="5" style="37" bestFit="1" customWidth="1"/>
    <col min="1796" max="1796" width="6" style="37" customWidth="1"/>
    <col min="1797" max="1797" width="7.33203125" style="37" bestFit="1" customWidth="1"/>
    <col min="1798" max="1798" width="12.5546875" style="37" customWidth="1"/>
    <col min="1799" max="1799" width="15.109375" style="37" customWidth="1"/>
    <col min="1800" max="2046" width="9.109375" style="37"/>
    <col min="2047" max="2047" width="5.33203125" style="37" customWidth="1"/>
    <col min="2048" max="2048" width="2.5546875" style="37" customWidth="1"/>
    <col min="2049" max="2049" width="39.6640625" style="37" customWidth="1"/>
    <col min="2050" max="2050" width="5.88671875" style="37" customWidth="1"/>
    <col min="2051" max="2051" width="5" style="37" bestFit="1" customWidth="1"/>
    <col min="2052" max="2052" width="6" style="37" customWidth="1"/>
    <col min="2053" max="2053" width="7.33203125" style="37" bestFit="1" customWidth="1"/>
    <col min="2054" max="2054" width="12.5546875" style="37" customWidth="1"/>
    <col min="2055" max="2055" width="15.109375" style="37" customWidth="1"/>
    <col min="2056" max="2302" width="9.109375" style="37"/>
    <col min="2303" max="2303" width="5.33203125" style="37" customWidth="1"/>
    <col min="2304" max="2304" width="2.5546875" style="37" customWidth="1"/>
    <col min="2305" max="2305" width="39.6640625" style="37" customWidth="1"/>
    <col min="2306" max="2306" width="5.88671875" style="37" customWidth="1"/>
    <col min="2307" max="2307" width="5" style="37" bestFit="1" customWidth="1"/>
    <col min="2308" max="2308" width="6" style="37" customWidth="1"/>
    <col min="2309" max="2309" width="7.33203125" style="37" bestFit="1" customWidth="1"/>
    <col min="2310" max="2310" width="12.5546875" style="37" customWidth="1"/>
    <col min="2311" max="2311" width="15.109375" style="37" customWidth="1"/>
    <col min="2312" max="2558" width="9.109375" style="37"/>
    <col min="2559" max="2559" width="5.33203125" style="37" customWidth="1"/>
    <col min="2560" max="2560" width="2.5546875" style="37" customWidth="1"/>
    <col min="2561" max="2561" width="39.6640625" style="37" customWidth="1"/>
    <col min="2562" max="2562" width="5.88671875" style="37" customWidth="1"/>
    <col min="2563" max="2563" width="5" style="37" bestFit="1" customWidth="1"/>
    <col min="2564" max="2564" width="6" style="37" customWidth="1"/>
    <col min="2565" max="2565" width="7.33203125" style="37" bestFit="1" customWidth="1"/>
    <col min="2566" max="2566" width="12.5546875" style="37" customWidth="1"/>
    <col min="2567" max="2567" width="15.109375" style="37" customWidth="1"/>
    <col min="2568" max="2814" width="9.109375" style="37"/>
    <col min="2815" max="2815" width="5.33203125" style="37" customWidth="1"/>
    <col min="2816" max="2816" width="2.5546875" style="37" customWidth="1"/>
    <col min="2817" max="2817" width="39.6640625" style="37" customWidth="1"/>
    <col min="2818" max="2818" width="5.88671875" style="37" customWidth="1"/>
    <col min="2819" max="2819" width="5" style="37" bestFit="1" customWidth="1"/>
    <col min="2820" max="2820" width="6" style="37" customWidth="1"/>
    <col min="2821" max="2821" width="7.33203125" style="37" bestFit="1" customWidth="1"/>
    <col min="2822" max="2822" width="12.5546875" style="37" customWidth="1"/>
    <col min="2823" max="2823" width="15.109375" style="37" customWidth="1"/>
    <col min="2824" max="3070" width="9.109375" style="37"/>
    <col min="3071" max="3071" width="5.33203125" style="37" customWidth="1"/>
    <col min="3072" max="3072" width="2.5546875" style="37" customWidth="1"/>
    <col min="3073" max="3073" width="39.6640625" style="37" customWidth="1"/>
    <col min="3074" max="3074" width="5.88671875" style="37" customWidth="1"/>
    <col min="3075" max="3075" width="5" style="37" bestFit="1" customWidth="1"/>
    <col min="3076" max="3076" width="6" style="37" customWidth="1"/>
    <col min="3077" max="3077" width="7.33203125" style="37" bestFit="1" customWidth="1"/>
    <col min="3078" max="3078" width="12.5546875" style="37" customWidth="1"/>
    <col min="3079" max="3079" width="15.109375" style="37" customWidth="1"/>
    <col min="3080" max="3326" width="9.109375" style="37"/>
    <col min="3327" max="3327" width="5.33203125" style="37" customWidth="1"/>
    <col min="3328" max="3328" width="2.5546875" style="37" customWidth="1"/>
    <col min="3329" max="3329" width="39.6640625" style="37" customWidth="1"/>
    <col min="3330" max="3330" width="5.88671875" style="37" customWidth="1"/>
    <col min="3331" max="3331" width="5" style="37" bestFit="1" customWidth="1"/>
    <col min="3332" max="3332" width="6" style="37" customWidth="1"/>
    <col min="3333" max="3333" width="7.33203125" style="37" bestFit="1" customWidth="1"/>
    <col min="3334" max="3334" width="12.5546875" style="37" customWidth="1"/>
    <col min="3335" max="3335" width="15.109375" style="37" customWidth="1"/>
    <col min="3336" max="3582" width="9.109375" style="37"/>
    <col min="3583" max="3583" width="5.33203125" style="37" customWidth="1"/>
    <col min="3584" max="3584" width="2.5546875" style="37" customWidth="1"/>
    <col min="3585" max="3585" width="39.6640625" style="37" customWidth="1"/>
    <col min="3586" max="3586" width="5.88671875" style="37" customWidth="1"/>
    <col min="3587" max="3587" width="5" style="37" bestFit="1" customWidth="1"/>
    <col min="3588" max="3588" width="6" style="37" customWidth="1"/>
    <col min="3589" max="3589" width="7.33203125" style="37" bestFit="1" customWidth="1"/>
    <col min="3590" max="3590" width="12.5546875" style="37" customWidth="1"/>
    <col min="3591" max="3591" width="15.109375" style="37" customWidth="1"/>
    <col min="3592" max="3838" width="9.109375" style="37"/>
    <col min="3839" max="3839" width="5.33203125" style="37" customWidth="1"/>
    <col min="3840" max="3840" width="2.5546875" style="37" customWidth="1"/>
    <col min="3841" max="3841" width="39.6640625" style="37" customWidth="1"/>
    <col min="3842" max="3842" width="5.88671875" style="37" customWidth="1"/>
    <col min="3843" max="3843" width="5" style="37" bestFit="1" customWidth="1"/>
    <col min="3844" max="3844" width="6" style="37" customWidth="1"/>
    <col min="3845" max="3845" width="7.33203125" style="37" bestFit="1" customWidth="1"/>
    <col min="3846" max="3846" width="12.5546875" style="37" customWidth="1"/>
    <col min="3847" max="3847" width="15.109375" style="37" customWidth="1"/>
    <col min="3848" max="4094" width="9.109375" style="37"/>
    <col min="4095" max="4095" width="5.33203125" style="37" customWidth="1"/>
    <col min="4096" max="4096" width="2.5546875" style="37" customWidth="1"/>
    <col min="4097" max="4097" width="39.6640625" style="37" customWidth="1"/>
    <col min="4098" max="4098" width="5.88671875" style="37" customWidth="1"/>
    <col min="4099" max="4099" width="5" style="37" bestFit="1" customWidth="1"/>
    <col min="4100" max="4100" width="6" style="37" customWidth="1"/>
    <col min="4101" max="4101" width="7.33203125" style="37" bestFit="1" customWidth="1"/>
    <col min="4102" max="4102" width="12.5546875" style="37" customWidth="1"/>
    <col min="4103" max="4103" width="15.109375" style="37" customWidth="1"/>
    <col min="4104" max="4350" width="9.109375" style="37"/>
    <col min="4351" max="4351" width="5.33203125" style="37" customWidth="1"/>
    <col min="4352" max="4352" width="2.5546875" style="37" customWidth="1"/>
    <col min="4353" max="4353" width="39.6640625" style="37" customWidth="1"/>
    <col min="4354" max="4354" width="5.88671875" style="37" customWidth="1"/>
    <col min="4355" max="4355" width="5" style="37" bestFit="1" customWidth="1"/>
    <col min="4356" max="4356" width="6" style="37" customWidth="1"/>
    <col min="4357" max="4357" width="7.33203125" style="37" bestFit="1" customWidth="1"/>
    <col min="4358" max="4358" width="12.5546875" style="37" customWidth="1"/>
    <col min="4359" max="4359" width="15.109375" style="37" customWidth="1"/>
    <col min="4360" max="4606" width="9.109375" style="37"/>
    <col min="4607" max="4607" width="5.33203125" style="37" customWidth="1"/>
    <col min="4608" max="4608" width="2.5546875" style="37" customWidth="1"/>
    <col min="4609" max="4609" width="39.6640625" style="37" customWidth="1"/>
    <col min="4610" max="4610" width="5.88671875" style="37" customWidth="1"/>
    <col min="4611" max="4611" width="5" style="37" bestFit="1" customWidth="1"/>
    <col min="4612" max="4612" width="6" style="37" customWidth="1"/>
    <col min="4613" max="4613" width="7.33203125" style="37" bestFit="1" customWidth="1"/>
    <col min="4614" max="4614" width="12.5546875" style="37" customWidth="1"/>
    <col min="4615" max="4615" width="15.109375" style="37" customWidth="1"/>
    <col min="4616" max="4862" width="9.109375" style="37"/>
    <col min="4863" max="4863" width="5.33203125" style="37" customWidth="1"/>
    <col min="4864" max="4864" width="2.5546875" style="37" customWidth="1"/>
    <col min="4865" max="4865" width="39.6640625" style="37" customWidth="1"/>
    <col min="4866" max="4866" width="5.88671875" style="37" customWidth="1"/>
    <col min="4867" max="4867" width="5" style="37" bestFit="1" customWidth="1"/>
    <col min="4868" max="4868" width="6" style="37" customWidth="1"/>
    <col min="4869" max="4869" width="7.33203125" style="37" bestFit="1" customWidth="1"/>
    <col min="4870" max="4870" width="12.5546875" style="37" customWidth="1"/>
    <col min="4871" max="4871" width="15.109375" style="37" customWidth="1"/>
    <col min="4872" max="5118" width="9.109375" style="37"/>
    <col min="5119" max="5119" width="5.33203125" style="37" customWidth="1"/>
    <col min="5120" max="5120" width="2.5546875" style="37" customWidth="1"/>
    <col min="5121" max="5121" width="39.6640625" style="37" customWidth="1"/>
    <col min="5122" max="5122" width="5.88671875" style="37" customWidth="1"/>
    <col min="5123" max="5123" width="5" style="37" bestFit="1" customWidth="1"/>
    <col min="5124" max="5124" width="6" style="37" customWidth="1"/>
    <col min="5125" max="5125" width="7.33203125" style="37" bestFit="1" customWidth="1"/>
    <col min="5126" max="5126" width="12.5546875" style="37" customWidth="1"/>
    <col min="5127" max="5127" width="15.109375" style="37" customWidth="1"/>
    <col min="5128" max="5374" width="9.109375" style="37"/>
    <col min="5375" max="5375" width="5.33203125" style="37" customWidth="1"/>
    <col min="5376" max="5376" width="2.5546875" style="37" customWidth="1"/>
    <col min="5377" max="5377" width="39.6640625" style="37" customWidth="1"/>
    <col min="5378" max="5378" width="5.88671875" style="37" customWidth="1"/>
    <col min="5379" max="5379" width="5" style="37" bestFit="1" customWidth="1"/>
    <col min="5380" max="5380" width="6" style="37" customWidth="1"/>
    <col min="5381" max="5381" width="7.33203125" style="37" bestFit="1" customWidth="1"/>
    <col min="5382" max="5382" width="12.5546875" style="37" customWidth="1"/>
    <col min="5383" max="5383" width="15.109375" style="37" customWidth="1"/>
    <col min="5384" max="5630" width="9.109375" style="37"/>
    <col min="5631" max="5631" width="5.33203125" style="37" customWidth="1"/>
    <col min="5632" max="5632" width="2.5546875" style="37" customWidth="1"/>
    <col min="5633" max="5633" width="39.6640625" style="37" customWidth="1"/>
    <col min="5634" max="5634" width="5.88671875" style="37" customWidth="1"/>
    <col min="5635" max="5635" width="5" style="37" bestFit="1" customWidth="1"/>
    <col min="5636" max="5636" width="6" style="37" customWidth="1"/>
    <col min="5637" max="5637" width="7.33203125" style="37" bestFit="1" customWidth="1"/>
    <col min="5638" max="5638" width="12.5546875" style="37" customWidth="1"/>
    <col min="5639" max="5639" width="15.109375" style="37" customWidth="1"/>
    <col min="5640" max="5886" width="9.109375" style="37"/>
    <col min="5887" max="5887" width="5.33203125" style="37" customWidth="1"/>
    <col min="5888" max="5888" width="2.5546875" style="37" customWidth="1"/>
    <col min="5889" max="5889" width="39.6640625" style="37" customWidth="1"/>
    <col min="5890" max="5890" width="5.88671875" style="37" customWidth="1"/>
    <col min="5891" max="5891" width="5" style="37" bestFit="1" customWidth="1"/>
    <col min="5892" max="5892" width="6" style="37" customWidth="1"/>
    <col min="5893" max="5893" width="7.33203125" style="37" bestFit="1" customWidth="1"/>
    <col min="5894" max="5894" width="12.5546875" style="37" customWidth="1"/>
    <col min="5895" max="5895" width="15.109375" style="37" customWidth="1"/>
    <col min="5896" max="6142" width="9.109375" style="37"/>
    <col min="6143" max="6143" width="5.33203125" style="37" customWidth="1"/>
    <col min="6144" max="6144" width="2.5546875" style="37" customWidth="1"/>
    <col min="6145" max="6145" width="39.6640625" style="37" customWidth="1"/>
    <col min="6146" max="6146" width="5.88671875" style="37" customWidth="1"/>
    <col min="6147" max="6147" width="5" style="37" bestFit="1" customWidth="1"/>
    <col min="6148" max="6148" width="6" style="37" customWidth="1"/>
    <col min="6149" max="6149" width="7.33203125" style="37" bestFit="1" customWidth="1"/>
    <col min="6150" max="6150" width="12.5546875" style="37" customWidth="1"/>
    <col min="6151" max="6151" width="15.109375" style="37" customWidth="1"/>
    <col min="6152" max="6398" width="9.109375" style="37"/>
    <col min="6399" max="6399" width="5.33203125" style="37" customWidth="1"/>
    <col min="6400" max="6400" width="2.5546875" style="37" customWidth="1"/>
    <col min="6401" max="6401" width="39.6640625" style="37" customWidth="1"/>
    <col min="6402" max="6402" width="5.88671875" style="37" customWidth="1"/>
    <col min="6403" max="6403" width="5" style="37" bestFit="1" customWidth="1"/>
    <col min="6404" max="6404" width="6" style="37" customWidth="1"/>
    <col min="6405" max="6405" width="7.33203125" style="37" bestFit="1" customWidth="1"/>
    <col min="6406" max="6406" width="12.5546875" style="37" customWidth="1"/>
    <col min="6407" max="6407" width="15.109375" style="37" customWidth="1"/>
    <col min="6408" max="6654" width="9.109375" style="37"/>
    <col min="6655" max="6655" width="5.33203125" style="37" customWidth="1"/>
    <col min="6656" max="6656" width="2.5546875" style="37" customWidth="1"/>
    <col min="6657" max="6657" width="39.6640625" style="37" customWidth="1"/>
    <col min="6658" max="6658" width="5.88671875" style="37" customWidth="1"/>
    <col min="6659" max="6659" width="5" style="37" bestFit="1" customWidth="1"/>
    <col min="6660" max="6660" width="6" style="37" customWidth="1"/>
    <col min="6661" max="6661" width="7.33203125" style="37" bestFit="1" customWidth="1"/>
    <col min="6662" max="6662" width="12.5546875" style="37" customWidth="1"/>
    <col min="6663" max="6663" width="15.109375" style="37" customWidth="1"/>
    <col min="6664" max="6910" width="9.109375" style="37"/>
    <col min="6911" max="6911" width="5.33203125" style="37" customWidth="1"/>
    <col min="6912" max="6912" width="2.5546875" style="37" customWidth="1"/>
    <col min="6913" max="6913" width="39.6640625" style="37" customWidth="1"/>
    <col min="6914" max="6914" width="5.88671875" style="37" customWidth="1"/>
    <col min="6915" max="6915" width="5" style="37" bestFit="1" customWidth="1"/>
    <col min="6916" max="6916" width="6" style="37" customWidth="1"/>
    <col min="6917" max="6917" width="7.33203125" style="37" bestFit="1" customWidth="1"/>
    <col min="6918" max="6918" width="12.5546875" style="37" customWidth="1"/>
    <col min="6919" max="6919" width="15.109375" style="37" customWidth="1"/>
    <col min="6920" max="7166" width="9.109375" style="37"/>
    <col min="7167" max="7167" width="5.33203125" style="37" customWidth="1"/>
    <col min="7168" max="7168" width="2.5546875" style="37" customWidth="1"/>
    <col min="7169" max="7169" width="39.6640625" style="37" customWidth="1"/>
    <col min="7170" max="7170" width="5.88671875" style="37" customWidth="1"/>
    <col min="7171" max="7171" width="5" style="37" bestFit="1" customWidth="1"/>
    <col min="7172" max="7172" width="6" style="37" customWidth="1"/>
    <col min="7173" max="7173" width="7.33203125" style="37" bestFit="1" customWidth="1"/>
    <col min="7174" max="7174" width="12.5546875" style="37" customWidth="1"/>
    <col min="7175" max="7175" width="15.109375" style="37" customWidth="1"/>
    <col min="7176" max="7422" width="9.109375" style="37"/>
    <col min="7423" max="7423" width="5.33203125" style="37" customWidth="1"/>
    <col min="7424" max="7424" width="2.5546875" style="37" customWidth="1"/>
    <col min="7425" max="7425" width="39.6640625" style="37" customWidth="1"/>
    <col min="7426" max="7426" width="5.88671875" style="37" customWidth="1"/>
    <col min="7427" max="7427" width="5" style="37" bestFit="1" customWidth="1"/>
    <col min="7428" max="7428" width="6" style="37" customWidth="1"/>
    <col min="7429" max="7429" width="7.33203125" style="37" bestFit="1" customWidth="1"/>
    <col min="7430" max="7430" width="12.5546875" style="37" customWidth="1"/>
    <col min="7431" max="7431" width="15.109375" style="37" customWidth="1"/>
    <col min="7432" max="7678" width="9.109375" style="37"/>
    <col min="7679" max="7679" width="5.33203125" style="37" customWidth="1"/>
    <col min="7680" max="7680" width="2.5546875" style="37" customWidth="1"/>
    <col min="7681" max="7681" width="39.6640625" style="37" customWidth="1"/>
    <col min="7682" max="7682" width="5.88671875" style="37" customWidth="1"/>
    <col min="7683" max="7683" width="5" style="37" bestFit="1" customWidth="1"/>
    <col min="7684" max="7684" width="6" style="37" customWidth="1"/>
    <col min="7685" max="7685" width="7.33203125" style="37" bestFit="1" customWidth="1"/>
    <col min="7686" max="7686" width="12.5546875" style="37" customWidth="1"/>
    <col min="7687" max="7687" width="15.109375" style="37" customWidth="1"/>
    <col min="7688" max="7934" width="9.109375" style="37"/>
    <col min="7935" max="7935" width="5.33203125" style="37" customWidth="1"/>
    <col min="7936" max="7936" width="2.5546875" style="37" customWidth="1"/>
    <col min="7937" max="7937" width="39.6640625" style="37" customWidth="1"/>
    <col min="7938" max="7938" width="5.88671875" style="37" customWidth="1"/>
    <col min="7939" max="7939" width="5" style="37" bestFit="1" customWidth="1"/>
    <col min="7940" max="7940" width="6" style="37" customWidth="1"/>
    <col min="7941" max="7941" width="7.33203125" style="37" bestFit="1" customWidth="1"/>
    <col min="7942" max="7942" width="12.5546875" style="37" customWidth="1"/>
    <col min="7943" max="7943" width="15.109375" style="37" customWidth="1"/>
    <col min="7944" max="8190" width="9.109375" style="37"/>
    <col min="8191" max="8191" width="5.33203125" style="37" customWidth="1"/>
    <col min="8192" max="8192" width="2.5546875" style="37" customWidth="1"/>
    <col min="8193" max="8193" width="39.6640625" style="37" customWidth="1"/>
    <col min="8194" max="8194" width="5.88671875" style="37" customWidth="1"/>
    <col min="8195" max="8195" width="5" style="37" bestFit="1" customWidth="1"/>
    <col min="8196" max="8196" width="6" style="37" customWidth="1"/>
    <col min="8197" max="8197" width="7.33203125" style="37" bestFit="1" customWidth="1"/>
    <col min="8198" max="8198" width="12.5546875" style="37" customWidth="1"/>
    <col min="8199" max="8199" width="15.109375" style="37" customWidth="1"/>
    <col min="8200" max="8446" width="9.109375" style="37"/>
    <col min="8447" max="8447" width="5.33203125" style="37" customWidth="1"/>
    <col min="8448" max="8448" width="2.5546875" style="37" customWidth="1"/>
    <col min="8449" max="8449" width="39.6640625" style="37" customWidth="1"/>
    <col min="8450" max="8450" width="5.88671875" style="37" customWidth="1"/>
    <col min="8451" max="8451" width="5" style="37" bestFit="1" customWidth="1"/>
    <col min="8452" max="8452" width="6" style="37" customWidth="1"/>
    <col min="8453" max="8453" width="7.33203125" style="37" bestFit="1" customWidth="1"/>
    <col min="8454" max="8454" width="12.5546875" style="37" customWidth="1"/>
    <col min="8455" max="8455" width="15.109375" style="37" customWidth="1"/>
    <col min="8456" max="8702" width="9.109375" style="37"/>
    <col min="8703" max="8703" width="5.33203125" style="37" customWidth="1"/>
    <col min="8704" max="8704" width="2.5546875" style="37" customWidth="1"/>
    <col min="8705" max="8705" width="39.6640625" style="37" customWidth="1"/>
    <col min="8706" max="8706" width="5.88671875" style="37" customWidth="1"/>
    <col min="8707" max="8707" width="5" style="37" bestFit="1" customWidth="1"/>
    <col min="8708" max="8708" width="6" style="37" customWidth="1"/>
    <col min="8709" max="8709" width="7.33203125" style="37" bestFit="1" customWidth="1"/>
    <col min="8710" max="8710" width="12.5546875" style="37" customWidth="1"/>
    <col min="8711" max="8711" width="15.109375" style="37" customWidth="1"/>
    <col min="8712" max="8958" width="9.109375" style="37"/>
    <col min="8959" max="8959" width="5.33203125" style="37" customWidth="1"/>
    <col min="8960" max="8960" width="2.5546875" style="37" customWidth="1"/>
    <col min="8961" max="8961" width="39.6640625" style="37" customWidth="1"/>
    <col min="8962" max="8962" width="5.88671875" style="37" customWidth="1"/>
    <col min="8963" max="8963" width="5" style="37" bestFit="1" customWidth="1"/>
    <col min="8964" max="8964" width="6" style="37" customWidth="1"/>
    <col min="8965" max="8965" width="7.33203125" style="37" bestFit="1" customWidth="1"/>
    <col min="8966" max="8966" width="12.5546875" style="37" customWidth="1"/>
    <col min="8967" max="8967" width="15.109375" style="37" customWidth="1"/>
    <col min="8968" max="9214" width="9.109375" style="37"/>
    <col min="9215" max="9215" width="5.33203125" style="37" customWidth="1"/>
    <col min="9216" max="9216" width="2.5546875" style="37" customWidth="1"/>
    <col min="9217" max="9217" width="39.6640625" style="37" customWidth="1"/>
    <col min="9218" max="9218" width="5.88671875" style="37" customWidth="1"/>
    <col min="9219" max="9219" width="5" style="37" bestFit="1" customWidth="1"/>
    <col min="9220" max="9220" width="6" style="37" customWidth="1"/>
    <col min="9221" max="9221" width="7.33203125" style="37" bestFit="1" customWidth="1"/>
    <col min="9222" max="9222" width="12.5546875" style="37" customWidth="1"/>
    <col min="9223" max="9223" width="15.109375" style="37" customWidth="1"/>
    <col min="9224" max="9470" width="9.109375" style="37"/>
    <col min="9471" max="9471" width="5.33203125" style="37" customWidth="1"/>
    <col min="9472" max="9472" width="2.5546875" style="37" customWidth="1"/>
    <col min="9473" max="9473" width="39.6640625" style="37" customWidth="1"/>
    <col min="9474" max="9474" width="5.88671875" style="37" customWidth="1"/>
    <col min="9475" max="9475" width="5" style="37" bestFit="1" customWidth="1"/>
    <col min="9476" max="9476" width="6" style="37" customWidth="1"/>
    <col min="9477" max="9477" width="7.33203125" style="37" bestFit="1" customWidth="1"/>
    <col min="9478" max="9478" width="12.5546875" style="37" customWidth="1"/>
    <col min="9479" max="9479" width="15.109375" style="37" customWidth="1"/>
    <col min="9480" max="9726" width="9.109375" style="37"/>
    <col min="9727" max="9727" width="5.33203125" style="37" customWidth="1"/>
    <col min="9728" max="9728" width="2.5546875" style="37" customWidth="1"/>
    <col min="9729" max="9729" width="39.6640625" style="37" customWidth="1"/>
    <col min="9730" max="9730" width="5.88671875" style="37" customWidth="1"/>
    <col min="9731" max="9731" width="5" style="37" bestFit="1" customWidth="1"/>
    <col min="9732" max="9732" width="6" style="37" customWidth="1"/>
    <col min="9733" max="9733" width="7.33203125" style="37" bestFit="1" customWidth="1"/>
    <col min="9734" max="9734" width="12.5546875" style="37" customWidth="1"/>
    <col min="9735" max="9735" width="15.109375" style="37" customWidth="1"/>
    <col min="9736" max="9982" width="9.109375" style="37"/>
    <col min="9983" max="9983" width="5.33203125" style="37" customWidth="1"/>
    <col min="9984" max="9984" width="2.5546875" style="37" customWidth="1"/>
    <col min="9985" max="9985" width="39.6640625" style="37" customWidth="1"/>
    <col min="9986" max="9986" width="5.88671875" style="37" customWidth="1"/>
    <col min="9987" max="9987" width="5" style="37" bestFit="1" customWidth="1"/>
    <col min="9988" max="9988" width="6" style="37" customWidth="1"/>
    <col min="9989" max="9989" width="7.33203125" style="37" bestFit="1" customWidth="1"/>
    <col min="9990" max="9990" width="12.5546875" style="37" customWidth="1"/>
    <col min="9991" max="9991" width="15.109375" style="37" customWidth="1"/>
    <col min="9992" max="10238" width="9.109375" style="37"/>
    <col min="10239" max="10239" width="5.33203125" style="37" customWidth="1"/>
    <col min="10240" max="10240" width="2.5546875" style="37" customWidth="1"/>
    <col min="10241" max="10241" width="39.6640625" style="37" customWidth="1"/>
    <col min="10242" max="10242" width="5.88671875" style="37" customWidth="1"/>
    <col min="10243" max="10243" width="5" style="37" bestFit="1" customWidth="1"/>
    <col min="10244" max="10244" width="6" style="37" customWidth="1"/>
    <col min="10245" max="10245" width="7.33203125" style="37" bestFit="1" customWidth="1"/>
    <col min="10246" max="10246" width="12.5546875" style="37" customWidth="1"/>
    <col min="10247" max="10247" width="15.109375" style="37" customWidth="1"/>
    <col min="10248" max="10494" width="9.109375" style="37"/>
    <col min="10495" max="10495" width="5.33203125" style="37" customWidth="1"/>
    <col min="10496" max="10496" width="2.5546875" style="37" customWidth="1"/>
    <col min="10497" max="10497" width="39.6640625" style="37" customWidth="1"/>
    <col min="10498" max="10498" width="5.88671875" style="37" customWidth="1"/>
    <col min="10499" max="10499" width="5" style="37" bestFit="1" customWidth="1"/>
    <col min="10500" max="10500" width="6" style="37" customWidth="1"/>
    <col min="10501" max="10501" width="7.33203125" style="37" bestFit="1" customWidth="1"/>
    <col min="10502" max="10502" width="12.5546875" style="37" customWidth="1"/>
    <col min="10503" max="10503" width="15.109375" style="37" customWidth="1"/>
    <col min="10504" max="10750" width="9.109375" style="37"/>
    <col min="10751" max="10751" width="5.33203125" style="37" customWidth="1"/>
    <col min="10752" max="10752" width="2.5546875" style="37" customWidth="1"/>
    <col min="10753" max="10753" width="39.6640625" style="37" customWidth="1"/>
    <col min="10754" max="10754" width="5.88671875" style="37" customWidth="1"/>
    <col min="10755" max="10755" width="5" style="37" bestFit="1" customWidth="1"/>
    <col min="10756" max="10756" width="6" style="37" customWidth="1"/>
    <col min="10757" max="10757" width="7.33203125" style="37" bestFit="1" customWidth="1"/>
    <col min="10758" max="10758" width="12.5546875" style="37" customWidth="1"/>
    <col min="10759" max="10759" width="15.109375" style="37" customWidth="1"/>
    <col min="10760" max="11006" width="9.109375" style="37"/>
    <col min="11007" max="11007" width="5.33203125" style="37" customWidth="1"/>
    <col min="11008" max="11008" width="2.5546875" style="37" customWidth="1"/>
    <col min="11009" max="11009" width="39.6640625" style="37" customWidth="1"/>
    <col min="11010" max="11010" width="5.88671875" style="37" customWidth="1"/>
    <col min="11011" max="11011" width="5" style="37" bestFit="1" customWidth="1"/>
    <col min="11012" max="11012" width="6" style="37" customWidth="1"/>
    <col min="11013" max="11013" width="7.33203125" style="37" bestFit="1" customWidth="1"/>
    <col min="11014" max="11014" width="12.5546875" style="37" customWidth="1"/>
    <col min="11015" max="11015" width="15.109375" style="37" customWidth="1"/>
    <col min="11016" max="11262" width="9.109375" style="37"/>
    <col min="11263" max="11263" width="5.33203125" style="37" customWidth="1"/>
    <col min="11264" max="11264" width="2.5546875" style="37" customWidth="1"/>
    <col min="11265" max="11265" width="39.6640625" style="37" customWidth="1"/>
    <col min="11266" max="11266" width="5.88671875" style="37" customWidth="1"/>
    <col min="11267" max="11267" width="5" style="37" bestFit="1" customWidth="1"/>
    <col min="11268" max="11268" width="6" style="37" customWidth="1"/>
    <col min="11269" max="11269" width="7.33203125" style="37" bestFit="1" customWidth="1"/>
    <col min="11270" max="11270" width="12.5546875" style="37" customWidth="1"/>
    <col min="11271" max="11271" width="15.109375" style="37" customWidth="1"/>
    <col min="11272" max="11518" width="9.109375" style="37"/>
    <col min="11519" max="11519" width="5.33203125" style="37" customWidth="1"/>
    <col min="11520" max="11520" width="2.5546875" style="37" customWidth="1"/>
    <col min="11521" max="11521" width="39.6640625" style="37" customWidth="1"/>
    <col min="11522" max="11522" width="5.88671875" style="37" customWidth="1"/>
    <col min="11523" max="11523" width="5" style="37" bestFit="1" customWidth="1"/>
    <col min="11524" max="11524" width="6" style="37" customWidth="1"/>
    <col min="11525" max="11525" width="7.33203125" style="37" bestFit="1" customWidth="1"/>
    <col min="11526" max="11526" width="12.5546875" style="37" customWidth="1"/>
    <col min="11527" max="11527" width="15.109375" style="37" customWidth="1"/>
    <col min="11528" max="11774" width="9.109375" style="37"/>
    <col min="11775" max="11775" width="5.33203125" style="37" customWidth="1"/>
    <col min="11776" max="11776" width="2.5546875" style="37" customWidth="1"/>
    <col min="11777" max="11777" width="39.6640625" style="37" customWidth="1"/>
    <col min="11778" max="11778" width="5.88671875" style="37" customWidth="1"/>
    <col min="11779" max="11779" width="5" style="37" bestFit="1" customWidth="1"/>
    <col min="11780" max="11780" width="6" style="37" customWidth="1"/>
    <col min="11781" max="11781" width="7.33203125" style="37" bestFit="1" customWidth="1"/>
    <col min="11782" max="11782" width="12.5546875" style="37" customWidth="1"/>
    <col min="11783" max="11783" width="15.109375" style="37" customWidth="1"/>
    <col min="11784" max="12030" width="9.109375" style="37"/>
    <col min="12031" max="12031" width="5.33203125" style="37" customWidth="1"/>
    <col min="12032" max="12032" width="2.5546875" style="37" customWidth="1"/>
    <col min="12033" max="12033" width="39.6640625" style="37" customWidth="1"/>
    <col min="12034" max="12034" width="5.88671875" style="37" customWidth="1"/>
    <col min="12035" max="12035" width="5" style="37" bestFit="1" customWidth="1"/>
    <col min="12036" max="12036" width="6" style="37" customWidth="1"/>
    <col min="12037" max="12037" width="7.33203125" style="37" bestFit="1" customWidth="1"/>
    <col min="12038" max="12038" width="12.5546875" style="37" customWidth="1"/>
    <col min="12039" max="12039" width="15.109375" style="37" customWidth="1"/>
    <col min="12040" max="12286" width="9.109375" style="37"/>
    <col min="12287" max="12287" width="5.33203125" style="37" customWidth="1"/>
    <col min="12288" max="12288" width="2.5546875" style="37" customWidth="1"/>
    <col min="12289" max="12289" width="39.6640625" style="37" customWidth="1"/>
    <col min="12290" max="12290" width="5.88671875" style="37" customWidth="1"/>
    <col min="12291" max="12291" width="5" style="37" bestFit="1" customWidth="1"/>
    <col min="12292" max="12292" width="6" style="37" customWidth="1"/>
    <col min="12293" max="12293" width="7.33203125" style="37" bestFit="1" customWidth="1"/>
    <col min="12294" max="12294" width="12.5546875" style="37" customWidth="1"/>
    <col min="12295" max="12295" width="15.109375" style="37" customWidth="1"/>
    <col min="12296" max="12542" width="9.109375" style="37"/>
    <col min="12543" max="12543" width="5.33203125" style="37" customWidth="1"/>
    <col min="12544" max="12544" width="2.5546875" style="37" customWidth="1"/>
    <col min="12545" max="12545" width="39.6640625" style="37" customWidth="1"/>
    <col min="12546" max="12546" width="5.88671875" style="37" customWidth="1"/>
    <col min="12547" max="12547" width="5" style="37" bestFit="1" customWidth="1"/>
    <col min="12548" max="12548" width="6" style="37" customWidth="1"/>
    <col min="12549" max="12549" width="7.33203125" style="37" bestFit="1" customWidth="1"/>
    <col min="12550" max="12550" width="12.5546875" style="37" customWidth="1"/>
    <col min="12551" max="12551" width="15.109375" style="37" customWidth="1"/>
    <col min="12552" max="12798" width="9.109375" style="37"/>
    <col min="12799" max="12799" width="5.33203125" style="37" customWidth="1"/>
    <col min="12800" max="12800" width="2.5546875" style="37" customWidth="1"/>
    <col min="12801" max="12801" width="39.6640625" style="37" customWidth="1"/>
    <col min="12802" max="12802" width="5.88671875" style="37" customWidth="1"/>
    <col min="12803" max="12803" width="5" style="37" bestFit="1" customWidth="1"/>
    <col min="12804" max="12804" width="6" style="37" customWidth="1"/>
    <col min="12805" max="12805" width="7.33203125" style="37" bestFit="1" customWidth="1"/>
    <col min="12806" max="12806" width="12.5546875" style="37" customWidth="1"/>
    <col min="12807" max="12807" width="15.109375" style="37" customWidth="1"/>
    <col min="12808" max="13054" width="9.109375" style="37"/>
    <col min="13055" max="13055" width="5.33203125" style="37" customWidth="1"/>
    <col min="13056" max="13056" width="2.5546875" style="37" customWidth="1"/>
    <col min="13057" max="13057" width="39.6640625" style="37" customWidth="1"/>
    <col min="13058" max="13058" width="5.88671875" style="37" customWidth="1"/>
    <col min="13059" max="13059" width="5" style="37" bestFit="1" customWidth="1"/>
    <col min="13060" max="13060" width="6" style="37" customWidth="1"/>
    <col min="13061" max="13061" width="7.33203125" style="37" bestFit="1" customWidth="1"/>
    <col min="13062" max="13062" width="12.5546875" style="37" customWidth="1"/>
    <col min="13063" max="13063" width="15.109375" style="37" customWidth="1"/>
    <col min="13064" max="13310" width="9.109375" style="37"/>
    <col min="13311" max="13311" width="5.33203125" style="37" customWidth="1"/>
    <col min="13312" max="13312" width="2.5546875" style="37" customWidth="1"/>
    <col min="13313" max="13313" width="39.6640625" style="37" customWidth="1"/>
    <col min="13314" max="13314" width="5.88671875" style="37" customWidth="1"/>
    <col min="13315" max="13315" width="5" style="37" bestFit="1" customWidth="1"/>
    <col min="13316" max="13316" width="6" style="37" customWidth="1"/>
    <col min="13317" max="13317" width="7.33203125" style="37" bestFit="1" customWidth="1"/>
    <col min="13318" max="13318" width="12.5546875" style="37" customWidth="1"/>
    <col min="13319" max="13319" width="15.109375" style="37" customWidth="1"/>
    <col min="13320" max="13566" width="9.109375" style="37"/>
    <col min="13567" max="13567" width="5.33203125" style="37" customWidth="1"/>
    <col min="13568" max="13568" width="2.5546875" style="37" customWidth="1"/>
    <col min="13569" max="13569" width="39.6640625" style="37" customWidth="1"/>
    <col min="13570" max="13570" width="5.88671875" style="37" customWidth="1"/>
    <col min="13571" max="13571" width="5" style="37" bestFit="1" customWidth="1"/>
    <col min="13572" max="13572" width="6" style="37" customWidth="1"/>
    <col min="13573" max="13573" width="7.33203125" style="37" bestFit="1" customWidth="1"/>
    <col min="13574" max="13574" width="12.5546875" style="37" customWidth="1"/>
    <col min="13575" max="13575" width="15.109375" style="37" customWidth="1"/>
    <col min="13576" max="13822" width="9.109375" style="37"/>
    <col min="13823" max="13823" width="5.33203125" style="37" customWidth="1"/>
    <col min="13824" max="13824" width="2.5546875" style="37" customWidth="1"/>
    <col min="13825" max="13825" width="39.6640625" style="37" customWidth="1"/>
    <col min="13826" max="13826" width="5.88671875" style="37" customWidth="1"/>
    <col min="13827" max="13827" width="5" style="37" bestFit="1" customWidth="1"/>
    <col min="13828" max="13828" width="6" style="37" customWidth="1"/>
    <col min="13829" max="13829" width="7.33203125" style="37" bestFit="1" customWidth="1"/>
    <col min="13830" max="13830" width="12.5546875" style="37" customWidth="1"/>
    <col min="13831" max="13831" width="15.109375" style="37" customWidth="1"/>
    <col min="13832" max="14078" width="9.109375" style="37"/>
    <col min="14079" max="14079" width="5.33203125" style="37" customWidth="1"/>
    <col min="14080" max="14080" width="2.5546875" style="37" customWidth="1"/>
    <col min="14081" max="14081" width="39.6640625" style="37" customWidth="1"/>
    <col min="14082" max="14082" width="5.88671875" style="37" customWidth="1"/>
    <col min="14083" max="14083" width="5" style="37" bestFit="1" customWidth="1"/>
    <col min="14084" max="14084" width="6" style="37" customWidth="1"/>
    <col min="14085" max="14085" width="7.33203125" style="37" bestFit="1" customWidth="1"/>
    <col min="14086" max="14086" width="12.5546875" style="37" customWidth="1"/>
    <col min="14087" max="14087" width="15.109375" style="37" customWidth="1"/>
    <col min="14088" max="14334" width="9.109375" style="37"/>
    <col min="14335" max="14335" width="5.33203125" style="37" customWidth="1"/>
    <col min="14336" max="14336" width="2.5546875" style="37" customWidth="1"/>
    <col min="14337" max="14337" width="39.6640625" style="37" customWidth="1"/>
    <col min="14338" max="14338" width="5.88671875" style="37" customWidth="1"/>
    <col min="14339" max="14339" width="5" style="37" bestFit="1" customWidth="1"/>
    <col min="14340" max="14340" width="6" style="37" customWidth="1"/>
    <col min="14341" max="14341" width="7.33203125" style="37" bestFit="1" customWidth="1"/>
    <col min="14342" max="14342" width="12.5546875" style="37" customWidth="1"/>
    <col min="14343" max="14343" width="15.109375" style="37" customWidth="1"/>
    <col min="14344" max="14590" width="9.109375" style="37"/>
    <col min="14591" max="14591" width="5.33203125" style="37" customWidth="1"/>
    <col min="14592" max="14592" width="2.5546875" style="37" customWidth="1"/>
    <col min="14593" max="14593" width="39.6640625" style="37" customWidth="1"/>
    <col min="14594" max="14594" width="5.88671875" style="37" customWidth="1"/>
    <col min="14595" max="14595" width="5" style="37" bestFit="1" customWidth="1"/>
    <col min="14596" max="14596" width="6" style="37" customWidth="1"/>
    <col min="14597" max="14597" width="7.33203125" style="37" bestFit="1" customWidth="1"/>
    <col min="14598" max="14598" width="12.5546875" style="37" customWidth="1"/>
    <col min="14599" max="14599" width="15.109375" style="37" customWidth="1"/>
    <col min="14600" max="14846" width="9.109375" style="37"/>
    <col min="14847" max="14847" width="5.33203125" style="37" customWidth="1"/>
    <col min="14848" max="14848" width="2.5546875" style="37" customWidth="1"/>
    <col min="14849" max="14849" width="39.6640625" style="37" customWidth="1"/>
    <col min="14850" max="14850" width="5.88671875" style="37" customWidth="1"/>
    <col min="14851" max="14851" width="5" style="37" bestFit="1" customWidth="1"/>
    <col min="14852" max="14852" width="6" style="37" customWidth="1"/>
    <col min="14853" max="14853" width="7.33203125" style="37" bestFit="1" customWidth="1"/>
    <col min="14854" max="14854" width="12.5546875" style="37" customWidth="1"/>
    <col min="14855" max="14855" width="15.109375" style="37" customWidth="1"/>
    <col min="14856" max="15102" width="9.109375" style="37"/>
    <col min="15103" max="15103" width="5.33203125" style="37" customWidth="1"/>
    <col min="15104" max="15104" width="2.5546875" style="37" customWidth="1"/>
    <col min="15105" max="15105" width="39.6640625" style="37" customWidth="1"/>
    <col min="15106" max="15106" width="5.88671875" style="37" customWidth="1"/>
    <col min="15107" max="15107" width="5" style="37" bestFit="1" customWidth="1"/>
    <col min="15108" max="15108" width="6" style="37" customWidth="1"/>
    <col min="15109" max="15109" width="7.33203125" style="37" bestFit="1" customWidth="1"/>
    <col min="15110" max="15110" width="12.5546875" style="37" customWidth="1"/>
    <col min="15111" max="15111" width="15.109375" style="37" customWidth="1"/>
    <col min="15112" max="15358" width="9.109375" style="37"/>
    <col min="15359" max="15359" width="5.33203125" style="37" customWidth="1"/>
    <col min="15360" max="15360" width="2.5546875" style="37" customWidth="1"/>
    <col min="15361" max="15361" width="39.6640625" style="37" customWidth="1"/>
    <col min="15362" max="15362" width="5.88671875" style="37" customWidth="1"/>
    <col min="15363" max="15363" width="5" style="37" bestFit="1" customWidth="1"/>
    <col min="15364" max="15364" width="6" style="37" customWidth="1"/>
    <col min="15365" max="15365" width="7.33203125" style="37" bestFit="1" customWidth="1"/>
    <col min="15366" max="15366" width="12.5546875" style="37" customWidth="1"/>
    <col min="15367" max="15367" width="15.109375" style="37" customWidth="1"/>
    <col min="15368" max="15614" width="9.109375" style="37"/>
    <col min="15615" max="15615" width="5.33203125" style="37" customWidth="1"/>
    <col min="15616" max="15616" width="2.5546875" style="37" customWidth="1"/>
    <col min="15617" max="15617" width="39.6640625" style="37" customWidth="1"/>
    <col min="15618" max="15618" width="5.88671875" style="37" customWidth="1"/>
    <col min="15619" max="15619" width="5" style="37" bestFit="1" customWidth="1"/>
    <col min="15620" max="15620" width="6" style="37" customWidth="1"/>
    <col min="15621" max="15621" width="7.33203125" style="37" bestFit="1" customWidth="1"/>
    <col min="15622" max="15622" width="12.5546875" style="37" customWidth="1"/>
    <col min="15623" max="15623" width="15.109375" style="37" customWidth="1"/>
    <col min="15624" max="15870" width="9.109375" style="37"/>
    <col min="15871" max="15871" width="5.33203125" style="37" customWidth="1"/>
    <col min="15872" max="15872" width="2.5546875" style="37" customWidth="1"/>
    <col min="15873" max="15873" width="39.6640625" style="37" customWidth="1"/>
    <col min="15874" max="15874" width="5.88671875" style="37" customWidth="1"/>
    <col min="15875" max="15875" width="5" style="37" bestFit="1" customWidth="1"/>
    <col min="15876" max="15876" width="6" style="37" customWidth="1"/>
    <col min="15877" max="15877" width="7.33203125" style="37" bestFit="1" customWidth="1"/>
    <col min="15878" max="15878" width="12.5546875" style="37" customWidth="1"/>
    <col min="15879" max="15879" width="15.109375" style="37" customWidth="1"/>
    <col min="15880" max="16126" width="9.109375" style="37"/>
    <col min="16127" max="16127" width="5.33203125" style="37" customWidth="1"/>
    <col min="16128" max="16128" width="2.5546875" style="37" customWidth="1"/>
    <col min="16129" max="16129" width="39.6640625" style="37" customWidth="1"/>
    <col min="16130" max="16130" width="5.88671875" style="37" customWidth="1"/>
    <col min="16131" max="16131" width="5" style="37" bestFit="1" customWidth="1"/>
    <col min="16132" max="16132" width="6" style="37" customWidth="1"/>
    <col min="16133" max="16133" width="7.33203125" style="37" bestFit="1" customWidth="1"/>
    <col min="16134" max="16134" width="12.5546875" style="37" customWidth="1"/>
    <col min="16135" max="16135" width="15.109375" style="37" customWidth="1"/>
    <col min="16136" max="16384" width="9.109375" style="37"/>
  </cols>
  <sheetData>
    <row r="1" spans="1:11" ht="37.200000000000003" customHeight="1">
      <c r="A1" s="384" t="s">
        <v>976</v>
      </c>
      <c r="B1" s="384"/>
      <c r="C1" s="384"/>
      <c r="D1" s="384"/>
      <c r="E1" s="384"/>
      <c r="F1" s="384"/>
      <c r="G1" s="384"/>
      <c r="H1" s="41"/>
    </row>
    <row r="2" spans="1:11" ht="6.75" customHeight="1">
      <c r="A2" s="38"/>
      <c r="B2" s="39"/>
      <c r="C2" s="39"/>
      <c r="D2" s="38"/>
      <c r="E2" s="38"/>
      <c r="F2" s="38"/>
      <c r="G2" s="38"/>
      <c r="H2" s="38"/>
    </row>
    <row r="3" spans="1:11" ht="13.2">
      <c r="A3" s="40"/>
      <c r="B3" s="39"/>
      <c r="C3" s="41" t="s">
        <v>616</v>
      </c>
      <c r="D3" s="38"/>
      <c r="E3" s="38"/>
      <c r="F3" s="38"/>
      <c r="G3" s="38"/>
      <c r="H3" s="38"/>
    </row>
    <row r="4" spans="1:11">
      <c r="A4" s="42"/>
    </row>
    <row r="5" spans="1:11" ht="15" customHeight="1">
      <c r="A5" s="371" t="s">
        <v>464</v>
      </c>
      <c r="B5" s="373" t="s">
        <v>1</v>
      </c>
      <c r="C5" s="374"/>
      <c r="D5" s="377" t="s">
        <v>2</v>
      </c>
      <c r="E5" s="379" t="s">
        <v>465</v>
      </c>
      <c r="F5" s="374" t="s">
        <v>4</v>
      </c>
      <c r="G5" s="379" t="s">
        <v>466</v>
      </c>
      <c r="H5" s="46"/>
      <c r="I5" s="46"/>
      <c r="J5" s="46"/>
      <c r="K5" s="46"/>
    </row>
    <row r="6" spans="1:11" ht="12">
      <c r="A6" s="372"/>
      <c r="B6" s="375"/>
      <c r="C6" s="376"/>
      <c r="D6" s="378"/>
      <c r="E6" s="380"/>
      <c r="F6" s="376"/>
      <c r="G6" s="380"/>
      <c r="H6" s="46"/>
      <c r="I6" s="46"/>
      <c r="J6" s="46"/>
      <c r="K6" s="46"/>
    </row>
    <row r="7" spans="1:11" ht="12">
      <c r="A7" s="48"/>
      <c r="B7" s="45"/>
      <c r="C7" s="49"/>
      <c r="D7" s="50"/>
      <c r="E7" s="51"/>
      <c r="F7" s="185"/>
      <c r="G7" s="52"/>
      <c r="H7" s="46"/>
      <c r="I7" s="46"/>
      <c r="J7" s="46"/>
      <c r="K7" s="46"/>
    </row>
    <row r="8" spans="1:11" ht="12">
      <c r="A8" s="69" t="s">
        <v>575</v>
      </c>
      <c r="B8" s="186"/>
      <c r="C8" s="187" t="s">
        <v>618</v>
      </c>
      <c r="D8" s="139"/>
      <c r="E8" s="82"/>
      <c r="F8" s="188"/>
      <c r="G8" s="189"/>
    </row>
    <row r="9" spans="1:11">
      <c r="A9" s="69"/>
      <c r="B9" s="186"/>
      <c r="C9" s="190"/>
      <c r="D9" s="172"/>
      <c r="E9" s="72"/>
      <c r="F9" s="91"/>
      <c r="G9" s="91"/>
    </row>
    <row r="10" spans="1:11" ht="22.8">
      <c r="A10" s="69"/>
      <c r="B10" s="186" t="s">
        <v>619</v>
      </c>
      <c r="C10" s="190" t="s">
        <v>620</v>
      </c>
      <c r="D10" s="82" t="s">
        <v>558</v>
      </c>
      <c r="E10" s="82">
        <v>1</v>
      </c>
      <c r="F10" s="351"/>
      <c r="G10" s="333">
        <f>F10*E10</f>
        <v>0</v>
      </c>
    </row>
    <row r="11" spans="1:11">
      <c r="A11" s="69"/>
      <c r="B11" s="186"/>
      <c r="C11" s="190"/>
      <c r="D11" s="172"/>
      <c r="E11" s="72"/>
      <c r="F11" s="91"/>
      <c r="G11" s="296"/>
    </row>
    <row r="12" spans="1:11" ht="12">
      <c r="A12" s="69" t="s">
        <v>582</v>
      </c>
      <c r="B12" s="186"/>
      <c r="C12" s="187" t="s">
        <v>622</v>
      </c>
      <c r="D12" s="139"/>
      <c r="E12" s="82"/>
      <c r="F12" s="188"/>
      <c r="G12" s="307"/>
    </row>
    <row r="13" spans="1:11">
      <c r="A13" s="69"/>
      <c r="B13" s="186"/>
      <c r="C13" s="190"/>
      <c r="D13" s="172"/>
      <c r="E13" s="72"/>
      <c r="F13" s="91"/>
      <c r="G13" s="305"/>
    </row>
    <row r="14" spans="1:11" ht="22.8">
      <c r="A14" s="69"/>
      <c r="B14" s="186" t="s">
        <v>619</v>
      </c>
      <c r="C14" s="191" t="s">
        <v>623</v>
      </c>
      <c r="D14" s="82" t="s">
        <v>558</v>
      </c>
      <c r="E14" s="82">
        <v>1</v>
      </c>
      <c r="F14" s="351"/>
      <c r="G14" s="333">
        <f>F14*E14</f>
        <v>0</v>
      </c>
    </row>
    <row r="15" spans="1:11">
      <c r="A15" s="69"/>
      <c r="B15" s="186"/>
      <c r="C15" s="193"/>
      <c r="D15" s="72"/>
      <c r="E15" s="72"/>
      <c r="F15" s="73"/>
      <c r="G15" s="305"/>
    </row>
    <row r="16" spans="1:11" ht="12">
      <c r="A16" s="69" t="s">
        <v>586</v>
      </c>
      <c r="B16" s="186"/>
      <c r="C16" s="187" t="s">
        <v>625</v>
      </c>
      <c r="D16" s="172"/>
      <c r="E16" s="72"/>
      <c r="F16" s="73"/>
      <c r="G16" s="306"/>
    </row>
    <row r="17" spans="1:7">
      <c r="A17" s="69"/>
      <c r="B17" s="186"/>
      <c r="C17" s="190"/>
      <c r="D17" s="172"/>
      <c r="E17" s="72"/>
      <c r="F17" s="73"/>
      <c r="G17" s="305"/>
    </row>
    <row r="18" spans="1:7" ht="22.8">
      <c r="A18" s="69"/>
      <c r="B18" s="186" t="s">
        <v>619</v>
      </c>
      <c r="C18" s="194" t="s">
        <v>626</v>
      </c>
      <c r="D18" s="82" t="s">
        <v>558</v>
      </c>
      <c r="E18" s="82">
        <v>1</v>
      </c>
      <c r="F18" s="351"/>
      <c r="G18" s="333">
        <f>F18*E18</f>
        <v>0</v>
      </c>
    </row>
    <row r="19" spans="1:7">
      <c r="A19" s="69"/>
      <c r="B19" s="128"/>
      <c r="C19" s="70"/>
      <c r="D19" s="172"/>
      <c r="E19" s="72"/>
      <c r="F19" s="73"/>
      <c r="G19" s="305"/>
    </row>
    <row r="20" spans="1:7" ht="12">
      <c r="A20" s="69" t="s">
        <v>590</v>
      </c>
      <c r="B20" s="186"/>
      <c r="C20" s="187" t="s">
        <v>628</v>
      </c>
      <c r="D20" s="172"/>
      <c r="E20" s="72"/>
      <c r="F20" s="73"/>
      <c r="G20" s="305"/>
    </row>
    <row r="21" spans="1:7">
      <c r="A21" s="69"/>
      <c r="B21" s="186"/>
      <c r="C21" s="190"/>
      <c r="D21" s="172"/>
      <c r="E21" s="72"/>
      <c r="F21" s="73"/>
      <c r="G21" s="305"/>
    </row>
    <row r="22" spans="1:7">
      <c r="A22" s="69"/>
      <c r="B22" s="186" t="s">
        <v>619</v>
      </c>
      <c r="C22" s="195" t="s">
        <v>629</v>
      </c>
      <c r="D22" s="82" t="s">
        <v>558</v>
      </c>
      <c r="E22" s="82">
        <v>1</v>
      </c>
      <c r="F22" s="351"/>
      <c r="G22" s="333">
        <f>F22*E22</f>
        <v>0</v>
      </c>
    </row>
    <row r="23" spans="1:7">
      <c r="A23" s="69"/>
      <c r="B23" s="128"/>
      <c r="C23" s="70"/>
      <c r="D23" s="172"/>
      <c r="E23" s="72"/>
      <c r="F23" s="73"/>
      <c r="G23" s="73"/>
    </row>
    <row r="24" spans="1:7">
      <c r="A24" s="69"/>
      <c r="B24" s="128"/>
      <c r="C24" s="70"/>
      <c r="D24" s="172"/>
      <c r="E24" s="72"/>
      <c r="F24" s="73"/>
      <c r="G24" s="73"/>
    </row>
    <row r="25" spans="1:7">
      <c r="A25" s="69"/>
      <c r="B25" s="128"/>
      <c r="C25" s="70"/>
      <c r="D25" s="172"/>
      <c r="E25" s="72"/>
      <c r="F25" s="73"/>
      <c r="G25" s="73"/>
    </row>
    <row r="26" spans="1:7">
      <c r="A26" s="69"/>
      <c r="B26" s="128"/>
      <c r="C26" s="70"/>
      <c r="D26" s="172"/>
      <c r="E26" s="72"/>
      <c r="F26" s="73"/>
      <c r="G26" s="73"/>
    </row>
    <row r="27" spans="1:7">
      <c r="A27" s="69"/>
      <c r="B27" s="128"/>
      <c r="C27" s="70"/>
      <c r="D27" s="172"/>
      <c r="E27" s="72"/>
      <c r="F27" s="73"/>
      <c r="G27" s="73"/>
    </row>
    <row r="28" spans="1:7" ht="12">
      <c r="A28" s="69"/>
      <c r="B28" s="128"/>
      <c r="C28" s="196"/>
      <c r="D28" s="172"/>
      <c r="E28" s="72"/>
      <c r="F28" s="73"/>
      <c r="G28" s="73"/>
    </row>
    <row r="29" spans="1:7">
      <c r="A29" s="69"/>
      <c r="B29" s="128"/>
      <c r="C29" s="70"/>
      <c r="D29" s="172"/>
      <c r="E29" s="72"/>
      <c r="F29" s="73"/>
      <c r="G29" s="73"/>
    </row>
    <row r="30" spans="1:7" ht="12">
      <c r="A30" s="69"/>
      <c r="B30" s="128"/>
      <c r="C30" s="196"/>
      <c r="D30" s="172"/>
      <c r="E30" s="72"/>
      <c r="F30" s="73"/>
      <c r="G30" s="73"/>
    </row>
    <row r="31" spans="1:7" ht="12">
      <c r="A31" s="69"/>
      <c r="B31" s="128"/>
      <c r="C31" s="196"/>
      <c r="D31" s="172"/>
      <c r="E31" s="72"/>
      <c r="F31" s="73"/>
      <c r="G31" s="73"/>
    </row>
    <row r="32" spans="1:7">
      <c r="A32" s="69"/>
      <c r="B32" s="128"/>
      <c r="C32" s="133"/>
      <c r="D32" s="172"/>
      <c r="E32" s="72"/>
      <c r="F32" s="73"/>
      <c r="G32" s="73"/>
    </row>
    <row r="33" spans="1:7" ht="12">
      <c r="A33" s="69"/>
      <c r="B33" s="128"/>
      <c r="C33" s="171"/>
      <c r="D33" s="172"/>
      <c r="E33" s="72"/>
      <c r="F33" s="73"/>
      <c r="G33" s="73"/>
    </row>
    <row r="34" spans="1:7">
      <c r="A34" s="69"/>
      <c r="B34" s="128"/>
      <c r="C34" s="70"/>
      <c r="D34" s="172"/>
      <c r="E34" s="72"/>
      <c r="F34" s="73"/>
      <c r="G34" s="73"/>
    </row>
    <row r="35" spans="1:7" ht="12">
      <c r="A35" s="69"/>
      <c r="B35" s="128"/>
      <c r="C35" s="171"/>
      <c r="D35" s="172"/>
      <c r="E35" s="72"/>
      <c r="F35" s="73"/>
      <c r="G35" s="73"/>
    </row>
    <row r="36" spans="1:7" ht="16.2" customHeight="1">
      <c r="A36" s="69"/>
      <c r="B36" s="128"/>
      <c r="C36" s="70"/>
      <c r="D36" s="172"/>
      <c r="E36" s="72"/>
      <c r="F36" s="73"/>
      <c r="G36" s="73"/>
    </row>
    <row r="37" spans="1:7" ht="12.75" customHeight="1">
      <c r="A37" s="69"/>
      <c r="B37" s="128"/>
      <c r="C37" s="171"/>
      <c r="D37" s="172"/>
      <c r="E37" s="72"/>
      <c r="F37" s="73"/>
      <c r="G37" s="73"/>
    </row>
    <row r="38" spans="1:7">
      <c r="A38" s="69"/>
      <c r="B38" s="128"/>
      <c r="C38" s="70"/>
      <c r="D38" s="172"/>
      <c r="E38" s="72"/>
      <c r="F38" s="73"/>
      <c r="G38" s="73"/>
    </row>
    <row r="39" spans="1:7" ht="12.75" customHeight="1">
      <c r="A39" s="69"/>
      <c r="B39" s="128"/>
      <c r="C39" s="70"/>
      <c r="D39" s="172"/>
      <c r="E39" s="72"/>
      <c r="F39" s="73"/>
      <c r="G39" s="73"/>
    </row>
    <row r="40" spans="1:7">
      <c r="A40" s="69"/>
      <c r="B40" s="128"/>
      <c r="C40" s="70"/>
      <c r="D40" s="172"/>
      <c r="E40" s="72"/>
      <c r="F40" s="73"/>
      <c r="G40" s="73"/>
    </row>
    <row r="41" spans="1:7" ht="12.75" customHeight="1">
      <c r="A41" s="69"/>
      <c r="B41" s="128"/>
      <c r="C41" s="70"/>
      <c r="D41" s="172"/>
      <c r="E41" s="72"/>
      <c r="F41" s="73"/>
      <c r="G41" s="73"/>
    </row>
    <row r="42" spans="1:7" ht="12">
      <c r="A42" s="69"/>
      <c r="B42" s="128"/>
      <c r="C42" s="138"/>
      <c r="D42" s="172"/>
      <c r="E42" s="72"/>
      <c r="F42" s="91"/>
      <c r="G42" s="73"/>
    </row>
    <row r="43" spans="1:7">
      <c r="A43" s="69"/>
      <c r="B43" s="128"/>
      <c r="C43" s="135"/>
      <c r="D43" s="172"/>
      <c r="E43" s="72"/>
      <c r="F43" s="91"/>
      <c r="G43" s="73"/>
    </row>
    <row r="44" spans="1:7">
      <c r="A44" s="69"/>
      <c r="B44" s="128"/>
      <c r="C44" s="135"/>
      <c r="D44" s="172"/>
      <c r="E44" s="72"/>
      <c r="F44" s="73"/>
      <c r="G44" s="73"/>
    </row>
    <row r="45" spans="1:7">
      <c r="A45" s="69"/>
      <c r="B45" s="128"/>
      <c r="C45" s="135"/>
      <c r="D45" s="172"/>
      <c r="E45" s="72"/>
      <c r="F45" s="91"/>
      <c r="G45" s="73"/>
    </row>
    <row r="46" spans="1:7">
      <c r="A46" s="69"/>
      <c r="B46" s="128"/>
      <c r="C46" s="135"/>
      <c r="D46" s="172"/>
      <c r="E46" s="72"/>
      <c r="F46" s="73"/>
      <c r="G46" s="73"/>
    </row>
    <row r="47" spans="1:7">
      <c r="A47" s="69"/>
      <c r="B47" s="128"/>
      <c r="C47" s="135"/>
      <c r="D47" s="172"/>
      <c r="E47" s="72"/>
      <c r="F47" s="91"/>
      <c r="G47" s="73"/>
    </row>
    <row r="48" spans="1:7">
      <c r="A48" s="69"/>
      <c r="B48" s="128"/>
      <c r="C48" s="197"/>
      <c r="D48" s="123"/>
      <c r="E48" s="72"/>
      <c r="F48" s="131"/>
      <c r="G48" s="189"/>
    </row>
    <row r="49" spans="1:7">
      <c r="A49" s="69"/>
      <c r="B49" s="128"/>
      <c r="C49" s="135"/>
      <c r="D49" s="172"/>
      <c r="E49" s="72"/>
      <c r="F49" s="91"/>
      <c r="G49" s="91"/>
    </row>
    <row r="50" spans="1:7">
      <c r="A50" s="69"/>
      <c r="B50" s="128"/>
      <c r="C50" s="197"/>
      <c r="D50" s="123"/>
      <c r="E50" s="72"/>
      <c r="F50" s="131"/>
      <c r="G50" s="189"/>
    </row>
    <row r="51" spans="1:7" ht="12.75" customHeight="1">
      <c r="A51" s="69"/>
      <c r="B51" s="148"/>
      <c r="C51" s="149"/>
      <c r="D51" s="172"/>
      <c r="E51" s="72"/>
      <c r="F51" s="91"/>
      <c r="G51" s="192"/>
    </row>
    <row r="52" spans="1:7" ht="12.75" customHeight="1">
      <c r="A52" s="93"/>
      <c r="B52" s="100"/>
      <c r="C52" s="385" t="s">
        <v>630</v>
      </c>
      <c r="D52" s="385"/>
      <c r="E52" s="385"/>
      <c r="F52" s="386"/>
      <c r="G52" s="198"/>
    </row>
    <row r="53" spans="1:7" ht="12.75" customHeight="1">
      <c r="A53" s="67"/>
      <c r="B53" s="100"/>
      <c r="C53" s="387"/>
      <c r="D53" s="387"/>
      <c r="E53" s="387"/>
      <c r="F53" s="388"/>
      <c r="G53" s="352">
        <f>SUM(G10:G22)</f>
        <v>0</v>
      </c>
    </row>
    <row r="54" spans="1:7" ht="12.75" customHeight="1">
      <c r="A54" s="106"/>
      <c r="B54" s="107"/>
      <c r="C54" s="389"/>
      <c r="D54" s="389"/>
      <c r="E54" s="389"/>
      <c r="F54" s="390"/>
      <c r="G54" s="199"/>
    </row>
    <row r="55" spans="1:7" ht="12.75" customHeight="1">
      <c r="A55" s="120"/>
      <c r="B55" s="162"/>
      <c r="C55" s="163"/>
      <c r="E55" s="43"/>
      <c r="F55" s="164"/>
      <c r="G55" s="103"/>
    </row>
    <row r="56" spans="1:7" ht="12.75" customHeight="1">
      <c r="A56" s="120"/>
      <c r="B56" s="162"/>
      <c r="C56" s="163"/>
      <c r="E56" s="43"/>
      <c r="F56" s="164"/>
      <c r="G56" s="103"/>
    </row>
    <row r="57" spans="1:7" ht="12.75" customHeight="1">
      <c r="A57" s="69"/>
      <c r="B57" s="162"/>
      <c r="C57" s="163"/>
      <c r="E57" s="43"/>
      <c r="F57" s="164"/>
      <c r="G57" s="103"/>
    </row>
    <row r="58" spans="1:7" ht="12.75" customHeight="1">
      <c r="A58" s="69"/>
      <c r="B58" s="162"/>
      <c r="C58" s="163"/>
      <c r="E58" s="43"/>
      <c r="F58" s="164"/>
      <c r="G58" s="103"/>
    </row>
    <row r="59" spans="1:7" ht="12.75" customHeight="1">
      <c r="A59" s="69"/>
      <c r="B59" s="162"/>
      <c r="C59" s="163"/>
      <c r="E59" s="43"/>
      <c r="F59" s="164"/>
      <c r="G59" s="103"/>
    </row>
    <row r="60" spans="1:7" ht="12.75" customHeight="1">
      <c r="A60" s="69"/>
      <c r="B60" s="162"/>
      <c r="C60" s="163"/>
      <c r="E60" s="43"/>
      <c r="F60" s="164"/>
      <c r="G60" s="103"/>
    </row>
    <row r="61" spans="1:7" ht="12.75" customHeight="1">
      <c r="A61" s="69"/>
      <c r="B61" s="162"/>
      <c r="C61" s="163"/>
      <c r="E61" s="43"/>
      <c r="F61" s="164"/>
      <c r="G61" s="103"/>
    </row>
    <row r="62" spans="1:7" ht="12.75" customHeight="1">
      <c r="A62" s="69"/>
      <c r="B62" s="162"/>
      <c r="C62" s="163"/>
      <c r="E62" s="43"/>
      <c r="F62" s="164"/>
      <c r="G62" s="103"/>
    </row>
    <row r="63" spans="1:7" ht="12.75" customHeight="1">
      <c r="A63" s="69"/>
      <c r="B63" s="162"/>
      <c r="C63" s="163"/>
      <c r="E63" s="43"/>
      <c r="F63" s="164"/>
      <c r="G63" s="103"/>
    </row>
    <row r="64" spans="1:7" ht="12.75" customHeight="1">
      <c r="A64" s="69"/>
      <c r="B64" s="162"/>
      <c r="C64" s="163"/>
      <c r="E64" s="43"/>
      <c r="F64" s="164"/>
      <c r="G64" s="103"/>
    </row>
    <row r="65" spans="1:7" ht="12.75" customHeight="1">
      <c r="A65" s="69"/>
      <c r="B65" s="162"/>
      <c r="C65" s="163"/>
      <c r="E65" s="43"/>
      <c r="F65" s="164"/>
      <c r="G65" s="103"/>
    </row>
    <row r="66" spans="1:7" ht="12.75" customHeight="1">
      <c r="A66" s="69"/>
      <c r="B66" s="162"/>
      <c r="C66" s="163"/>
      <c r="E66" s="43"/>
      <c r="F66" s="164"/>
      <c r="G66" s="103"/>
    </row>
    <row r="67" spans="1:7" ht="12.75" customHeight="1">
      <c r="A67" s="69"/>
      <c r="B67" s="162"/>
      <c r="C67" s="163"/>
      <c r="E67" s="43"/>
      <c r="F67" s="164"/>
      <c r="G67" s="103"/>
    </row>
    <row r="68" spans="1:7" ht="12.75" customHeight="1">
      <c r="A68" s="69"/>
      <c r="B68" s="162"/>
      <c r="C68" s="163"/>
      <c r="E68" s="43"/>
      <c r="F68" s="164"/>
      <c r="G68" s="103"/>
    </row>
    <row r="69" spans="1:7" ht="12.75" customHeight="1">
      <c r="A69" s="69"/>
      <c r="B69" s="162"/>
      <c r="C69" s="163"/>
      <c r="E69" s="43"/>
      <c r="F69" s="164"/>
      <c r="G69" s="103"/>
    </row>
    <row r="70" spans="1:7" ht="12.75" customHeight="1">
      <c r="A70" s="69"/>
      <c r="B70" s="162"/>
      <c r="C70" s="163"/>
      <c r="E70" s="43"/>
      <c r="F70" s="164"/>
      <c r="G70" s="103"/>
    </row>
    <row r="71" spans="1:7" ht="12.75" customHeight="1">
      <c r="A71" s="69"/>
      <c r="B71" s="162"/>
      <c r="C71" s="163"/>
      <c r="E71" s="43"/>
      <c r="F71" s="164"/>
      <c r="G71" s="103"/>
    </row>
    <row r="72" spans="1:7" ht="12.75" customHeight="1">
      <c r="A72" s="69"/>
      <c r="B72" s="162"/>
      <c r="C72" s="163"/>
      <c r="E72" s="43"/>
      <c r="F72" s="164"/>
      <c r="G72" s="103"/>
    </row>
    <row r="73" spans="1:7" ht="12.75" customHeight="1">
      <c r="A73" s="69"/>
      <c r="B73" s="162"/>
      <c r="C73" s="163"/>
      <c r="E73" s="43"/>
      <c r="F73" s="164"/>
      <c r="G73" s="103"/>
    </row>
    <row r="74" spans="1:7" ht="12.75" customHeight="1">
      <c r="A74" s="69"/>
      <c r="B74" s="162"/>
      <c r="C74" s="163"/>
      <c r="E74" s="43"/>
      <c r="F74" s="164"/>
      <c r="G74" s="103"/>
    </row>
    <row r="75" spans="1:7" ht="12.75" customHeight="1">
      <c r="A75" s="69"/>
      <c r="B75" s="162"/>
      <c r="C75" s="163"/>
      <c r="E75" s="43"/>
      <c r="F75" s="164"/>
      <c r="G75" s="103"/>
    </row>
    <row r="76" spans="1:7" ht="12.75" customHeight="1">
      <c r="A76" s="69"/>
      <c r="B76" s="162"/>
      <c r="C76" s="163"/>
      <c r="E76" s="43"/>
      <c r="F76" s="164"/>
      <c r="G76" s="103"/>
    </row>
    <row r="77" spans="1:7" ht="12.75" customHeight="1">
      <c r="A77" s="69"/>
      <c r="B77" s="162"/>
      <c r="C77" s="163"/>
      <c r="E77" s="43"/>
      <c r="F77" s="164"/>
      <c r="G77" s="103"/>
    </row>
    <row r="78" spans="1:7" ht="12.75" customHeight="1">
      <c r="A78" s="69"/>
      <c r="B78" s="162"/>
      <c r="C78" s="163"/>
      <c r="E78" s="43"/>
      <c r="F78" s="164"/>
      <c r="G78" s="103"/>
    </row>
    <row r="79" spans="1:7" ht="12.75" customHeight="1">
      <c r="A79" s="69"/>
      <c r="B79" s="162"/>
      <c r="C79" s="163"/>
      <c r="E79" s="43"/>
      <c r="F79" s="164"/>
      <c r="G79" s="103"/>
    </row>
    <row r="80" spans="1:7" ht="12.75" customHeight="1">
      <c r="A80" s="69"/>
      <c r="B80" s="162"/>
      <c r="C80" s="163"/>
      <c r="E80" s="43"/>
      <c r="F80" s="164"/>
      <c r="G80" s="103"/>
    </row>
    <row r="81" spans="1:7" ht="12.75" customHeight="1">
      <c r="A81" s="69"/>
      <c r="B81" s="162"/>
      <c r="C81" s="163"/>
      <c r="E81" s="43"/>
      <c r="F81" s="164"/>
      <c r="G81" s="103"/>
    </row>
    <row r="82" spans="1:7" ht="12.75" customHeight="1">
      <c r="A82" s="69"/>
      <c r="B82" s="162"/>
      <c r="C82" s="163"/>
      <c r="E82" s="43"/>
      <c r="F82" s="164"/>
      <c r="G82" s="103"/>
    </row>
    <row r="83" spans="1:7" ht="12.75" customHeight="1">
      <c r="A83" s="69"/>
      <c r="B83" s="162"/>
      <c r="C83" s="163"/>
      <c r="E83" s="43"/>
      <c r="F83" s="164"/>
      <c r="G83" s="103"/>
    </row>
    <row r="84" spans="1:7" ht="12.75" customHeight="1">
      <c r="A84" s="69"/>
      <c r="B84" s="162"/>
      <c r="C84" s="163"/>
      <c r="E84" s="43"/>
      <c r="F84" s="164"/>
      <c r="G84" s="103"/>
    </row>
    <row r="85" spans="1:7" ht="12.75" customHeight="1">
      <c r="A85" s="69"/>
      <c r="B85" s="162"/>
      <c r="C85" s="163"/>
      <c r="E85" s="43"/>
      <c r="F85" s="164"/>
      <c r="G85" s="103"/>
    </row>
    <row r="86" spans="1:7" ht="12.75" customHeight="1">
      <c r="A86" s="69"/>
      <c r="B86" s="162"/>
      <c r="C86" s="163"/>
      <c r="E86" s="43"/>
      <c r="F86" s="164"/>
      <c r="G86" s="103"/>
    </row>
    <row r="87" spans="1:7" ht="12.75" customHeight="1">
      <c r="A87" s="69"/>
      <c r="B87" s="162"/>
      <c r="C87" s="163"/>
      <c r="E87" s="43"/>
      <c r="F87" s="164"/>
      <c r="G87" s="103"/>
    </row>
    <row r="88" spans="1:7" ht="12.75" customHeight="1">
      <c r="A88" s="69"/>
      <c r="B88" s="162"/>
      <c r="C88" s="163"/>
      <c r="E88" s="43"/>
      <c r="F88" s="164"/>
      <c r="G88" s="103"/>
    </row>
    <row r="89" spans="1:7" ht="12.75" customHeight="1">
      <c r="A89" s="69"/>
      <c r="B89" s="162"/>
      <c r="C89" s="163"/>
      <c r="E89" s="43"/>
      <c r="F89" s="164"/>
      <c r="G89" s="103"/>
    </row>
    <row r="90" spans="1:7" ht="12.75" customHeight="1">
      <c r="A90" s="69"/>
      <c r="B90" s="162"/>
      <c r="C90" s="163"/>
      <c r="E90" s="43"/>
      <c r="F90" s="164"/>
      <c r="G90" s="103"/>
    </row>
    <row r="91" spans="1:7" ht="12.75" customHeight="1">
      <c r="A91" s="69"/>
      <c r="B91" s="162"/>
      <c r="C91" s="163"/>
      <c r="E91" s="43"/>
      <c r="F91" s="164"/>
      <c r="G91" s="103"/>
    </row>
    <row r="92" spans="1:7" ht="12.75" customHeight="1">
      <c r="A92" s="69"/>
      <c r="B92" s="162"/>
      <c r="C92" s="163"/>
      <c r="E92" s="43"/>
      <c r="F92" s="164"/>
      <c r="G92" s="103"/>
    </row>
    <row r="93" spans="1:7" ht="12.75" customHeight="1">
      <c r="A93" s="69"/>
      <c r="B93" s="162"/>
      <c r="C93" s="163"/>
      <c r="E93" s="43"/>
      <c r="F93" s="164"/>
      <c r="G93" s="103"/>
    </row>
    <row r="94" spans="1:7" ht="12.75" customHeight="1">
      <c r="A94" s="69"/>
      <c r="B94" s="162"/>
      <c r="C94" s="163"/>
      <c r="E94" s="43"/>
      <c r="F94" s="164"/>
      <c r="G94" s="103"/>
    </row>
    <row r="95" spans="1:7" ht="12.75" customHeight="1">
      <c r="A95" s="69"/>
      <c r="B95" s="162"/>
      <c r="C95" s="163"/>
      <c r="E95" s="43"/>
      <c r="F95" s="164"/>
      <c r="G95" s="103"/>
    </row>
    <row r="96" spans="1:7" ht="12.75" customHeight="1">
      <c r="A96" s="69"/>
      <c r="B96" s="162"/>
      <c r="C96" s="163"/>
      <c r="E96" s="43"/>
      <c r="F96" s="164"/>
      <c r="G96" s="103"/>
    </row>
    <row r="97" spans="1:7" ht="12.75" customHeight="1">
      <c r="A97" s="69"/>
      <c r="B97" s="162"/>
      <c r="C97" s="163"/>
      <c r="E97" s="43"/>
      <c r="F97" s="164"/>
      <c r="G97" s="103"/>
    </row>
    <row r="98" spans="1:7" ht="12.75" customHeight="1">
      <c r="A98" s="69"/>
      <c r="B98" s="162"/>
      <c r="C98" s="163"/>
      <c r="E98" s="43"/>
      <c r="F98" s="164"/>
      <c r="G98" s="103"/>
    </row>
    <row r="99" spans="1:7" ht="12.75" customHeight="1">
      <c r="A99" s="69"/>
      <c r="B99" s="162"/>
      <c r="C99" s="163"/>
      <c r="E99" s="43"/>
      <c r="F99" s="164"/>
      <c r="G99" s="103"/>
    </row>
    <row r="100" spans="1:7" ht="12.75" customHeight="1">
      <c r="A100" s="69"/>
      <c r="B100" s="162"/>
      <c r="C100" s="163"/>
      <c r="E100" s="43"/>
      <c r="F100" s="164"/>
      <c r="G100" s="103"/>
    </row>
    <row r="101" spans="1:7" ht="12.75" customHeight="1">
      <c r="A101" s="69"/>
      <c r="B101" s="162"/>
      <c r="C101" s="163"/>
      <c r="E101" s="43"/>
      <c r="F101" s="164"/>
      <c r="G101" s="103"/>
    </row>
    <row r="102" spans="1:7" ht="12.75" customHeight="1">
      <c r="A102" s="69"/>
      <c r="B102" s="162"/>
      <c r="C102" s="163"/>
      <c r="E102" s="43"/>
      <c r="F102" s="164"/>
      <c r="G102" s="103"/>
    </row>
    <row r="103" spans="1:7" ht="12.75" customHeight="1">
      <c r="A103" s="69"/>
      <c r="B103" s="162"/>
      <c r="C103" s="163"/>
      <c r="E103" s="43"/>
      <c r="F103" s="164"/>
      <c r="G103" s="103"/>
    </row>
    <row r="104" spans="1:7" ht="12.75" customHeight="1">
      <c r="A104" s="69"/>
      <c r="B104" s="162"/>
      <c r="C104" s="163"/>
      <c r="E104" s="43"/>
      <c r="F104" s="164"/>
      <c r="G104" s="103"/>
    </row>
    <row r="105" spans="1:7" ht="12.75" customHeight="1">
      <c r="A105" s="69"/>
      <c r="B105" s="162"/>
      <c r="C105" s="163"/>
      <c r="E105" s="43"/>
      <c r="F105" s="164"/>
      <c r="G105" s="103"/>
    </row>
    <row r="106" spans="1:7" ht="12.75" customHeight="1">
      <c r="A106" s="69"/>
      <c r="B106" s="162"/>
      <c r="C106" s="163"/>
      <c r="E106" s="43"/>
      <c r="F106" s="164"/>
      <c r="G106" s="103"/>
    </row>
    <row r="107" spans="1:7" ht="12.75" customHeight="1">
      <c r="A107" s="69"/>
      <c r="B107" s="162"/>
      <c r="C107" s="163"/>
      <c r="E107" s="43"/>
      <c r="F107" s="164"/>
      <c r="G107" s="103"/>
    </row>
    <row r="108" spans="1:7" ht="12.75" customHeight="1">
      <c r="A108" s="69"/>
      <c r="B108" s="162"/>
      <c r="C108" s="163"/>
      <c r="E108" s="43"/>
      <c r="F108" s="164"/>
      <c r="G108" s="103"/>
    </row>
    <row r="109" spans="1:7" ht="12.75" customHeight="1">
      <c r="A109" s="69"/>
      <c r="B109" s="162"/>
      <c r="C109" s="163"/>
      <c r="E109" s="43"/>
      <c r="F109" s="164"/>
      <c r="G109" s="103"/>
    </row>
    <row r="110" spans="1:7" ht="12.75" customHeight="1">
      <c r="A110" s="69"/>
      <c r="B110" s="162"/>
      <c r="C110" s="163"/>
      <c r="E110" s="43"/>
      <c r="F110" s="164"/>
      <c r="G110" s="103"/>
    </row>
    <row r="111" spans="1:7" ht="12.75" customHeight="1">
      <c r="A111" s="69"/>
      <c r="B111" s="162"/>
      <c r="C111" s="163"/>
      <c r="E111" s="43"/>
      <c r="F111" s="164"/>
      <c r="G111" s="103"/>
    </row>
    <row r="112" spans="1:7" ht="12.75" customHeight="1">
      <c r="A112" s="69"/>
      <c r="B112" s="162"/>
      <c r="C112" s="163"/>
      <c r="E112" s="43"/>
      <c r="F112" s="164"/>
      <c r="G112" s="103"/>
    </row>
    <row r="113" spans="1:7" ht="12.75" customHeight="1">
      <c r="A113" s="69"/>
      <c r="B113" s="162"/>
      <c r="C113" s="163"/>
      <c r="E113" s="43"/>
      <c r="F113" s="164"/>
      <c r="G113" s="103"/>
    </row>
    <row r="114" spans="1:7" ht="12.75" customHeight="1">
      <c r="A114" s="69"/>
      <c r="B114" s="162"/>
      <c r="C114" s="163"/>
      <c r="E114" s="43"/>
      <c r="F114" s="164"/>
      <c r="G114" s="103"/>
    </row>
    <row r="115" spans="1:7" ht="12.75" customHeight="1">
      <c r="A115" s="69"/>
      <c r="B115" s="162"/>
      <c r="C115" s="163"/>
      <c r="E115" s="43"/>
      <c r="F115" s="164"/>
      <c r="G115" s="103"/>
    </row>
    <row r="116" spans="1:7" ht="12.75" customHeight="1">
      <c r="A116" s="69"/>
      <c r="B116" s="162"/>
      <c r="C116" s="163"/>
      <c r="E116" s="43"/>
      <c r="F116" s="164"/>
      <c r="G116" s="103"/>
    </row>
    <row r="117" spans="1:7" ht="12.75" customHeight="1">
      <c r="A117" s="69"/>
      <c r="B117" s="162"/>
      <c r="C117" s="163"/>
      <c r="E117" s="43"/>
      <c r="F117" s="164"/>
      <c r="G117" s="103"/>
    </row>
    <row r="118" spans="1:7" ht="12.75" customHeight="1">
      <c r="A118" s="69"/>
      <c r="B118" s="162"/>
      <c r="C118" s="163"/>
      <c r="E118" s="43"/>
      <c r="F118" s="164"/>
      <c r="G118" s="103"/>
    </row>
    <row r="119" spans="1:7" ht="12.75" customHeight="1">
      <c r="A119" s="69"/>
      <c r="B119" s="162"/>
      <c r="C119" s="163"/>
      <c r="E119" s="43"/>
      <c r="F119" s="164"/>
      <c r="G119" s="103"/>
    </row>
    <row r="120" spans="1:7" ht="12.75" customHeight="1">
      <c r="A120" s="69"/>
      <c r="B120" s="162"/>
      <c r="C120" s="163"/>
      <c r="E120" s="43"/>
      <c r="F120" s="164"/>
      <c r="G120" s="103"/>
    </row>
    <row r="121" spans="1:7" ht="12.75" customHeight="1">
      <c r="A121" s="69"/>
      <c r="B121" s="162"/>
      <c r="C121" s="163"/>
      <c r="E121" s="43"/>
      <c r="F121" s="164"/>
      <c r="G121" s="103"/>
    </row>
    <row r="122" spans="1:7" ht="12.75" customHeight="1">
      <c r="A122" s="69"/>
      <c r="B122" s="162"/>
      <c r="C122" s="163"/>
      <c r="E122" s="43"/>
      <c r="F122" s="164"/>
      <c r="G122" s="103"/>
    </row>
    <row r="123" spans="1:7" ht="12.75" customHeight="1">
      <c r="A123" s="69"/>
      <c r="B123" s="162"/>
      <c r="C123" s="163"/>
      <c r="E123" s="43"/>
      <c r="F123" s="164"/>
      <c r="G123" s="103"/>
    </row>
    <row r="124" spans="1:7" ht="12.75" customHeight="1">
      <c r="A124" s="69"/>
      <c r="B124" s="162"/>
      <c r="C124" s="163"/>
      <c r="E124" s="43"/>
      <c r="F124" s="164"/>
      <c r="G124" s="103"/>
    </row>
    <row r="125" spans="1:7" ht="12.75" customHeight="1">
      <c r="A125" s="69"/>
      <c r="B125" s="162"/>
      <c r="C125" s="163"/>
      <c r="E125" s="43"/>
      <c r="F125" s="164"/>
      <c r="G125" s="103"/>
    </row>
    <row r="126" spans="1:7" ht="12.75" customHeight="1">
      <c r="A126" s="69"/>
      <c r="B126" s="162"/>
      <c r="C126" s="163"/>
      <c r="E126" s="43"/>
      <c r="F126" s="164"/>
      <c r="G126" s="103"/>
    </row>
    <row r="127" spans="1:7" ht="12.75" customHeight="1">
      <c r="A127" s="69"/>
      <c r="B127" s="162"/>
      <c r="C127" s="163"/>
      <c r="E127" s="43"/>
      <c r="F127" s="164"/>
      <c r="G127" s="103"/>
    </row>
    <row r="128" spans="1:7" ht="12.75" customHeight="1">
      <c r="A128" s="69"/>
      <c r="B128" s="162"/>
      <c r="C128" s="163"/>
      <c r="E128" s="43"/>
      <c r="F128" s="164"/>
      <c r="G128" s="103"/>
    </row>
    <row r="129" spans="1:7" ht="12.75" customHeight="1">
      <c r="A129" s="69"/>
      <c r="B129" s="162"/>
      <c r="C129" s="163"/>
      <c r="E129" s="43"/>
      <c r="F129" s="164"/>
      <c r="G129" s="103"/>
    </row>
    <row r="130" spans="1:7" ht="12.75" customHeight="1">
      <c r="A130" s="69"/>
      <c r="B130" s="162"/>
      <c r="C130" s="163"/>
      <c r="E130" s="43"/>
      <c r="F130" s="164"/>
      <c r="G130" s="103"/>
    </row>
    <row r="131" spans="1:7" ht="12.75" customHeight="1">
      <c r="A131" s="69"/>
      <c r="B131" s="162"/>
      <c r="C131" s="163"/>
      <c r="E131" s="43"/>
      <c r="F131" s="164"/>
      <c r="G131" s="103"/>
    </row>
    <row r="132" spans="1:7" ht="12.75" customHeight="1">
      <c r="A132" s="69"/>
      <c r="B132" s="162"/>
      <c r="C132" s="163"/>
      <c r="E132" s="43"/>
      <c r="F132" s="164"/>
      <c r="G132" s="103"/>
    </row>
    <row r="133" spans="1:7" ht="12.75" customHeight="1">
      <c r="A133" s="69"/>
      <c r="B133" s="162"/>
      <c r="C133" s="163"/>
      <c r="E133" s="43"/>
      <c r="F133" s="164"/>
      <c r="G133" s="103"/>
    </row>
    <row r="134" spans="1:7" ht="12.75" customHeight="1">
      <c r="A134" s="69"/>
      <c r="B134" s="162"/>
      <c r="C134" s="163"/>
      <c r="E134" s="43"/>
      <c r="F134" s="164"/>
      <c r="G134" s="103"/>
    </row>
    <row r="135" spans="1:7" ht="12.75" customHeight="1">
      <c r="A135" s="69"/>
      <c r="B135" s="162"/>
      <c r="C135" s="163"/>
      <c r="E135" s="43"/>
      <c r="F135" s="164"/>
      <c r="G135" s="103"/>
    </row>
    <row r="136" spans="1:7" ht="12.75" customHeight="1">
      <c r="A136" s="69"/>
      <c r="B136" s="162"/>
      <c r="C136" s="163"/>
      <c r="E136" s="43"/>
      <c r="F136" s="164"/>
      <c r="G136" s="103"/>
    </row>
    <row r="137" spans="1:7" ht="12.75" customHeight="1">
      <c r="A137" s="69"/>
      <c r="B137" s="162"/>
      <c r="C137" s="163"/>
      <c r="E137" s="43"/>
      <c r="F137" s="164"/>
      <c r="G137" s="103"/>
    </row>
    <row r="138" spans="1:7" ht="12.75" customHeight="1">
      <c r="A138" s="69"/>
      <c r="B138" s="162"/>
      <c r="C138" s="163"/>
      <c r="E138" s="43"/>
      <c r="F138" s="164"/>
      <c r="G138" s="103"/>
    </row>
    <row r="139" spans="1:7" ht="12.75" customHeight="1">
      <c r="A139" s="69"/>
      <c r="B139" s="162"/>
      <c r="C139" s="163"/>
      <c r="E139" s="43"/>
      <c r="F139" s="164"/>
      <c r="G139" s="103"/>
    </row>
    <row r="140" spans="1:7" ht="12.75" customHeight="1">
      <c r="A140" s="69"/>
      <c r="B140" s="162"/>
      <c r="C140" s="163"/>
      <c r="E140" s="43"/>
      <c r="F140" s="164"/>
      <c r="G140" s="103"/>
    </row>
    <row r="141" spans="1:7" ht="12.75" customHeight="1">
      <c r="A141" s="69"/>
      <c r="B141" s="162"/>
      <c r="C141" s="163"/>
      <c r="E141" s="43"/>
      <c r="F141" s="164"/>
      <c r="G141" s="103"/>
    </row>
    <row r="142" spans="1:7" ht="12.75" customHeight="1">
      <c r="A142" s="69"/>
      <c r="B142" s="162"/>
      <c r="C142" s="163"/>
      <c r="E142" s="43"/>
      <c r="F142" s="164"/>
      <c r="G142" s="103"/>
    </row>
    <row r="143" spans="1:7" ht="12.75" customHeight="1">
      <c r="A143" s="69"/>
      <c r="B143" s="162"/>
      <c r="C143" s="163"/>
      <c r="E143" s="43"/>
      <c r="F143" s="164"/>
      <c r="G143" s="103"/>
    </row>
    <row r="144" spans="1:7" ht="12.75" customHeight="1">
      <c r="A144" s="69"/>
      <c r="B144" s="162"/>
      <c r="C144" s="163"/>
      <c r="E144" s="43"/>
      <c r="F144" s="164"/>
      <c r="G144" s="103"/>
    </row>
    <row r="145" spans="1:7" ht="12.75" customHeight="1">
      <c r="A145" s="69"/>
      <c r="B145" s="162"/>
      <c r="C145" s="163"/>
      <c r="E145" s="43"/>
      <c r="F145" s="164"/>
      <c r="G145" s="103"/>
    </row>
    <row r="146" spans="1:7" ht="12.75" customHeight="1">
      <c r="A146" s="69"/>
      <c r="B146" s="162"/>
      <c r="C146" s="163"/>
      <c r="E146" s="43"/>
      <c r="F146" s="164"/>
      <c r="G146" s="103"/>
    </row>
    <row r="147" spans="1:7" ht="12.75" customHeight="1">
      <c r="A147" s="69"/>
      <c r="B147" s="162"/>
      <c r="C147" s="163"/>
      <c r="E147" s="43"/>
      <c r="F147" s="164"/>
      <c r="G147" s="103"/>
    </row>
    <row r="148" spans="1:7" ht="12.75" customHeight="1">
      <c r="A148" s="69"/>
      <c r="B148" s="162"/>
      <c r="C148" s="163"/>
      <c r="E148" s="43"/>
      <c r="F148" s="164"/>
      <c r="G148" s="103"/>
    </row>
    <row r="149" spans="1:7" ht="12.75" customHeight="1">
      <c r="A149" s="69"/>
      <c r="B149" s="162"/>
      <c r="C149" s="163"/>
      <c r="E149" s="43"/>
      <c r="F149" s="164"/>
      <c r="G149" s="103"/>
    </row>
    <row r="150" spans="1:7" ht="12.75" customHeight="1">
      <c r="A150" s="69"/>
      <c r="B150" s="162"/>
      <c r="C150" s="163"/>
      <c r="E150" s="43"/>
      <c r="F150" s="164"/>
      <c r="G150" s="103"/>
    </row>
    <row r="151" spans="1:7" ht="12.75" customHeight="1">
      <c r="A151" s="69"/>
      <c r="B151" s="162"/>
      <c r="C151" s="163"/>
      <c r="E151" s="43"/>
      <c r="F151" s="164"/>
      <c r="G151" s="103"/>
    </row>
    <row r="152" spans="1:7" ht="12.75" customHeight="1">
      <c r="A152" s="69"/>
      <c r="B152" s="162"/>
      <c r="C152" s="163"/>
      <c r="E152" s="43"/>
      <c r="F152" s="164"/>
      <c r="G152" s="103"/>
    </row>
    <row r="153" spans="1:7" ht="12.75" customHeight="1">
      <c r="A153" s="69"/>
      <c r="B153" s="162"/>
      <c r="C153" s="163"/>
      <c r="E153" s="43"/>
      <c r="F153" s="164"/>
      <c r="G153" s="103"/>
    </row>
    <row r="154" spans="1:7" ht="12.75" customHeight="1">
      <c r="A154" s="69"/>
      <c r="B154" s="162"/>
      <c r="C154" s="163"/>
      <c r="E154" s="43"/>
      <c r="F154" s="164"/>
      <c r="G154" s="103"/>
    </row>
    <row r="155" spans="1:7" ht="12.75" customHeight="1">
      <c r="A155" s="69"/>
      <c r="B155" s="162"/>
      <c r="C155" s="163"/>
      <c r="E155" s="43"/>
      <c r="F155" s="164"/>
      <c r="G155" s="103"/>
    </row>
    <row r="156" spans="1:7" ht="12.75" customHeight="1">
      <c r="A156" s="69"/>
      <c r="B156" s="162"/>
      <c r="C156" s="163"/>
      <c r="E156" s="43"/>
      <c r="F156" s="164"/>
      <c r="G156" s="103"/>
    </row>
    <row r="157" spans="1:7" ht="12.75" customHeight="1">
      <c r="A157" s="69"/>
      <c r="B157" s="162"/>
      <c r="C157" s="163"/>
      <c r="E157" s="43"/>
      <c r="F157" s="164"/>
      <c r="G157" s="103"/>
    </row>
    <row r="158" spans="1:7" ht="12.75" customHeight="1">
      <c r="A158" s="69"/>
      <c r="B158" s="162"/>
      <c r="C158" s="163"/>
      <c r="E158" s="43"/>
      <c r="F158" s="164"/>
      <c r="G158" s="103"/>
    </row>
    <row r="159" spans="1:7" ht="12.75" customHeight="1">
      <c r="A159" s="69"/>
      <c r="B159" s="162"/>
      <c r="C159" s="163"/>
      <c r="E159" s="43"/>
      <c r="F159" s="164"/>
      <c r="G159" s="103"/>
    </row>
    <row r="160" spans="1:7" ht="12.75" customHeight="1">
      <c r="A160" s="69"/>
      <c r="B160" s="162"/>
      <c r="C160" s="163"/>
      <c r="E160" s="43"/>
      <c r="F160" s="164"/>
      <c r="G160" s="103"/>
    </row>
    <row r="161" spans="1:7" ht="12.75" customHeight="1">
      <c r="A161" s="69"/>
      <c r="B161" s="162"/>
      <c r="C161" s="163"/>
      <c r="E161" s="43"/>
      <c r="F161" s="164"/>
      <c r="G161" s="103"/>
    </row>
    <row r="162" spans="1:7" ht="12.75" customHeight="1">
      <c r="A162" s="69"/>
      <c r="B162" s="162"/>
      <c r="C162" s="163"/>
      <c r="E162" s="43"/>
      <c r="F162" s="164"/>
      <c r="G162" s="103"/>
    </row>
    <row r="163" spans="1:7">
      <c r="A163" s="69"/>
      <c r="B163" s="162"/>
      <c r="C163" s="163"/>
      <c r="E163" s="43"/>
      <c r="F163" s="164"/>
      <c r="G163" s="103"/>
    </row>
    <row r="164" spans="1:7">
      <c r="A164" s="69"/>
      <c r="B164" s="162"/>
      <c r="C164" s="163"/>
      <c r="E164" s="43"/>
      <c r="F164" s="164"/>
      <c r="G164" s="103"/>
    </row>
    <row r="165" spans="1:7">
      <c r="A165" s="69"/>
      <c r="B165" s="162"/>
      <c r="C165" s="163"/>
      <c r="E165" s="43"/>
      <c r="F165" s="164"/>
      <c r="G165" s="103"/>
    </row>
    <row r="166" spans="1:7">
      <c r="A166" s="69"/>
      <c r="B166" s="162"/>
      <c r="C166" s="163"/>
      <c r="E166" s="43"/>
      <c r="F166" s="164"/>
      <c r="G166" s="103"/>
    </row>
    <row r="167" spans="1:7">
      <c r="A167" s="69"/>
      <c r="B167" s="162"/>
      <c r="C167" s="163"/>
      <c r="E167" s="43"/>
      <c r="F167" s="164"/>
      <c r="G167" s="103"/>
    </row>
    <row r="168" spans="1:7">
      <c r="A168" s="69"/>
      <c r="B168" s="162"/>
      <c r="C168" s="163"/>
      <c r="E168" s="43"/>
      <c r="F168" s="164"/>
      <c r="G168" s="103"/>
    </row>
    <row r="169" spans="1:7">
      <c r="A169" s="69"/>
      <c r="B169" s="162"/>
      <c r="C169" s="163"/>
      <c r="E169" s="43"/>
      <c r="F169" s="164"/>
      <c r="G169" s="103"/>
    </row>
    <row r="170" spans="1:7">
      <c r="A170" s="69"/>
      <c r="B170" s="162"/>
      <c r="C170" s="163"/>
      <c r="E170" s="43"/>
      <c r="F170" s="164"/>
      <c r="G170" s="103"/>
    </row>
    <row r="171" spans="1:7">
      <c r="A171" s="69"/>
      <c r="B171" s="162"/>
      <c r="C171" s="163"/>
      <c r="E171" s="43"/>
      <c r="F171" s="164"/>
      <c r="G171" s="103"/>
    </row>
    <row r="172" spans="1:7">
      <c r="A172" s="69"/>
      <c r="B172" s="162"/>
      <c r="C172" s="163"/>
      <c r="E172" s="43"/>
      <c r="F172" s="164"/>
      <c r="G172" s="103"/>
    </row>
    <row r="173" spans="1:7">
      <c r="A173" s="69"/>
      <c r="B173" s="162"/>
      <c r="C173" s="163"/>
      <c r="E173" s="43"/>
      <c r="F173" s="164"/>
      <c r="G173" s="103"/>
    </row>
    <row r="174" spans="1:7">
      <c r="A174" s="69"/>
      <c r="B174" s="162"/>
      <c r="C174" s="163"/>
      <c r="E174" s="43"/>
      <c r="F174" s="164"/>
      <c r="G174" s="103"/>
    </row>
    <row r="175" spans="1:7">
      <c r="A175" s="69"/>
      <c r="B175" s="162"/>
      <c r="C175" s="163"/>
      <c r="E175" s="43"/>
      <c r="F175" s="164"/>
      <c r="G175" s="103"/>
    </row>
    <row r="176" spans="1:7">
      <c r="A176" s="69"/>
      <c r="B176" s="162"/>
      <c r="C176" s="163"/>
      <c r="E176" s="43"/>
      <c r="F176" s="164"/>
      <c r="G176" s="103"/>
    </row>
    <row r="177" spans="1:7">
      <c r="A177" s="69"/>
      <c r="B177" s="162"/>
      <c r="C177" s="163"/>
      <c r="E177" s="43"/>
      <c r="F177" s="164"/>
      <c r="G177" s="103"/>
    </row>
    <row r="178" spans="1:7">
      <c r="A178" s="69"/>
      <c r="B178" s="120"/>
      <c r="C178" s="163"/>
      <c r="E178" s="43"/>
      <c r="F178" s="164"/>
      <c r="G178" s="103"/>
    </row>
    <row r="179" spans="1:7">
      <c r="A179" s="69"/>
      <c r="B179" s="120"/>
      <c r="C179" s="163"/>
      <c r="E179" s="43"/>
      <c r="F179" s="164"/>
      <c r="G179" s="103"/>
    </row>
    <row r="180" spans="1:7">
      <c r="A180" s="69"/>
      <c r="B180" s="120"/>
      <c r="C180" s="163"/>
      <c r="E180" s="43"/>
      <c r="F180" s="164"/>
      <c r="G180" s="103"/>
    </row>
    <row r="181" spans="1:7">
      <c r="A181" s="69"/>
      <c r="B181" s="120"/>
      <c r="C181" s="163"/>
      <c r="E181" s="43"/>
      <c r="F181" s="164"/>
      <c r="G181" s="103"/>
    </row>
    <row r="182" spans="1:7">
      <c r="A182" s="69"/>
      <c r="B182" s="120"/>
      <c r="C182" s="163"/>
      <c r="E182" s="43"/>
      <c r="F182" s="164"/>
      <c r="G182" s="103"/>
    </row>
    <row r="183" spans="1:7">
      <c r="A183" s="69"/>
      <c r="B183" s="120"/>
      <c r="C183" s="165"/>
      <c r="E183" s="43"/>
      <c r="F183" s="164"/>
      <c r="G183" s="103"/>
    </row>
    <row r="184" spans="1:7">
      <c r="A184" s="69"/>
      <c r="B184" s="120"/>
      <c r="C184" s="165"/>
      <c r="E184" s="43"/>
      <c r="F184" s="164"/>
      <c r="G184" s="103"/>
    </row>
    <row r="185" spans="1:7">
      <c r="A185" s="69"/>
      <c r="B185" s="120"/>
      <c r="C185" s="165"/>
      <c r="E185" s="43"/>
      <c r="F185" s="164"/>
      <c r="G185" s="103"/>
    </row>
    <row r="186" spans="1:7">
      <c r="A186" s="69"/>
      <c r="B186" s="120"/>
      <c r="C186" s="165"/>
      <c r="E186" s="43"/>
      <c r="F186" s="164"/>
      <c r="G186" s="103"/>
    </row>
    <row r="187" spans="1:7">
      <c r="A187" s="69"/>
      <c r="B187" s="120"/>
      <c r="C187" s="165"/>
      <c r="E187" s="43"/>
      <c r="F187" s="164"/>
      <c r="G187" s="103"/>
    </row>
    <row r="188" spans="1:7">
      <c r="A188" s="69"/>
      <c r="B188" s="120"/>
      <c r="C188" s="165"/>
      <c r="E188" s="43"/>
      <c r="F188" s="164"/>
      <c r="G188" s="103"/>
    </row>
    <row r="189" spans="1:7">
      <c r="A189" s="69"/>
      <c r="B189" s="120"/>
      <c r="C189" s="165"/>
      <c r="E189" s="43"/>
      <c r="F189" s="164"/>
      <c r="G189" s="103"/>
    </row>
    <row r="190" spans="1:7">
      <c r="A190" s="69"/>
      <c r="B190" s="120"/>
      <c r="C190" s="165"/>
      <c r="E190" s="43"/>
      <c r="F190" s="164"/>
      <c r="G190" s="103"/>
    </row>
    <row r="191" spans="1:7">
      <c r="A191" s="69"/>
      <c r="B191" s="120"/>
      <c r="C191" s="165"/>
      <c r="E191" s="43"/>
      <c r="F191" s="164"/>
      <c r="G191" s="103"/>
    </row>
    <row r="192" spans="1:7">
      <c r="A192" s="69"/>
      <c r="B192" s="120"/>
      <c r="C192" s="165"/>
      <c r="E192" s="43"/>
      <c r="F192" s="164"/>
      <c r="G192" s="103"/>
    </row>
    <row r="193" spans="1:7">
      <c r="A193" s="69"/>
      <c r="B193" s="120"/>
      <c r="C193" s="165"/>
      <c r="E193" s="43"/>
      <c r="F193" s="164"/>
      <c r="G193" s="103"/>
    </row>
    <row r="194" spans="1:7">
      <c r="A194" s="69"/>
      <c r="B194" s="120"/>
      <c r="C194" s="165"/>
      <c r="E194" s="43"/>
      <c r="F194" s="164"/>
      <c r="G194" s="103"/>
    </row>
    <row r="195" spans="1:7">
      <c r="A195" s="69"/>
      <c r="B195" s="120"/>
      <c r="C195" s="165"/>
      <c r="E195" s="43"/>
      <c r="F195" s="164"/>
      <c r="G195" s="103"/>
    </row>
    <row r="196" spans="1:7">
      <c r="A196" s="69"/>
      <c r="B196" s="120"/>
      <c r="C196" s="165"/>
      <c r="E196" s="43"/>
      <c r="F196" s="164"/>
      <c r="G196" s="103"/>
    </row>
    <row r="197" spans="1:7">
      <c r="A197" s="69"/>
      <c r="B197" s="120"/>
      <c r="C197" s="165"/>
      <c r="E197" s="43"/>
      <c r="F197" s="164"/>
      <c r="G197" s="103"/>
    </row>
    <row r="198" spans="1:7">
      <c r="A198" s="69"/>
      <c r="B198" s="120"/>
      <c r="C198" s="165"/>
      <c r="E198" s="43"/>
      <c r="F198" s="164"/>
      <c r="G198" s="103"/>
    </row>
    <row r="199" spans="1:7">
      <c r="A199" s="69"/>
      <c r="B199" s="120"/>
      <c r="C199" s="165"/>
      <c r="E199" s="43"/>
      <c r="F199" s="164"/>
      <c r="G199" s="103"/>
    </row>
    <row r="200" spans="1:7">
      <c r="A200" s="69"/>
      <c r="B200" s="120"/>
      <c r="C200" s="165"/>
      <c r="E200" s="43"/>
      <c r="F200" s="164"/>
      <c r="G200" s="103"/>
    </row>
    <row r="201" spans="1:7">
      <c r="A201" s="69"/>
      <c r="B201" s="120"/>
      <c r="C201" s="165"/>
      <c r="E201" s="43"/>
      <c r="F201" s="164"/>
      <c r="G201" s="103"/>
    </row>
    <row r="202" spans="1:7">
      <c r="A202" s="69"/>
      <c r="B202" s="120"/>
      <c r="C202" s="165"/>
      <c r="E202" s="43"/>
      <c r="F202" s="164"/>
      <c r="G202" s="103"/>
    </row>
    <row r="203" spans="1:7">
      <c r="A203" s="69"/>
      <c r="B203" s="120"/>
      <c r="C203" s="165"/>
      <c r="E203" s="43"/>
      <c r="F203" s="164"/>
      <c r="G203" s="103"/>
    </row>
    <row r="204" spans="1:7">
      <c r="A204" s="69"/>
      <c r="B204" s="120"/>
      <c r="C204" s="165"/>
      <c r="E204" s="43"/>
      <c r="F204" s="164"/>
      <c r="G204" s="103"/>
    </row>
    <row r="205" spans="1:7">
      <c r="A205" s="69"/>
      <c r="B205" s="120"/>
      <c r="C205" s="165"/>
      <c r="E205" s="43"/>
      <c r="F205" s="164"/>
      <c r="G205" s="103"/>
    </row>
    <row r="206" spans="1:7">
      <c r="A206" s="69"/>
      <c r="B206" s="120"/>
      <c r="C206" s="165"/>
      <c r="E206" s="43"/>
      <c r="F206" s="164"/>
      <c r="G206" s="103"/>
    </row>
    <row r="207" spans="1:7">
      <c r="A207" s="69"/>
      <c r="B207" s="120"/>
      <c r="C207" s="165"/>
      <c r="E207" s="43"/>
      <c r="F207" s="164"/>
      <c r="G207" s="103"/>
    </row>
    <row r="208" spans="1:7">
      <c r="A208" s="69"/>
      <c r="B208" s="120"/>
      <c r="C208" s="165"/>
      <c r="E208" s="43"/>
      <c r="F208" s="164"/>
      <c r="G208" s="103"/>
    </row>
    <row r="209" spans="1:7">
      <c r="A209" s="69"/>
      <c r="B209" s="120"/>
      <c r="C209" s="165"/>
      <c r="E209" s="43"/>
      <c r="F209" s="164"/>
      <c r="G209" s="103"/>
    </row>
    <row r="210" spans="1:7">
      <c r="A210" s="69"/>
      <c r="B210" s="120"/>
      <c r="C210" s="165"/>
      <c r="E210" s="43"/>
      <c r="F210" s="164"/>
      <c r="G210" s="103"/>
    </row>
    <row r="211" spans="1:7">
      <c r="A211" s="69"/>
      <c r="B211" s="120"/>
      <c r="C211" s="165"/>
      <c r="E211" s="43"/>
      <c r="F211" s="164"/>
      <c r="G211" s="103"/>
    </row>
    <row r="212" spans="1:7">
      <c r="A212" s="69"/>
      <c r="B212" s="120"/>
      <c r="C212" s="165"/>
      <c r="E212" s="43"/>
      <c r="F212" s="164"/>
      <c r="G212" s="103"/>
    </row>
    <row r="213" spans="1:7">
      <c r="A213" s="69"/>
      <c r="B213" s="120"/>
      <c r="C213" s="165"/>
      <c r="E213" s="43"/>
      <c r="F213" s="164"/>
      <c r="G213" s="103"/>
    </row>
    <row r="214" spans="1:7">
      <c r="A214" s="69"/>
      <c r="B214" s="120"/>
      <c r="C214" s="165"/>
      <c r="E214" s="43"/>
      <c r="F214" s="164"/>
      <c r="G214" s="103"/>
    </row>
    <row r="215" spans="1:7">
      <c r="A215" s="69"/>
      <c r="B215" s="120"/>
      <c r="C215" s="165"/>
      <c r="E215" s="43"/>
      <c r="F215" s="164"/>
      <c r="G215" s="103"/>
    </row>
    <row r="216" spans="1:7">
      <c r="A216" s="69"/>
      <c r="B216" s="120"/>
      <c r="C216" s="165"/>
      <c r="E216" s="43"/>
      <c r="F216" s="164"/>
      <c r="G216" s="103"/>
    </row>
    <row r="217" spans="1:7">
      <c r="A217" s="69"/>
      <c r="B217" s="120"/>
      <c r="C217" s="165"/>
      <c r="E217" s="43"/>
      <c r="F217" s="164"/>
      <c r="G217" s="103"/>
    </row>
    <row r="218" spans="1:7">
      <c r="A218" s="69"/>
      <c r="B218" s="120"/>
      <c r="C218" s="165"/>
      <c r="E218" s="43"/>
      <c r="F218" s="164"/>
      <c r="G218" s="103"/>
    </row>
    <row r="219" spans="1:7">
      <c r="A219" s="69"/>
      <c r="B219" s="120"/>
      <c r="C219" s="165"/>
      <c r="E219" s="43"/>
      <c r="F219" s="164"/>
      <c r="G219" s="103"/>
    </row>
    <row r="220" spans="1:7">
      <c r="A220" s="69"/>
      <c r="B220" s="120"/>
      <c r="C220" s="165"/>
      <c r="E220" s="43"/>
      <c r="F220" s="164"/>
      <c r="G220" s="103"/>
    </row>
    <row r="221" spans="1:7">
      <c r="A221" s="69"/>
      <c r="B221" s="120"/>
      <c r="C221" s="165"/>
      <c r="E221" s="43"/>
      <c r="F221" s="164"/>
      <c r="G221" s="103"/>
    </row>
    <row r="222" spans="1:7">
      <c r="A222" s="69"/>
      <c r="B222" s="120"/>
      <c r="C222" s="165"/>
      <c r="E222" s="43"/>
      <c r="F222" s="164"/>
      <c r="G222" s="103"/>
    </row>
    <row r="223" spans="1:7">
      <c r="A223" s="69"/>
      <c r="B223" s="120"/>
      <c r="C223" s="165"/>
      <c r="E223" s="43"/>
      <c r="F223" s="164"/>
      <c r="G223" s="103"/>
    </row>
    <row r="224" spans="1:7">
      <c r="A224" s="69"/>
      <c r="B224" s="120"/>
      <c r="C224" s="165"/>
      <c r="E224" s="43"/>
      <c r="F224" s="164"/>
      <c r="G224" s="103"/>
    </row>
    <row r="225" spans="1:7">
      <c r="A225" s="69"/>
      <c r="B225" s="120"/>
      <c r="C225" s="165"/>
      <c r="E225" s="43"/>
      <c r="F225" s="164"/>
      <c r="G225" s="103"/>
    </row>
    <row r="226" spans="1:7">
      <c r="A226" s="69"/>
      <c r="B226" s="120"/>
      <c r="C226" s="165"/>
      <c r="E226" s="43"/>
      <c r="F226" s="164"/>
      <c r="G226" s="103"/>
    </row>
    <row r="227" spans="1:7">
      <c r="A227" s="69"/>
      <c r="B227" s="120"/>
      <c r="C227" s="165"/>
      <c r="E227" s="43"/>
      <c r="F227" s="164"/>
      <c r="G227" s="103"/>
    </row>
    <row r="228" spans="1:7">
      <c r="A228" s="69"/>
      <c r="B228" s="120"/>
      <c r="C228" s="165"/>
      <c r="E228" s="43"/>
      <c r="F228" s="164"/>
      <c r="G228" s="103"/>
    </row>
    <row r="229" spans="1:7">
      <c r="A229" s="69"/>
      <c r="B229" s="120"/>
      <c r="C229" s="165"/>
      <c r="E229" s="43"/>
      <c r="F229" s="164"/>
      <c r="G229" s="103"/>
    </row>
    <row r="230" spans="1:7">
      <c r="A230" s="69"/>
      <c r="B230" s="120"/>
      <c r="C230" s="165"/>
      <c r="E230" s="43"/>
      <c r="F230" s="164"/>
      <c r="G230" s="103"/>
    </row>
    <row r="231" spans="1:7">
      <c r="A231" s="69"/>
      <c r="B231" s="120"/>
      <c r="C231" s="165"/>
      <c r="E231" s="43"/>
      <c r="F231" s="164"/>
      <c r="G231" s="103"/>
    </row>
    <row r="232" spans="1:7">
      <c r="A232" s="69"/>
      <c r="B232" s="120"/>
      <c r="C232" s="165"/>
      <c r="E232" s="43"/>
      <c r="F232" s="164"/>
      <c r="G232" s="103"/>
    </row>
    <row r="233" spans="1:7">
      <c r="A233" s="69"/>
      <c r="B233" s="120"/>
      <c r="C233" s="165"/>
      <c r="E233" s="43"/>
      <c r="F233" s="164"/>
      <c r="G233" s="103"/>
    </row>
    <row r="234" spans="1:7">
      <c r="A234" s="69"/>
      <c r="B234" s="120"/>
      <c r="C234" s="165"/>
      <c r="E234" s="43"/>
      <c r="F234" s="164"/>
      <c r="G234" s="103"/>
    </row>
    <row r="235" spans="1:7">
      <c r="A235" s="69"/>
      <c r="B235" s="120"/>
      <c r="C235" s="165"/>
      <c r="E235" s="43"/>
      <c r="F235" s="164"/>
      <c r="G235" s="103"/>
    </row>
    <row r="236" spans="1:7">
      <c r="A236" s="69"/>
      <c r="B236" s="120"/>
      <c r="C236" s="165"/>
      <c r="E236" s="43"/>
      <c r="F236" s="164"/>
      <c r="G236" s="103"/>
    </row>
    <row r="237" spans="1:7">
      <c r="A237" s="69"/>
      <c r="B237" s="120"/>
      <c r="C237" s="165"/>
      <c r="E237" s="43"/>
      <c r="F237" s="164"/>
      <c r="G237" s="103"/>
    </row>
    <row r="238" spans="1:7">
      <c r="A238" s="69"/>
      <c r="B238" s="120"/>
      <c r="C238" s="165"/>
      <c r="E238" s="43"/>
      <c r="F238" s="164"/>
      <c r="G238" s="103"/>
    </row>
    <row r="239" spans="1:7">
      <c r="A239" s="69"/>
      <c r="B239" s="120"/>
      <c r="C239" s="165"/>
      <c r="E239" s="43"/>
      <c r="F239" s="164"/>
      <c r="G239" s="103"/>
    </row>
    <row r="240" spans="1:7">
      <c r="A240" s="69"/>
      <c r="B240" s="120"/>
      <c r="C240" s="165"/>
      <c r="E240" s="43"/>
      <c r="F240" s="164"/>
      <c r="G240" s="103"/>
    </row>
    <row r="241" spans="1:7">
      <c r="A241" s="69"/>
      <c r="B241" s="120"/>
      <c r="C241" s="165"/>
      <c r="E241" s="43"/>
      <c r="F241" s="164"/>
      <c r="G241" s="103"/>
    </row>
    <row r="242" spans="1:7">
      <c r="A242" s="69"/>
      <c r="B242" s="120"/>
      <c r="C242" s="165"/>
      <c r="E242" s="43"/>
      <c r="F242" s="164"/>
      <c r="G242" s="103"/>
    </row>
    <row r="243" spans="1:7">
      <c r="A243" s="69"/>
      <c r="B243" s="120"/>
      <c r="C243" s="165"/>
      <c r="E243" s="43"/>
      <c r="F243" s="164"/>
      <c r="G243" s="103"/>
    </row>
    <row r="244" spans="1:7">
      <c r="A244" s="69"/>
      <c r="B244" s="120"/>
      <c r="C244" s="165"/>
      <c r="E244" s="43"/>
      <c r="F244" s="164"/>
      <c r="G244" s="103"/>
    </row>
    <row r="245" spans="1:7">
      <c r="A245" s="69"/>
      <c r="B245" s="120"/>
      <c r="C245" s="165"/>
      <c r="E245" s="43"/>
      <c r="F245" s="164"/>
      <c r="G245" s="103"/>
    </row>
    <row r="246" spans="1:7">
      <c r="A246" s="69"/>
      <c r="B246" s="120"/>
      <c r="C246" s="165"/>
      <c r="E246" s="43"/>
      <c r="F246" s="164"/>
      <c r="G246" s="103"/>
    </row>
    <row r="247" spans="1:7">
      <c r="A247" s="69"/>
      <c r="B247" s="120"/>
      <c r="C247" s="165"/>
      <c r="E247" s="43"/>
      <c r="F247" s="164"/>
      <c r="G247" s="103"/>
    </row>
    <row r="248" spans="1:7">
      <c r="A248" s="69"/>
      <c r="B248" s="120"/>
      <c r="C248" s="165"/>
      <c r="E248" s="43"/>
      <c r="F248" s="164"/>
      <c r="G248" s="103"/>
    </row>
    <row r="249" spans="1:7">
      <c r="A249" s="69"/>
      <c r="B249" s="120"/>
      <c r="C249" s="165"/>
      <c r="E249" s="43"/>
      <c r="F249" s="164"/>
      <c r="G249" s="103"/>
    </row>
    <row r="250" spans="1:7">
      <c r="A250" s="69"/>
      <c r="B250" s="120"/>
      <c r="C250" s="165"/>
      <c r="E250" s="43"/>
      <c r="F250" s="164"/>
      <c r="G250" s="103"/>
    </row>
    <row r="251" spans="1:7">
      <c r="A251" s="69"/>
      <c r="B251" s="120"/>
      <c r="C251" s="165"/>
      <c r="E251" s="43"/>
      <c r="F251" s="164"/>
      <c r="G251" s="103"/>
    </row>
    <row r="252" spans="1:7">
      <c r="A252" s="69"/>
      <c r="B252" s="120"/>
      <c r="C252" s="165"/>
      <c r="E252" s="43"/>
      <c r="F252" s="164"/>
      <c r="G252" s="103"/>
    </row>
    <row r="253" spans="1:7">
      <c r="A253" s="69"/>
      <c r="B253" s="120"/>
      <c r="C253" s="165"/>
      <c r="E253" s="43"/>
      <c r="F253" s="164"/>
      <c r="G253" s="103"/>
    </row>
    <row r="254" spans="1:7">
      <c r="A254" s="69"/>
      <c r="B254" s="120"/>
      <c r="C254" s="165"/>
      <c r="E254" s="43"/>
      <c r="F254" s="164"/>
      <c r="G254" s="103"/>
    </row>
    <row r="255" spans="1:7">
      <c r="A255" s="69"/>
      <c r="B255" s="120"/>
      <c r="C255" s="165"/>
      <c r="E255" s="43"/>
      <c r="F255" s="164"/>
      <c r="G255" s="103"/>
    </row>
    <row r="256" spans="1:7">
      <c r="A256" s="69"/>
      <c r="B256" s="120"/>
      <c r="C256" s="165"/>
      <c r="E256" s="43"/>
      <c r="F256" s="164"/>
      <c r="G256" s="103"/>
    </row>
    <row r="257" spans="1:7">
      <c r="A257" s="69"/>
      <c r="B257" s="120"/>
      <c r="C257" s="165"/>
      <c r="E257" s="43"/>
      <c r="F257" s="164"/>
      <c r="G257" s="103"/>
    </row>
    <row r="258" spans="1:7">
      <c r="A258" s="69"/>
      <c r="B258" s="120"/>
      <c r="C258" s="165"/>
      <c r="E258" s="43"/>
      <c r="F258" s="164"/>
      <c r="G258" s="103"/>
    </row>
    <row r="259" spans="1:7">
      <c r="A259" s="69"/>
      <c r="B259" s="120"/>
      <c r="C259" s="165"/>
      <c r="E259" s="43"/>
      <c r="F259" s="164"/>
      <c r="G259" s="103"/>
    </row>
    <row r="260" spans="1:7">
      <c r="A260" s="69"/>
      <c r="B260" s="120"/>
      <c r="C260" s="165"/>
      <c r="E260" s="43"/>
      <c r="F260" s="164"/>
      <c r="G260" s="103"/>
    </row>
    <row r="261" spans="1:7">
      <c r="A261" s="69"/>
      <c r="B261" s="120"/>
      <c r="C261" s="165"/>
      <c r="E261" s="43"/>
      <c r="F261" s="164"/>
      <c r="G261" s="103"/>
    </row>
    <row r="262" spans="1:7">
      <c r="A262" s="69"/>
      <c r="B262" s="120"/>
      <c r="C262" s="165"/>
      <c r="E262" s="43"/>
      <c r="F262" s="164"/>
      <c r="G262" s="103"/>
    </row>
    <row r="263" spans="1:7">
      <c r="A263" s="69"/>
      <c r="B263" s="120"/>
      <c r="C263" s="165"/>
      <c r="E263" s="43"/>
      <c r="F263" s="164"/>
      <c r="G263" s="103"/>
    </row>
    <row r="264" spans="1:7">
      <c r="A264" s="69"/>
      <c r="B264" s="120"/>
      <c r="C264" s="165"/>
      <c r="E264" s="43"/>
      <c r="F264" s="164"/>
      <c r="G264" s="103"/>
    </row>
    <row r="265" spans="1:7">
      <c r="A265" s="69"/>
      <c r="B265" s="120"/>
      <c r="C265" s="165"/>
      <c r="E265" s="43"/>
      <c r="F265" s="164"/>
      <c r="G265" s="103"/>
    </row>
    <row r="266" spans="1:7">
      <c r="A266" s="69"/>
      <c r="B266" s="120"/>
      <c r="C266" s="165"/>
      <c r="E266" s="43"/>
      <c r="F266" s="164"/>
      <c r="G266" s="103"/>
    </row>
    <row r="267" spans="1:7">
      <c r="A267" s="69"/>
      <c r="B267" s="120"/>
      <c r="C267" s="165"/>
      <c r="E267" s="43"/>
      <c r="F267" s="164"/>
      <c r="G267" s="103"/>
    </row>
    <row r="268" spans="1:7">
      <c r="A268" s="69"/>
      <c r="B268" s="120"/>
      <c r="C268" s="165"/>
      <c r="E268" s="43"/>
      <c r="F268" s="164"/>
      <c r="G268" s="103"/>
    </row>
    <row r="269" spans="1:7">
      <c r="A269" s="69"/>
      <c r="B269" s="120"/>
      <c r="C269" s="165"/>
      <c r="E269" s="43"/>
      <c r="F269" s="164"/>
      <c r="G269" s="103"/>
    </row>
    <row r="270" spans="1:7">
      <c r="A270" s="69"/>
      <c r="B270" s="120"/>
      <c r="C270" s="165"/>
      <c r="E270" s="43"/>
      <c r="F270" s="164"/>
      <c r="G270" s="103"/>
    </row>
    <row r="271" spans="1:7">
      <c r="A271" s="69"/>
      <c r="B271" s="120"/>
      <c r="C271" s="165"/>
      <c r="E271" s="43"/>
      <c r="F271" s="164"/>
      <c r="G271" s="103"/>
    </row>
    <row r="272" spans="1:7">
      <c r="A272" s="69"/>
      <c r="B272" s="120"/>
      <c r="C272" s="165"/>
      <c r="E272" s="43"/>
      <c r="F272" s="164"/>
      <c r="G272" s="103"/>
    </row>
    <row r="273" spans="1:7">
      <c r="A273" s="69"/>
      <c r="B273" s="120"/>
      <c r="C273" s="165"/>
      <c r="E273" s="43"/>
      <c r="F273" s="164"/>
      <c r="G273" s="103"/>
    </row>
    <row r="274" spans="1:7">
      <c r="A274" s="69"/>
      <c r="B274" s="120"/>
      <c r="C274" s="165"/>
      <c r="E274" s="43"/>
      <c r="F274" s="164"/>
      <c r="G274" s="103"/>
    </row>
    <row r="275" spans="1:7">
      <c r="A275" s="69"/>
      <c r="B275" s="120"/>
      <c r="C275" s="165"/>
      <c r="E275" s="43"/>
      <c r="F275" s="164"/>
      <c r="G275" s="103"/>
    </row>
    <row r="276" spans="1:7">
      <c r="A276" s="69"/>
      <c r="B276" s="120"/>
      <c r="C276" s="165"/>
      <c r="E276" s="43"/>
      <c r="F276" s="164"/>
      <c r="G276" s="103"/>
    </row>
    <row r="277" spans="1:7">
      <c r="A277" s="69"/>
      <c r="B277" s="120"/>
      <c r="C277" s="165"/>
      <c r="E277" s="43"/>
      <c r="F277" s="164"/>
      <c r="G277" s="103"/>
    </row>
    <row r="278" spans="1:7">
      <c r="A278" s="69"/>
      <c r="B278" s="120"/>
      <c r="C278" s="165"/>
      <c r="E278" s="43"/>
      <c r="F278" s="164"/>
      <c r="G278" s="103"/>
    </row>
    <row r="279" spans="1:7">
      <c r="A279" s="69"/>
      <c r="B279" s="120"/>
      <c r="C279" s="165"/>
      <c r="E279" s="43"/>
      <c r="F279" s="164"/>
      <c r="G279" s="103"/>
    </row>
    <row r="280" spans="1:7">
      <c r="A280" s="69"/>
      <c r="B280" s="120"/>
      <c r="C280" s="165"/>
      <c r="E280" s="43"/>
      <c r="F280" s="164"/>
      <c r="G280" s="103"/>
    </row>
    <row r="281" spans="1:7">
      <c r="A281" s="69"/>
      <c r="B281" s="120"/>
      <c r="C281" s="165"/>
      <c r="E281" s="43"/>
      <c r="F281" s="164"/>
      <c r="G281" s="103"/>
    </row>
    <row r="282" spans="1:7">
      <c r="A282" s="69"/>
      <c r="B282" s="120"/>
      <c r="C282" s="165"/>
      <c r="E282" s="43"/>
      <c r="F282" s="164"/>
      <c r="G282" s="103"/>
    </row>
    <row r="283" spans="1:7">
      <c r="A283" s="69"/>
      <c r="B283" s="120"/>
      <c r="C283" s="165"/>
      <c r="E283" s="43"/>
      <c r="F283" s="164"/>
      <c r="G283" s="103"/>
    </row>
    <row r="284" spans="1:7">
      <c r="A284" s="69"/>
      <c r="B284" s="120"/>
      <c r="C284" s="165"/>
      <c r="E284" s="43"/>
      <c r="F284" s="164"/>
      <c r="G284" s="103"/>
    </row>
    <row r="285" spans="1:7">
      <c r="A285" s="69"/>
      <c r="B285" s="120"/>
      <c r="C285" s="165"/>
      <c r="E285" s="43"/>
      <c r="F285" s="164"/>
      <c r="G285" s="103"/>
    </row>
    <row r="286" spans="1:7">
      <c r="A286" s="69"/>
      <c r="B286" s="120"/>
      <c r="C286" s="165"/>
      <c r="E286" s="43"/>
      <c r="F286" s="164"/>
      <c r="G286" s="103"/>
    </row>
    <row r="287" spans="1:7">
      <c r="A287" s="69"/>
      <c r="B287" s="120"/>
      <c r="C287" s="165"/>
      <c r="E287" s="43"/>
      <c r="F287" s="164"/>
      <c r="G287" s="103"/>
    </row>
    <row r="288" spans="1:7">
      <c r="A288" s="69"/>
      <c r="B288" s="120"/>
      <c r="C288" s="165"/>
      <c r="E288" s="43"/>
      <c r="F288" s="164"/>
      <c r="G288" s="103"/>
    </row>
    <row r="289" spans="1:7">
      <c r="A289" s="69"/>
      <c r="B289" s="120"/>
      <c r="C289" s="165"/>
      <c r="E289" s="43"/>
      <c r="F289" s="164"/>
      <c r="G289" s="103"/>
    </row>
    <row r="290" spans="1:7">
      <c r="A290" s="69"/>
      <c r="B290" s="120"/>
      <c r="C290" s="165"/>
      <c r="E290" s="43"/>
      <c r="F290" s="164"/>
      <c r="G290" s="103"/>
    </row>
    <row r="291" spans="1:7">
      <c r="A291" s="69"/>
      <c r="B291" s="120"/>
      <c r="C291" s="165"/>
      <c r="E291" s="43"/>
      <c r="F291" s="164"/>
      <c r="G291" s="103"/>
    </row>
    <row r="292" spans="1:7">
      <c r="A292" s="69"/>
      <c r="B292" s="120"/>
      <c r="C292" s="165"/>
      <c r="E292" s="43"/>
      <c r="F292" s="164"/>
      <c r="G292" s="103"/>
    </row>
    <row r="293" spans="1:7">
      <c r="A293" s="69"/>
      <c r="B293" s="120"/>
      <c r="C293" s="165"/>
      <c r="E293" s="43"/>
      <c r="F293" s="164"/>
      <c r="G293" s="103"/>
    </row>
    <row r="294" spans="1:7">
      <c r="A294" s="69"/>
      <c r="B294" s="120"/>
      <c r="C294" s="165"/>
      <c r="E294" s="43"/>
      <c r="F294" s="164"/>
      <c r="G294" s="103"/>
    </row>
    <row r="295" spans="1:7">
      <c r="A295" s="69"/>
      <c r="B295" s="120"/>
      <c r="C295" s="165"/>
      <c r="E295" s="43"/>
      <c r="F295" s="164"/>
      <c r="G295" s="103"/>
    </row>
    <row r="296" spans="1:7">
      <c r="A296" s="69"/>
      <c r="B296" s="120"/>
      <c r="C296" s="165"/>
      <c r="E296" s="43"/>
      <c r="F296" s="164"/>
      <c r="G296" s="103"/>
    </row>
    <row r="297" spans="1:7">
      <c r="A297" s="69"/>
      <c r="B297" s="120"/>
      <c r="C297" s="165"/>
      <c r="E297" s="43"/>
      <c r="F297" s="164"/>
      <c r="G297" s="103"/>
    </row>
    <row r="298" spans="1:7">
      <c r="A298" s="69"/>
      <c r="B298" s="120"/>
      <c r="C298" s="165"/>
      <c r="E298" s="43"/>
      <c r="F298" s="164"/>
      <c r="G298" s="103"/>
    </row>
    <row r="299" spans="1:7">
      <c r="A299" s="69"/>
      <c r="B299" s="120"/>
      <c r="C299" s="165"/>
      <c r="E299" s="43"/>
      <c r="F299" s="164"/>
      <c r="G299" s="103"/>
    </row>
    <row r="300" spans="1:7">
      <c r="A300" s="69"/>
      <c r="B300" s="120"/>
      <c r="C300" s="165"/>
      <c r="E300" s="43"/>
      <c r="F300" s="164"/>
      <c r="G300" s="103"/>
    </row>
    <row r="301" spans="1:7">
      <c r="A301" s="69"/>
      <c r="B301" s="120"/>
      <c r="C301" s="165"/>
      <c r="E301" s="43"/>
      <c r="F301" s="164"/>
      <c r="G301" s="103"/>
    </row>
    <row r="302" spans="1:7">
      <c r="A302" s="69"/>
      <c r="B302" s="120"/>
      <c r="C302" s="165"/>
      <c r="E302" s="43"/>
      <c r="F302" s="164"/>
      <c r="G302" s="103"/>
    </row>
    <row r="303" spans="1:7">
      <c r="A303" s="69"/>
      <c r="B303" s="120"/>
      <c r="C303" s="165"/>
      <c r="E303" s="43"/>
      <c r="F303" s="164"/>
      <c r="G303" s="103"/>
    </row>
    <row r="304" spans="1:7">
      <c r="A304" s="69"/>
      <c r="B304" s="120"/>
      <c r="C304" s="165"/>
      <c r="E304" s="43"/>
      <c r="F304" s="164"/>
      <c r="G304" s="103"/>
    </row>
    <row r="305" spans="1:7">
      <c r="A305" s="69"/>
      <c r="B305" s="120"/>
      <c r="C305" s="165"/>
      <c r="E305" s="43"/>
      <c r="F305" s="164"/>
      <c r="G305" s="103"/>
    </row>
    <row r="306" spans="1:7">
      <c r="A306" s="69"/>
      <c r="B306" s="120"/>
      <c r="C306" s="165"/>
      <c r="E306" s="43"/>
      <c r="F306" s="164"/>
      <c r="G306" s="103"/>
    </row>
    <row r="307" spans="1:7">
      <c r="A307" s="69"/>
      <c r="B307" s="120"/>
      <c r="C307" s="165"/>
      <c r="E307" s="43"/>
      <c r="F307" s="164"/>
      <c r="G307" s="103"/>
    </row>
    <row r="308" spans="1:7">
      <c r="A308" s="69"/>
      <c r="B308" s="120"/>
      <c r="C308" s="165"/>
      <c r="E308" s="43"/>
      <c r="F308" s="164"/>
      <c r="G308" s="103"/>
    </row>
    <row r="309" spans="1:7">
      <c r="A309" s="69"/>
      <c r="B309" s="120"/>
      <c r="C309" s="165"/>
      <c r="E309" s="43"/>
      <c r="F309" s="164"/>
      <c r="G309" s="103"/>
    </row>
    <row r="310" spans="1:7">
      <c r="A310" s="69"/>
      <c r="B310" s="120"/>
      <c r="C310" s="165"/>
      <c r="E310" s="43"/>
      <c r="F310" s="164"/>
      <c r="G310" s="103"/>
    </row>
    <row r="311" spans="1:7">
      <c r="A311" s="69"/>
      <c r="B311" s="120"/>
      <c r="C311" s="165"/>
      <c r="E311" s="43"/>
      <c r="F311" s="164"/>
      <c r="G311" s="103"/>
    </row>
    <row r="312" spans="1:7">
      <c r="A312" s="69"/>
      <c r="B312" s="120"/>
      <c r="C312" s="165"/>
      <c r="E312" s="43"/>
      <c r="F312" s="164"/>
      <c r="G312" s="103"/>
    </row>
    <row r="313" spans="1:7">
      <c r="A313" s="69"/>
      <c r="B313" s="120"/>
      <c r="C313" s="165"/>
      <c r="E313" s="43"/>
      <c r="F313" s="164"/>
      <c r="G313" s="103"/>
    </row>
    <row r="314" spans="1:7">
      <c r="A314" s="69"/>
      <c r="B314" s="120"/>
      <c r="C314" s="165"/>
      <c r="E314" s="43"/>
      <c r="F314" s="164"/>
      <c r="G314" s="103"/>
    </row>
    <row r="315" spans="1:7">
      <c r="A315" s="69"/>
      <c r="B315" s="120"/>
      <c r="C315" s="165"/>
      <c r="E315" s="43"/>
      <c r="F315" s="164"/>
      <c r="G315" s="103"/>
    </row>
    <row r="316" spans="1:7">
      <c r="A316" s="69"/>
      <c r="B316" s="120"/>
      <c r="C316" s="165"/>
      <c r="E316" s="43"/>
      <c r="F316" s="164"/>
      <c r="G316" s="103"/>
    </row>
    <row r="317" spans="1:7">
      <c r="A317" s="69"/>
      <c r="B317" s="120"/>
      <c r="C317" s="165"/>
      <c r="E317" s="43"/>
      <c r="F317" s="164"/>
      <c r="G317" s="103"/>
    </row>
    <row r="318" spans="1:7">
      <c r="A318" s="69"/>
      <c r="B318" s="120"/>
      <c r="C318" s="165"/>
      <c r="E318" s="43"/>
      <c r="F318" s="164"/>
      <c r="G318" s="103"/>
    </row>
    <row r="319" spans="1:7">
      <c r="A319" s="69"/>
      <c r="B319" s="120"/>
      <c r="C319" s="165"/>
      <c r="E319" s="43"/>
      <c r="F319" s="164"/>
      <c r="G319" s="103"/>
    </row>
    <row r="320" spans="1:7">
      <c r="A320" s="69"/>
      <c r="B320" s="120"/>
      <c r="C320" s="165"/>
      <c r="E320" s="43"/>
      <c r="F320" s="164"/>
      <c r="G320" s="103"/>
    </row>
    <row r="321" spans="1:7">
      <c r="A321" s="69"/>
      <c r="B321" s="120"/>
      <c r="C321" s="165"/>
      <c r="E321" s="43"/>
      <c r="F321" s="164"/>
      <c r="G321" s="103"/>
    </row>
    <row r="322" spans="1:7">
      <c r="A322" s="69"/>
      <c r="B322" s="120"/>
      <c r="C322" s="165"/>
      <c r="E322" s="43"/>
      <c r="F322" s="164"/>
      <c r="G322" s="103"/>
    </row>
    <row r="323" spans="1:7">
      <c r="A323" s="69"/>
      <c r="B323" s="120"/>
      <c r="C323" s="165"/>
      <c r="E323" s="43"/>
      <c r="F323" s="164"/>
      <c r="G323" s="103"/>
    </row>
    <row r="324" spans="1:7">
      <c r="A324" s="69"/>
      <c r="B324" s="120"/>
      <c r="C324" s="165"/>
      <c r="E324" s="43"/>
      <c r="F324" s="164"/>
      <c r="G324" s="103"/>
    </row>
    <row r="325" spans="1:7">
      <c r="A325" s="69"/>
      <c r="B325" s="120"/>
      <c r="C325" s="165"/>
      <c r="E325" s="43"/>
      <c r="F325" s="164"/>
      <c r="G325" s="103"/>
    </row>
    <row r="326" spans="1:7">
      <c r="A326" s="69"/>
      <c r="B326" s="120"/>
      <c r="C326" s="165"/>
      <c r="E326" s="43"/>
      <c r="F326" s="164"/>
      <c r="G326" s="103"/>
    </row>
    <row r="327" spans="1:7">
      <c r="A327" s="69"/>
      <c r="B327" s="120"/>
      <c r="C327" s="165"/>
      <c r="E327" s="43"/>
      <c r="F327" s="164"/>
      <c r="G327" s="103"/>
    </row>
    <row r="328" spans="1:7">
      <c r="A328" s="69"/>
      <c r="B328" s="120"/>
      <c r="C328" s="165"/>
      <c r="E328" s="43"/>
      <c r="F328" s="164"/>
      <c r="G328" s="103"/>
    </row>
    <row r="329" spans="1:7">
      <c r="A329" s="69"/>
      <c r="B329" s="120"/>
      <c r="C329" s="165"/>
      <c r="E329" s="43"/>
      <c r="F329" s="164"/>
      <c r="G329" s="103"/>
    </row>
    <row r="330" spans="1:7">
      <c r="A330" s="69"/>
      <c r="B330" s="120"/>
      <c r="C330" s="165"/>
      <c r="E330" s="43"/>
      <c r="F330" s="164"/>
      <c r="G330" s="103"/>
    </row>
    <row r="331" spans="1:7">
      <c r="A331" s="69"/>
      <c r="B331" s="120"/>
      <c r="C331" s="100"/>
      <c r="E331" s="43"/>
      <c r="F331" s="164"/>
      <c r="G331" s="103"/>
    </row>
    <row r="332" spans="1:7">
      <c r="A332" s="69"/>
      <c r="B332" s="120"/>
      <c r="C332" s="100"/>
      <c r="E332" s="43"/>
      <c r="F332" s="164"/>
      <c r="G332" s="103"/>
    </row>
    <row r="333" spans="1:7">
      <c r="A333" s="69"/>
      <c r="B333" s="120"/>
      <c r="C333" s="100"/>
      <c r="E333" s="43"/>
      <c r="F333" s="164"/>
      <c r="G333" s="103"/>
    </row>
    <row r="334" spans="1:7">
      <c r="A334" s="69"/>
      <c r="B334" s="120"/>
      <c r="C334" s="100"/>
      <c r="E334" s="43"/>
      <c r="F334" s="164"/>
      <c r="G334" s="103"/>
    </row>
    <row r="335" spans="1:7">
      <c r="A335" s="69"/>
      <c r="B335" s="120"/>
      <c r="C335" s="100"/>
      <c r="E335" s="43"/>
      <c r="F335" s="164"/>
      <c r="G335" s="103"/>
    </row>
    <row r="336" spans="1:7">
      <c r="A336" s="69"/>
      <c r="B336" s="120"/>
      <c r="C336" s="100"/>
      <c r="E336" s="43"/>
      <c r="F336" s="164"/>
      <c r="G336" s="103"/>
    </row>
    <row r="337" spans="1:7">
      <c r="A337" s="69"/>
      <c r="B337" s="120"/>
      <c r="C337" s="100"/>
      <c r="E337" s="43"/>
      <c r="F337" s="164"/>
      <c r="G337" s="103"/>
    </row>
    <row r="338" spans="1:7">
      <c r="A338" s="69"/>
      <c r="B338" s="120"/>
      <c r="C338" s="100"/>
      <c r="E338" s="43"/>
      <c r="F338" s="164"/>
      <c r="G338" s="103"/>
    </row>
    <row r="339" spans="1:7">
      <c r="A339" s="69"/>
      <c r="B339" s="120"/>
      <c r="C339" s="100"/>
      <c r="E339" s="43"/>
      <c r="F339" s="164"/>
      <c r="G339" s="103"/>
    </row>
    <row r="340" spans="1:7">
      <c r="A340" s="69"/>
      <c r="B340" s="120"/>
      <c r="C340" s="100"/>
      <c r="E340" s="43"/>
      <c r="F340" s="164"/>
      <c r="G340" s="103"/>
    </row>
    <row r="341" spans="1:7">
      <c r="A341" s="69"/>
      <c r="B341" s="120"/>
      <c r="C341" s="100"/>
      <c r="E341" s="43"/>
      <c r="F341" s="164"/>
      <c r="G341" s="103"/>
    </row>
    <row r="342" spans="1:7">
      <c r="A342" s="69"/>
      <c r="B342" s="120"/>
      <c r="C342" s="100"/>
      <c r="E342" s="43"/>
      <c r="F342" s="164"/>
      <c r="G342" s="103"/>
    </row>
    <row r="343" spans="1:7">
      <c r="A343" s="69"/>
      <c r="B343" s="120"/>
      <c r="C343" s="100"/>
      <c r="E343" s="43"/>
      <c r="F343" s="164"/>
      <c r="G343" s="103"/>
    </row>
    <row r="344" spans="1:7">
      <c r="A344" s="69"/>
      <c r="B344" s="120"/>
      <c r="C344" s="100"/>
      <c r="E344" s="43"/>
      <c r="F344" s="164"/>
      <c r="G344" s="103"/>
    </row>
    <row r="345" spans="1:7">
      <c r="A345" s="69"/>
      <c r="B345" s="120"/>
      <c r="C345" s="100"/>
      <c r="E345" s="43"/>
      <c r="F345" s="164"/>
      <c r="G345" s="103"/>
    </row>
    <row r="346" spans="1:7">
      <c r="A346" s="69"/>
      <c r="B346" s="120"/>
      <c r="C346" s="100"/>
      <c r="E346" s="43"/>
      <c r="F346" s="164"/>
      <c r="G346" s="103"/>
    </row>
    <row r="347" spans="1:7">
      <c r="A347" s="69"/>
      <c r="B347" s="120"/>
      <c r="C347" s="100"/>
      <c r="E347" s="43"/>
      <c r="F347" s="164"/>
      <c r="G347" s="103"/>
    </row>
    <row r="348" spans="1:7">
      <c r="A348" s="69"/>
      <c r="B348" s="120"/>
      <c r="C348" s="100"/>
      <c r="E348" s="43"/>
      <c r="F348" s="164"/>
      <c r="G348" s="103"/>
    </row>
    <row r="349" spans="1:7">
      <c r="A349" s="69"/>
      <c r="B349" s="120"/>
      <c r="C349" s="100"/>
      <c r="E349" s="43"/>
      <c r="F349" s="164"/>
      <c r="G349" s="103"/>
    </row>
    <row r="350" spans="1:7">
      <c r="A350" s="69"/>
      <c r="B350" s="120"/>
      <c r="C350" s="100"/>
      <c r="E350" s="43"/>
      <c r="F350" s="164"/>
      <c r="G350" s="103"/>
    </row>
    <row r="351" spans="1:7">
      <c r="A351" s="69"/>
      <c r="B351" s="120"/>
      <c r="C351" s="100"/>
      <c r="E351" s="43"/>
      <c r="F351" s="164"/>
      <c r="G351" s="103"/>
    </row>
    <row r="352" spans="1:7">
      <c r="A352" s="69"/>
      <c r="B352" s="120"/>
      <c r="C352" s="100"/>
      <c r="E352" s="43"/>
      <c r="F352" s="164"/>
      <c r="G352" s="103"/>
    </row>
    <row r="353" spans="1:7">
      <c r="A353" s="69"/>
      <c r="B353" s="120"/>
      <c r="C353" s="100"/>
      <c r="E353" s="43"/>
      <c r="F353" s="164"/>
      <c r="G353" s="103"/>
    </row>
    <row r="354" spans="1:7">
      <c r="A354" s="69"/>
      <c r="B354" s="120"/>
      <c r="C354" s="100"/>
      <c r="E354" s="43"/>
      <c r="F354" s="164"/>
      <c r="G354" s="103"/>
    </row>
    <row r="355" spans="1:7">
      <c r="A355" s="69"/>
      <c r="B355" s="120"/>
      <c r="C355" s="100"/>
      <c r="E355" s="43"/>
      <c r="F355" s="164"/>
      <c r="G355" s="103"/>
    </row>
    <row r="356" spans="1:7">
      <c r="A356" s="69"/>
      <c r="B356" s="120"/>
      <c r="C356" s="100"/>
      <c r="E356" s="43"/>
      <c r="F356" s="164"/>
      <c r="G356" s="103"/>
    </row>
    <row r="357" spans="1:7">
      <c r="A357" s="69"/>
      <c r="B357" s="120"/>
      <c r="C357" s="100"/>
      <c r="E357" s="43"/>
      <c r="F357" s="164"/>
      <c r="G357" s="103"/>
    </row>
    <row r="358" spans="1:7">
      <c r="A358" s="69"/>
      <c r="B358" s="120"/>
      <c r="C358" s="100"/>
      <c r="E358" s="43"/>
      <c r="F358" s="164"/>
      <c r="G358" s="103"/>
    </row>
    <row r="359" spans="1:7">
      <c r="A359" s="69"/>
      <c r="B359" s="120"/>
      <c r="C359" s="100"/>
      <c r="E359" s="43"/>
      <c r="F359" s="164"/>
      <c r="G359" s="103"/>
    </row>
    <row r="360" spans="1:7">
      <c r="A360" s="69"/>
      <c r="B360" s="120"/>
      <c r="C360" s="100"/>
      <c r="E360" s="43"/>
      <c r="F360" s="164"/>
      <c r="G360" s="103"/>
    </row>
    <row r="361" spans="1:7">
      <c r="A361" s="69"/>
      <c r="B361" s="120"/>
      <c r="C361" s="100"/>
      <c r="E361" s="43"/>
      <c r="F361" s="164"/>
      <c r="G361" s="103"/>
    </row>
    <row r="362" spans="1:7">
      <c r="A362" s="69"/>
      <c r="B362" s="120"/>
      <c r="C362" s="100"/>
      <c r="E362" s="43"/>
      <c r="F362" s="164"/>
      <c r="G362" s="103"/>
    </row>
    <row r="363" spans="1:7">
      <c r="A363" s="69"/>
      <c r="B363" s="120"/>
      <c r="C363" s="100"/>
      <c r="E363" s="43"/>
      <c r="F363" s="164"/>
      <c r="G363" s="103"/>
    </row>
    <row r="364" spans="1:7">
      <c r="A364" s="69"/>
      <c r="B364" s="120"/>
      <c r="C364" s="100"/>
      <c r="E364" s="43"/>
      <c r="F364" s="164"/>
      <c r="G364" s="103"/>
    </row>
    <row r="365" spans="1:7">
      <c r="A365" s="69"/>
      <c r="B365" s="120"/>
      <c r="C365" s="100"/>
      <c r="E365" s="43"/>
      <c r="F365" s="164"/>
      <c r="G365" s="103"/>
    </row>
    <row r="366" spans="1:7">
      <c r="A366" s="69"/>
      <c r="B366" s="120"/>
      <c r="C366" s="100"/>
      <c r="E366" s="43"/>
      <c r="F366" s="164"/>
      <c r="G366" s="103"/>
    </row>
    <row r="367" spans="1:7">
      <c r="A367" s="69"/>
      <c r="B367" s="120"/>
      <c r="C367" s="100"/>
      <c r="E367" s="43"/>
      <c r="F367" s="164"/>
      <c r="G367" s="103"/>
    </row>
    <row r="368" spans="1:7">
      <c r="A368" s="69"/>
      <c r="B368" s="120"/>
      <c r="C368" s="100"/>
      <c r="E368" s="43"/>
      <c r="F368" s="164"/>
      <c r="G368" s="103"/>
    </row>
    <row r="369" spans="1:7">
      <c r="A369" s="69"/>
      <c r="B369" s="120"/>
      <c r="C369" s="100"/>
      <c r="E369" s="43"/>
      <c r="F369" s="164"/>
      <c r="G369" s="103"/>
    </row>
    <row r="370" spans="1:7">
      <c r="A370" s="69"/>
      <c r="B370" s="120"/>
      <c r="C370" s="100"/>
      <c r="E370" s="43"/>
      <c r="F370" s="164"/>
      <c r="G370" s="103"/>
    </row>
    <row r="371" spans="1:7">
      <c r="A371" s="69"/>
      <c r="B371" s="120"/>
      <c r="C371" s="100"/>
      <c r="E371" s="43"/>
      <c r="F371" s="164"/>
      <c r="G371" s="103"/>
    </row>
    <row r="372" spans="1:7">
      <c r="A372" s="69"/>
      <c r="B372" s="120"/>
      <c r="C372" s="100"/>
      <c r="E372" s="43"/>
      <c r="F372" s="164"/>
      <c r="G372" s="103"/>
    </row>
    <row r="373" spans="1:7">
      <c r="A373" s="69"/>
      <c r="B373" s="120"/>
      <c r="C373" s="100"/>
      <c r="E373" s="43"/>
      <c r="F373" s="164"/>
      <c r="G373" s="103"/>
    </row>
    <row r="374" spans="1:7">
      <c r="A374" s="69"/>
      <c r="B374" s="120"/>
      <c r="C374" s="100"/>
      <c r="E374" s="43"/>
      <c r="F374" s="164"/>
      <c r="G374" s="103"/>
    </row>
    <row r="375" spans="1:7">
      <c r="A375" s="69"/>
      <c r="B375" s="120"/>
      <c r="C375" s="100"/>
      <c r="E375" s="43"/>
      <c r="F375" s="164"/>
      <c r="G375" s="103"/>
    </row>
    <row r="376" spans="1:7">
      <c r="A376" s="69"/>
      <c r="B376" s="120"/>
      <c r="C376" s="100"/>
      <c r="E376" s="43"/>
      <c r="F376" s="164"/>
      <c r="G376" s="103"/>
    </row>
    <row r="377" spans="1:7">
      <c r="A377" s="69"/>
      <c r="B377" s="120"/>
      <c r="C377" s="100"/>
      <c r="E377" s="43"/>
      <c r="F377" s="164"/>
      <c r="G377" s="103"/>
    </row>
    <row r="378" spans="1:7">
      <c r="A378" s="69"/>
      <c r="B378" s="120"/>
      <c r="C378" s="100"/>
      <c r="E378" s="43"/>
      <c r="F378" s="164"/>
      <c r="G378" s="103"/>
    </row>
    <row r="379" spans="1:7">
      <c r="A379" s="69"/>
      <c r="B379" s="120"/>
      <c r="C379" s="100"/>
      <c r="F379" s="164"/>
      <c r="G379" s="103"/>
    </row>
    <row r="380" spans="1:7">
      <c r="A380" s="69"/>
      <c r="B380" s="120"/>
      <c r="C380" s="100"/>
      <c r="F380" s="164"/>
      <c r="G380" s="103"/>
    </row>
    <row r="381" spans="1:7">
      <c r="A381" s="69"/>
      <c r="B381" s="120"/>
      <c r="C381" s="100"/>
      <c r="F381" s="164"/>
      <c r="G381" s="103"/>
    </row>
    <row r="382" spans="1:7">
      <c r="A382" s="69"/>
      <c r="B382" s="120"/>
      <c r="C382" s="100"/>
      <c r="F382" s="164"/>
      <c r="G382" s="103"/>
    </row>
    <row r="383" spans="1:7">
      <c r="A383" s="69"/>
      <c r="B383" s="120"/>
      <c r="C383" s="100"/>
      <c r="F383" s="164"/>
      <c r="G383" s="103"/>
    </row>
    <row r="384" spans="1:7">
      <c r="A384" s="69"/>
      <c r="B384" s="120"/>
      <c r="C384" s="100"/>
      <c r="F384" s="164"/>
      <c r="G384" s="103"/>
    </row>
    <row r="385" spans="1:7">
      <c r="A385" s="69"/>
      <c r="B385" s="120"/>
      <c r="C385" s="100"/>
      <c r="F385" s="164"/>
      <c r="G385" s="103"/>
    </row>
    <row r="386" spans="1:7">
      <c r="A386" s="69"/>
      <c r="B386" s="120"/>
      <c r="C386" s="100"/>
      <c r="F386" s="164"/>
      <c r="G386" s="103"/>
    </row>
    <row r="387" spans="1:7">
      <c r="A387" s="69"/>
      <c r="B387" s="120"/>
      <c r="C387" s="100"/>
      <c r="F387" s="164"/>
      <c r="G387" s="103"/>
    </row>
    <row r="388" spans="1:7">
      <c r="A388" s="69"/>
      <c r="B388" s="120"/>
      <c r="C388" s="100"/>
      <c r="F388" s="164"/>
      <c r="G388" s="103"/>
    </row>
    <row r="389" spans="1:7">
      <c r="A389" s="69"/>
      <c r="B389" s="120"/>
      <c r="C389" s="100"/>
      <c r="F389" s="164"/>
      <c r="G389" s="103"/>
    </row>
    <row r="390" spans="1:7">
      <c r="A390" s="69"/>
      <c r="B390" s="120"/>
      <c r="C390" s="100"/>
      <c r="F390" s="164"/>
      <c r="G390" s="103"/>
    </row>
    <row r="391" spans="1:7">
      <c r="A391" s="69"/>
      <c r="B391" s="120"/>
      <c r="C391" s="100"/>
      <c r="F391" s="164"/>
      <c r="G391" s="103"/>
    </row>
    <row r="392" spans="1:7">
      <c r="A392" s="69"/>
      <c r="B392" s="120"/>
      <c r="C392" s="100"/>
      <c r="F392" s="164"/>
      <c r="G392" s="103"/>
    </row>
    <row r="393" spans="1:7">
      <c r="A393" s="69"/>
      <c r="B393" s="120"/>
      <c r="C393" s="100"/>
      <c r="F393" s="164"/>
      <c r="G393" s="103"/>
    </row>
    <row r="394" spans="1:7">
      <c r="A394" s="69"/>
      <c r="B394" s="120"/>
      <c r="C394" s="100"/>
      <c r="F394" s="164"/>
      <c r="G394" s="103"/>
    </row>
    <row r="395" spans="1:7">
      <c r="A395" s="69"/>
      <c r="B395" s="120"/>
      <c r="C395" s="100"/>
      <c r="F395" s="164"/>
      <c r="G395" s="103"/>
    </row>
    <row r="396" spans="1:7">
      <c r="A396" s="69"/>
      <c r="B396" s="120"/>
      <c r="C396" s="100"/>
      <c r="F396" s="164"/>
      <c r="G396" s="103"/>
    </row>
    <row r="397" spans="1:7">
      <c r="A397" s="69"/>
      <c r="B397" s="120"/>
      <c r="C397" s="100"/>
      <c r="F397" s="164"/>
      <c r="G397" s="103"/>
    </row>
    <row r="398" spans="1:7">
      <c r="A398" s="69"/>
      <c r="B398" s="120"/>
      <c r="C398" s="100"/>
      <c r="F398" s="164"/>
      <c r="G398" s="103"/>
    </row>
    <row r="399" spans="1:7">
      <c r="A399" s="69"/>
      <c r="B399" s="120"/>
      <c r="C399" s="100"/>
      <c r="F399" s="164"/>
      <c r="G399" s="103"/>
    </row>
    <row r="400" spans="1:7">
      <c r="A400" s="69"/>
      <c r="B400" s="120"/>
      <c r="C400" s="100"/>
      <c r="F400" s="164"/>
      <c r="G400" s="103"/>
    </row>
    <row r="401" spans="1:7">
      <c r="A401" s="69"/>
      <c r="B401" s="120"/>
      <c r="C401" s="100"/>
      <c r="F401" s="164"/>
      <c r="G401" s="103"/>
    </row>
    <row r="402" spans="1:7">
      <c r="A402" s="69"/>
      <c r="B402" s="120"/>
      <c r="C402" s="100"/>
      <c r="F402" s="164"/>
      <c r="G402" s="103"/>
    </row>
    <row r="403" spans="1:7">
      <c r="A403" s="69"/>
      <c r="B403" s="120"/>
      <c r="C403" s="100"/>
      <c r="F403" s="164"/>
      <c r="G403" s="103"/>
    </row>
    <row r="404" spans="1:7">
      <c r="A404" s="69"/>
      <c r="B404" s="120"/>
      <c r="C404" s="100"/>
      <c r="F404" s="164"/>
      <c r="G404" s="103"/>
    </row>
    <row r="405" spans="1:7">
      <c r="A405" s="69"/>
      <c r="B405" s="120"/>
      <c r="C405" s="100"/>
      <c r="F405" s="164"/>
      <c r="G405" s="103"/>
    </row>
    <row r="406" spans="1:7">
      <c r="A406" s="69"/>
      <c r="B406" s="120"/>
      <c r="C406" s="100"/>
      <c r="F406" s="164"/>
      <c r="G406" s="103"/>
    </row>
    <row r="407" spans="1:7">
      <c r="A407" s="69"/>
      <c r="B407" s="120"/>
      <c r="C407" s="100"/>
      <c r="F407" s="164"/>
      <c r="G407" s="103"/>
    </row>
    <row r="408" spans="1:7">
      <c r="A408" s="69"/>
      <c r="B408" s="120"/>
      <c r="C408" s="100"/>
      <c r="F408" s="164"/>
      <c r="G408" s="103"/>
    </row>
    <row r="409" spans="1:7">
      <c r="A409" s="69"/>
      <c r="B409" s="120"/>
      <c r="C409" s="100"/>
      <c r="F409" s="164"/>
      <c r="G409" s="103"/>
    </row>
    <row r="410" spans="1:7">
      <c r="A410" s="69"/>
      <c r="B410" s="120"/>
      <c r="C410" s="100"/>
      <c r="F410" s="164"/>
      <c r="G410" s="103"/>
    </row>
    <row r="411" spans="1:7">
      <c r="A411" s="69"/>
      <c r="B411" s="120"/>
      <c r="C411" s="100"/>
      <c r="F411" s="164"/>
      <c r="G411" s="103"/>
    </row>
    <row r="412" spans="1:7">
      <c r="A412" s="69"/>
      <c r="B412" s="120"/>
      <c r="C412" s="100"/>
      <c r="F412" s="164"/>
      <c r="G412" s="103"/>
    </row>
    <row r="413" spans="1:7">
      <c r="A413" s="69"/>
      <c r="B413" s="120"/>
      <c r="C413" s="100"/>
      <c r="F413" s="164"/>
      <c r="G413" s="103"/>
    </row>
    <row r="414" spans="1:7">
      <c r="A414" s="69"/>
      <c r="B414" s="120"/>
      <c r="C414" s="100"/>
      <c r="F414" s="164"/>
      <c r="G414" s="103"/>
    </row>
    <row r="415" spans="1:7">
      <c r="A415" s="69"/>
      <c r="B415" s="120"/>
      <c r="C415" s="100"/>
      <c r="F415" s="164"/>
      <c r="G415" s="103"/>
    </row>
    <row r="416" spans="1:7">
      <c r="A416" s="69"/>
      <c r="B416" s="120"/>
      <c r="C416" s="100"/>
      <c r="F416" s="164"/>
      <c r="G416" s="103"/>
    </row>
    <row r="417" spans="1:7">
      <c r="A417" s="69"/>
      <c r="B417" s="120"/>
      <c r="C417" s="100"/>
      <c r="F417" s="164"/>
      <c r="G417" s="103"/>
    </row>
    <row r="418" spans="1:7">
      <c r="A418" s="69"/>
      <c r="B418" s="120"/>
      <c r="C418" s="100"/>
      <c r="F418" s="164"/>
      <c r="G418" s="103"/>
    </row>
    <row r="419" spans="1:7">
      <c r="A419" s="69"/>
      <c r="B419" s="120"/>
      <c r="C419" s="100"/>
      <c r="F419" s="164"/>
      <c r="G419" s="103"/>
    </row>
    <row r="420" spans="1:7">
      <c r="A420" s="69"/>
      <c r="B420" s="120"/>
      <c r="C420" s="100"/>
      <c r="F420" s="164"/>
      <c r="G420" s="103"/>
    </row>
    <row r="421" spans="1:7">
      <c r="A421" s="69"/>
      <c r="B421" s="120"/>
      <c r="C421" s="100"/>
      <c r="F421" s="164"/>
      <c r="G421" s="103"/>
    </row>
    <row r="422" spans="1:7">
      <c r="A422" s="69"/>
      <c r="B422" s="120"/>
      <c r="C422" s="100"/>
      <c r="F422" s="164"/>
      <c r="G422" s="103"/>
    </row>
    <row r="423" spans="1:7">
      <c r="A423" s="69"/>
      <c r="B423" s="120"/>
      <c r="C423" s="100"/>
      <c r="F423" s="164"/>
      <c r="G423" s="103"/>
    </row>
    <row r="424" spans="1:7">
      <c r="A424" s="69"/>
      <c r="B424" s="120"/>
      <c r="C424" s="100"/>
      <c r="F424" s="164"/>
      <c r="G424" s="103"/>
    </row>
    <row r="425" spans="1:7">
      <c r="A425" s="69"/>
      <c r="B425" s="120"/>
      <c r="C425" s="100"/>
      <c r="F425" s="164"/>
      <c r="G425" s="103"/>
    </row>
    <row r="426" spans="1:7">
      <c r="A426" s="69"/>
      <c r="B426" s="120"/>
      <c r="C426" s="100"/>
      <c r="F426" s="164"/>
      <c r="G426" s="103"/>
    </row>
    <row r="427" spans="1:7">
      <c r="A427" s="69"/>
      <c r="B427" s="120"/>
      <c r="C427" s="100"/>
      <c r="F427" s="164"/>
      <c r="G427" s="103"/>
    </row>
    <row r="428" spans="1:7">
      <c r="A428" s="69"/>
      <c r="B428" s="120"/>
      <c r="C428" s="100"/>
      <c r="F428" s="164"/>
      <c r="G428" s="103"/>
    </row>
    <row r="429" spans="1:7">
      <c r="A429" s="69"/>
      <c r="B429" s="120"/>
      <c r="C429" s="100"/>
      <c r="F429" s="164"/>
      <c r="G429" s="103"/>
    </row>
    <row r="430" spans="1:7">
      <c r="A430" s="69"/>
      <c r="B430" s="120"/>
      <c r="C430" s="100"/>
      <c r="F430" s="164"/>
      <c r="G430" s="103"/>
    </row>
    <row r="431" spans="1:7">
      <c r="A431" s="69"/>
      <c r="B431" s="120"/>
      <c r="C431" s="100"/>
      <c r="F431" s="164"/>
      <c r="G431" s="103"/>
    </row>
    <row r="432" spans="1:7">
      <c r="A432" s="69"/>
      <c r="B432" s="120"/>
      <c r="C432" s="100"/>
      <c r="F432" s="164"/>
      <c r="G432" s="103"/>
    </row>
    <row r="433" spans="1:7">
      <c r="A433" s="69"/>
      <c r="B433" s="120"/>
      <c r="C433" s="100"/>
      <c r="F433" s="164"/>
      <c r="G433" s="103"/>
    </row>
    <row r="434" spans="1:7">
      <c r="A434" s="69"/>
      <c r="B434" s="120"/>
      <c r="C434" s="100"/>
      <c r="F434" s="164"/>
      <c r="G434" s="103"/>
    </row>
    <row r="435" spans="1:7">
      <c r="A435" s="69"/>
      <c r="B435" s="120"/>
      <c r="C435" s="100"/>
      <c r="F435" s="164"/>
      <c r="G435" s="103"/>
    </row>
    <row r="436" spans="1:7">
      <c r="A436" s="69"/>
      <c r="B436" s="120"/>
      <c r="C436" s="100"/>
      <c r="F436" s="164"/>
      <c r="G436" s="103"/>
    </row>
    <row r="437" spans="1:7">
      <c r="A437" s="69"/>
      <c r="B437" s="120"/>
      <c r="C437" s="100"/>
      <c r="F437" s="164"/>
      <c r="G437" s="103"/>
    </row>
    <row r="438" spans="1:7">
      <c r="A438" s="69"/>
      <c r="B438" s="120"/>
      <c r="C438" s="100"/>
      <c r="F438" s="164"/>
      <c r="G438" s="103"/>
    </row>
    <row r="439" spans="1:7">
      <c r="A439" s="69"/>
      <c r="B439" s="120"/>
      <c r="C439" s="100"/>
      <c r="F439" s="164"/>
      <c r="G439" s="103"/>
    </row>
    <row r="440" spans="1:7">
      <c r="A440" s="69"/>
      <c r="B440" s="120"/>
      <c r="C440" s="100"/>
      <c r="F440" s="164"/>
      <c r="G440" s="103"/>
    </row>
    <row r="441" spans="1:7">
      <c r="A441" s="69"/>
      <c r="B441" s="120"/>
      <c r="C441" s="100"/>
      <c r="F441" s="164"/>
      <c r="G441" s="103"/>
    </row>
    <row r="442" spans="1:7">
      <c r="A442" s="69"/>
      <c r="B442" s="120"/>
      <c r="C442" s="100"/>
      <c r="F442" s="164"/>
      <c r="G442" s="103"/>
    </row>
    <row r="443" spans="1:7">
      <c r="A443" s="69"/>
      <c r="B443" s="120"/>
      <c r="C443" s="100"/>
      <c r="F443" s="164"/>
      <c r="G443" s="103"/>
    </row>
    <row r="444" spans="1:7">
      <c r="A444" s="69"/>
      <c r="B444" s="120"/>
      <c r="C444" s="100"/>
      <c r="F444" s="164"/>
      <c r="G444" s="103"/>
    </row>
    <row r="445" spans="1:7">
      <c r="A445" s="69"/>
      <c r="B445" s="120"/>
      <c r="C445" s="100"/>
      <c r="F445" s="164"/>
      <c r="G445" s="103"/>
    </row>
    <row r="446" spans="1:7">
      <c r="A446" s="69"/>
      <c r="B446" s="120"/>
      <c r="C446" s="100"/>
      <c r="F446" s="164"/>
      <c r="G446" s="103"/>
    </row>
    <row r="447" spans="1:7">
      <c r="A447" s="69"/>
      <c r="B447" s="120"/>
      <c r="C447" s="100"/>
      <c r="F447" s="164"/>
      <c r="G447" s="103"/>
    </row>
    <row r="448" spans="1:7">
      <c r="A448" s="69"/>
      <c r="B448" s="120"/>
      <c r="C448" s="100"/>
      <c r="F448" s="164"/>
      <c r="G448" s="103"/>
    </row>
    <row r="449" spans="1:7">
      <c r="A449" s="69"/>
      <c r="B449" s="120"/>
      <c r="C449" s="100"/>
      <c r="F449" s="164"/>
      <c r="G449" s="103"/>
    </row>
    <row r="450" spans="1:7">
      <c r="A450" s="69"/>
      <c r="B450" s="120"/>
      <c r="C450" s="100"/>
      <c r="F450" s="164"/>
      <c r="G450" s="103"/>
    </row>
    <row r="451" spans="1:7">
      <c r="A451" s="69"/>
      <c r="B451" s="120"/>
      <c r="C451" s="100"/>
      <c r="F451" s="164"/>
      <c r="G451" s="103"/>
    </row>
    <row r="452" spans="1:7">
      <c r="A452" s="69"/>
      <c r="B452" s="120"/>
      <c r="C452" s="100"/>
      <c r="F452" s="164"/>
      <c r="G452" s="103"/>
    </row>
    <row r="453" spans="1:7">
      <c r="A453" s="69"/>
      <c r="B453" s="120"/>
      <c r="C453" s="100"/>
      <c r="F453" s="164"/>
      <c r="G453" s="103"/>
    </row>
    <row r="454" spans="1:7">
      <c r="A454" s="69"/>
      <c r="B454" s="120"/>
      <c r="C454" s="100"/>
      <c r="F454" s="164"/>
      <c r="G454" s="103"/>
    </row>
    <row r="455" spans="1:7">
      <c r="A455" s="69"/>
      <c r="B455" s="120"/>
      <c r="C455" s="100"/>
      <c r="F455" s="164"/>
      <c r="G455" s="103"/>
    </row>
    <row r="456" spans="1:7">
      <c r="A456" s="69"/>
      <c r="B456" s="120"/>
      <c r="C456" s="100"/>
      <c r="F456" s="164"/>
      <c r="G456" s="103"/>
    </row>
    <row r="457" spans="1:7">
      <c r="A457" s="69"/>
      <c r="B457" s="120"/>
      <c r="C457" s="100"/>
      <c r="F457" s="164"/>
      <c r="G457" s="103"/>
    </row>
    <row r="458" spans="1:7">
      <c r="A458" s="69"/>
      <c r="B458" s="120"/>
      <c r="C458" s="100"/>
      <c r="F458" s="164"/>
      <c r="G458" s="103"/>
    </row>
    <row r="459" spans="1:7">
      <c r="A459" s="69"/>
      <c r="B459" s="120"/>
      <c r="C459" s="100"/>
      <c r="F459" s="164"/>
      <c r="G459" s="103"/>
    </row>
    <row r="460" spans="1:7">
      <c r="A460" s="69"/>
      <c r="B460" s="120"/>
      <c r="C460" s="100"/>
      <c r="F460" s="164"/>
      <c r="G460" s="103"/>
    </row>
    <row r="461" spans="1:7">
      <c r="A461" s="69"/>
      <c r="B461" s="120"/>
      <c r="C461" s="100"/>
      <c r="F461" s="164"/>
      <c r="G461" s="103"/>
    </row>
    <row r="462" spans="1:7">
      <c r="A462" s="69"/>
      <c r="B462" s="120"/>
      <c r="C462" s="100"/>
      <c r="F462" s="164"/>
      <c r="G462" s="103"/>
    </row>
    <row r="463" spans="1:7">
      <c r="A463" s="69"/>
      <c r="B463" s="120"/>
      <c r="C463" s="100"/>
      <c r="F463" s="164"/>
      <c r="G463" s="103"/>
    </row>
    <row r="464" spans="1:7">
      <c r="A464" s="69"/>
      <c r="B464" s="120"/>
      <c r="C464" s="100"/>
      <c r="F464" s="164"/>
      <c r="G464" s="103"/>
    </row>
    <row r="465" spans="1:7">
      <c r="A465" s="69"/>
      <c r="B465" s="120"/>
      <c r="C465" s="100"/>
      <c r="F465" s="164"/>
      <c r="G465" s="103"/>
    </row>
    <row r="466" spans="1:7">
      <c r="A466" s="69"/>
      <c r="B466" s="120"/>
      <c r="C466" s="100"/>
      <c r="F466" s="164"/>
      <c r="G466" s="103"/>
    </row>
    <row r="467" spans="1:7">
      <c r="A467" s="69"/>
      <c r="B467" s="120"/>
      <c r="C467" s="100"/>
      <c r="F467" s="164"/>
      <c r="G467" s="103"/>
    </row>
    <row r="468" spans="1:7">
      <c r="A468" s="69"/>
      <c r="B468" s="120"/>
      <c r="C468" s="100"/>
      <c r="F468" s="164"/>
      <c r="G468" s="103"/>
    </row>
    <row r="469" spans="1:7">
      <c r="A469" s="69"/>
      <c r="B469" s="120"/>
      <c r="C469" s="100"/>
      <c r="F469" s="164"/>
      <c r="G469" s="103"/>
    </row>
    <row r="470" spans="1:7">
      <c r="A470" s="69"/>
      <c r="B470" s="120"/>
      <c r="C470" s="100"/>
      <c r="F470" s="164"/>
      <c r="G470" s="103"/>
    </row>
    <row r="471" spans="1:7">
      <c r="A471" s="69"/>
      <c r="B471" s="120"/>
      <c r="C471" s="100"/>
      <c r="F471" s="164"/>
      <c r="G471" s="103"/>
    </row>
    <row r="472" spans="1:7">
      <c r="A472" s="69"/>
      <c r="B472" s="120"/>
      <c r="C472" s="100"/>
      <c r="F472" s="164"/>
      <c r="G472" s="103"/>
    </row>
    <row r="473" spans="1:7">
      <c r="A473" s="69"/>
      <c r="B473" s="120"/>
      <c r="C473" s="100"/>
      <c r="F473" s="164"/>
      <c r="G473" s="103"/>
    </row>
    <row r="474" spans="1:7">
      <c r="A474" s="69"/>
      <c r="B474" s="120"/>
      <c r="C474" s="100"/>
      <c r="F474" s="164"/>
      <c r="G474" s="103"/>
    </row>
    <row r="475" spans="1:7">
      <c r="A475" s="69"/>
      <c r="B475" s="120"/>
      <c r="C475" s="100"/>
      <c r="F475" s="164"/>
      <c r="G475" s="103"/>
    </row>
    <row r="476" spans="1:7">
      <c r="A476" s="69"/>
      <c r="B476" s="120"/>
      <c r="C476" s="100"/>
      <c r="F476" s="164"/>
      <c r="G476" s="103"/>
    </row>
    <row r="477" spans="1:7">
      <c r="A477" s="69"/>
      <c r="B477" s="120"/>
      <c r="C477" s="100"/>
      <c r="F477" s="164"/>
      <c r="G477" s="103"/>
    </row>
    <row r="478" spans="1:7">
      <c r="A478" s="69"/>
      <c r="B478" s="120"/>
      <c r="C478" s="100"/>
      <c r="F478" s="164"/>
      <c r="G478" s="103"/>
    </row>
    <row r="479" spans="1:7">
      <c r="A479" s="69"/>
      <c r="B479" s="120"/>
      <c r="C479" s="100"/>
      <c r="F479" s="164"/>
      <c r="G479" s="103"/>
    </row>
    <row r="480" spans="1:7">
      <c r="A480" s="69"/>
      <c r="B480" s="120"/>
      <c r="C480" s="100"/>
      <c r="F480" s="164"/>
      <c r="G480" s="103"/>
    </row>
    <row r="481" spans="1:7">
      <c r="A481" s="69"/>
      <c r="B481" s="120"/>
      <c r="C481" s="100"/>
      <c r="F481" s="164"/>
      <c r="G481" s="103"/>
    </row>
    <row r="482" spans="1:7">
      <c r="A482" s="69"/>
      <c r="B482" s="120"/>
      <c r="C482" s="100"/>
      <c r="F482" s="164"/>
      <c r="G482" s="103"/>
    </row>
    <row r="483" spans="1:7">
      <c r="A483" s="69"/>
      <c r="B483" s="120"/>
      <c r="C483" s="100"/>
      <c r="F483" s="164"/>
      <c r="G483" s="103"/>
    </row>
    <row r="484" spans="1:7">
      <c r="A484" s="69"/>
      <c r="B484" s="120"/>
      <c r="C484" s="100"/>
      <c r="F484" s="164"/>
      <c r="G484" s="103"/>
    </row>
    <row r="485" spans="1:7">
      <c r="A485" s="69"/>
      <c r="B485" s="120"/>
      <c r="C485" s="100"/>
      <c r="F485" s="164"/>
      <c r="G485" s="103"/>
    </row>
    <row r="486" spans="1:7">
      <c r="A486" s="69"/>
      <c r="B486" s="120"/>
      <c r="C486" s="100"/>
      <c r="F486" s="164"/>
      <c r="G486" s="103"/>
    </row>
    <row r="487" spans="1:7">
      <c r="A487" s="69"/>
      <c r="B487" s="120"/>
      <c r="C487" s="100"/>
      <c r="F487" s="164"/>
      <c r="G487" s="103"/>
    </row>
    <row r="488" spans="1:7">
      <c r="A488" s="69"/>
      <c r="B488" s="120"/>
      <c r="C488" s="100"/>
      <c r="F488" s="164"/>
      <c r="G488" s="103"/>
    </row>
    <row r="489" spans="1:7">
      <c r="A489" s="69"/>
      <c r="B489" s="120"/>
      <c r="C489" s="100"/>
      <c r="F489" s="164"/>
      <c r="G489" s="103"/>
    </row>
    <row r="490" spans="1:7">
      <c r="A490" s="69"/>
      <c r="B490" s="120"/>
      <c r="C490" s="100"/>
      <c r="F490" s="164"/>
      <c r="G490" s="103"/>
    </row>
    <row r="491" spans="1:7">
      <c r="A491" s="69"/>
      <c r="B491" s="120"/>
      <c r="C491" s="100"/>
      <c r="F491" s="164"/>
      <c r="G491" s="103"/>
    </row>
    <row r="492" spans="1:7">
      <c r="A492" s="69"/>
      <c r="B492" s="120"/>
      <c r="C492" s="100"/>
      <c r="F492" s="164"/>
      <c r="G492" s="103"/>
    </row>
    <row r="493" spans="1:7">
      <c r="A493" s="69"/>
      <c r="B493" s="120"/>
      <c r="C493" s="100"/>
      <c r="F493" s="164"/>
      <c r="G493" s="103"/>
    </row>
    <row r="494" spans="1:7">
      <c r="A494" s="69"/>
      <c r="B494" s="120"/>
      <c r="C494" s="100"/>
      <c r="F494" s="164"/>
      <c r="G494" s="103"/>
    </row>
    <row r="495" spans="1:7">
      <c r="A495" s="69"/>
      <c r="B495" s="120"/>
      <c r="C495" s="100"/>
      <c r="F495" s="164"/>
      <c r="G495" s="103"/>
    </row>
    <row r="496" spans="1:7">
      <c r="A496" s="69"/>
      <c r="B496" s="120"/>
      <c r="C496" s="100"/>
      <c r="F496" s="164"/>
      <c r="G496" s="103"/>
    </row>
    <row r="497" spans="1:7">
      <c r="A497" s="69"/>
      <c r="B497" s="120"/>
      <c r="C497" s="100"/>
      <c r="F497" s="164"/>
      <c r="G497" s="103"/>
    </row>
    <row r="498" spans="1:7">
      <c r="A498" s="69"/>
      <c r="B498" s="120"/>
      <c r="C498" s="100"/>
      <c r="F498" s="164"/>
      <c r="G498" s="103"/>
    </row>
    <row r="499" spans="1:7">
      <c r="A499" s="69"/>
      <c r="B499" s="120"/>
      <c r="C499" s="100"/>
      <c r="F499" s="164"/>
      <c r="G499" s="103"/>
    </row>
    <row r="500" spans="1:7">
      <c r="A500" s="69"/>
      <c r="B500" s="120"/>
      <c r="C500" s="100"/>
      <c r="F500" s="164"/>
      <c r="G500" s="103"/>
    </row>
    <row r="501" spans="1:7">
      <c r="A501" s="69"/>
      <c r="B501" s="120"/>
      <c r="C501" s="100"/>
      <c r="F501" s="164"/>
      <c r="G501" s="103"/>
    </row>
    <row r="502" spans="1:7">
      <c r="A502" s="69"/>
      <c r="B502" s="120"/>
      <c r="C502" s="100"/>
      <c r="F502" s="164"/>
      <c r="G502" s="103"/>
    </row>
    <row r="503" spans="1:7">
      <c r="A503" s="69"/>
      <c r="B503" s="120"/>
      <c r="C503" s="100"/>
      <c r="F503" s="164"/>
      <c r="G503" s="103"/>
    </row>
    <row r="504" spans="1:7">
      <c r="A504" s="69"/>
      <c r="B504" s="120"/>
      <c r="C504" s="100"/>
      <c r="F504" s="164"/>
      <c r="G504" s="103"/>
    </row>
    <row r="505" spans="1:7">
      <c r="A505" s="69"/>
      <c r="B505" s="120"/>
      <c r="C505" s="100"/>
      <c r="F505" s="164"/>
      <c r="G505" s="103"/>
    </row>
    <row r="506" spans="1:7">
      <c r="A506" s="69"/>
      <c r="B506" s="120"/>
      <c r="C506" s="100"/>
      <c r="F506" s="164"/>
      <c r="G506" s="103"/>
    </row>
    <row r="507" spans="1:7">
      <c r="A507" s="69"/>
      <c r="B507" s="120"/>
      <c r="C507" s="100"/>
      <c r="F507" s="164"/>
      <c r="G507" s="103"/>
    </row>
    <row r="508" spans="1:7">
      <c r="A508" s="69"/>
      <c r="B508" s="120"/>
      <c r="C508" s="100"/>
      <c r="F508" s="164"/>
      <c r="G508" s="103"/>
    </row>
    <row r="509" spans="1:7">
      <c r="A509" s="69"/>
      <c r="B509" s="120"/>
      <c r="C509" s="100"/>
      <c r="F509" s="164"/>
      <c r="G509" s="103"/>
    </row>
    <row r="510" spans="1:7">
      <c r="A510" s="69"/>
      <c r="B510" s="120"/>
      <c r="C510" s="100"/>
      <c r="F510" s="164"/>
      <c r="G510" s="103"/>
    </row>
    <row r="511" spans="1:7">
      <c r="A511" s="69"/>
      <c r="B511" s="120"/>
      <c r="C511" s="100"/>
      <c r="F511" s="164"/>
      <c r="G511" s="103"/>
    </row>
    <row r="512" spans="1:7">
      <c r="A512" s="69"/>
      <c r="B512" s="120"/>
      <c r="C512" s="100"/>
      <c r="F512" s="164"/>
      <c r="G512" s="103"/>
    </row>
    <row r="513" spans="1:7">
      <c r="A513" s="69"/>
      <c r="B513" s="120"/>
      <c r="C513" s="100"/>
      <c r="F513" s="164"/>
      <c r="G513" s="103"/>
    </row>
    <row r="514" spans="1:7">
      <c r="A514" s="69"/>
      <c r="B514" s="120"/>
      <c r="C514" s="100"/>
      <c r="F514" s="164"/>
      <c r="G514" s="103"/>
    </row>
    <row r="515" spans="1:7">
      <c r="A515" s="69"/>
      <c r="B515" s="120"/>
      <c r="C515" s="100"/>
      <c r="F515" s="164"/>
      <c r="G515" s="103"/>
    </row>
    <row r="516" spans="1:7">
      <c r="A516" s="69"/>
      <c r="B516" s="120"/>
      <c r="C516" s="100"/>
      <c r="F516" s="164"/>
      <c r="G516" s="103"/>
    </row>
    <row r="517" spans="1:7">
      <c r="A517" s="69"/>
      <c r="B517" s="120"/>
      <c r="C517" s="100"/>
      <c r="F517" s="164"/>
      <c r="G517" s="103"/>
    </row>
    <row r="518" spans="1:7">
      <c r="A518" s="69"/>
      <c r="B518" s="120"/>
      <c r="C518" s="100"/>
      <c r="F518" s="164"/>
      <c r="G518" s="103"/>
    </row>
    <row r="519" spans="1:7">
      <c r="A519" s="69"/>
      <c r="B519" s="120"/>
      <c r="C519" s="100"/>
      <c r="F519" s="164"/>
      <c r="G519" s="103"/>
    </row>
    <row r="520" spans="1:7">
      <c r="A520" s="69"/>
      <c r="B520" s="120"/>
      <c r="C520" s="100"/>
      <c r="F520" s="164"/>
      <c r="G520" s="103"/>
    </row>
    <row r="521" spans="1:7">
      <c r="A521" s="69"/>
      <c r="B521" s="120"/>
      <c r="C521" s="100"/>
      <c r="F521" s="164"/>
      <c r="G521" s="103"/>
    </row>
    <row r="522" spans="1:7">
      <c r="A522" s="69"/>
      <c r="B522" s="120"/>
      <c r="C522" s="100"/>
      <c r="F522" s="164"/>
      <c r="G522" s="103"/>
    </row>
    <row r="523" spans="1:7">
      <c r="A523" s="69"/>
      <c r="B523" s="120"/>
      <c r="C523" s="100"/>
      <c r="F523" s="164"/>
      <c r="G523" s="103"/>
    </row>
    <row r="524" spans="1:7">
      <c r="A524" s="69"/>
      <c r="B524" s="120"/>
      <c r="C524" s="100"/>
      <c r="F524" s="164"/>
      <c r="G524" s="103"/>
    </row>
    <row r="525" spans="1:7">
      <c r="A525" s="69"/>
      <c r="B525" s="120"/>
      <c r="C525" s="100"/>
      <c r="F525" s="164"/>
      <c r="G525" s="103"/>
    </row>
    <row r="526" spans="1:7">
      <c r="A526" s="69"/>
      <c r="B526" s="120"/>
      <c r="C526" s="100"/>
      <c r="F526" s="164"/>
      <c r="G526" s="103"/>
    </row>
    <row r="527" spans="1:7">
      <c r="A527" s="69"/>
      <c r="B527" s="120"/>
      <c r="C527" s="100"/>
      <c r="F527" s="164"/>
      <c r="G527" s="103"/>
    </row>
    <row r="528" spans="1:7">
      <c r="A528" s="69"/>
      <c r="B528" s="120"/>
      <c r="C528" s="100"/>
      <c r="F528" s="164"/>
      <c r="G528" s="103"/>
    </row>
    <row r="529" spans="1:7">
      <c r="A529" s="69"/>
      <c r="B529" s="120"/>
      <c r="C529" s="100"/>
      <c r="F529" s="164"/>
      <c r="G529" s="103"/>
    </row>
    <row r="530" spans="1:7">
      <c r="A530" s="69"/>
      <c r="B530" s="120"/>
      <c r="C530" s="100"/>
      <c r="F530" s="164"/>
      <c r="G530" s="103"/>
    </row>
    <row r="531" spans="1:7">
      <c r="A531" s="69"/>
      <c r="B531" s="120"/>
      <c r="C531" s="100"/>
      <c r="F531" s="164"/>
      <c r="G531" s="103"/>
    </row>
    <row r="532" spans="1:7">
      <c r="A532" s="69"/>
      <c r="B532" s="120"/>
      <c r="C532" s="100"/>
      <c r="F532" s="164"/>
      <c r="G532" s="103"/>
    </row>
    <row r="533" spans="1:7">
      <c r="A533" s="69"/>
      <c r="B533" s="120"/>
      <c r="C533" s="100"/>
      <c r="F533" s="164"/>
      <c r="G533" s="103"/>
    </row>
    <row r="534" spans="1:7">
      <c r="A534" s="69"/>
      <c r="B534" s="120"/>
      <c r="C534" s="100"/>
      <c r="F534" s="164"/>
      <c r="G534" s="103"/>
    </row>
    <row r="535" spans="1:7">
      <c r="A535" s="69"/>
      <c r="B535" s="120"/>
      <c r="C535" s="100"/>
      <c r="F535" s="164"/>
      <c r="G535" s="103"/>
    </row>
    <row r="536" spans="1:7">
      <c r="A536" s="69"/>
      <c r="B536" s="120"/>
      <c r="C536" s="100"/>
      <c r="F536" s="164"/>
      <c r="G536" s="103"/>
    </row>
    <row r="537" spans="1:7">
      <c r="A537" s="69"/>
      <c r="B537" s="120"/>
      <c r="C537" s="100"/>
      <c r="F537" s="164"/>
      <c r="G537" s="103"/>
    </row>
    <row r="538" spans="1:7">
      <c r="A538" s="69"/>
      <c r="B538" s="120"/>
      <c r="C538" s="100"/>
      <c r="F538" s="164"/>
      <c r="G538" s="103"/>
    </row>
    <row r="539" spans="1:7">
      <c r="F539" s="164"/>
      <c r="G539" s="103"/>
    </row>
    <row r="540" spans="1:7">
      <c r="F540" s="164"/>
      <c r="G540" s="103"/>
    </row>
    <row r="541" spans="1:7">
      <c r="F541" s="164"/>
      <c r="G541" s="103"/>
    </row>
    <row r="542" spans="1:7">
      <c r="F542" s="164"/>
      <c r="G542" s="103"/>
    </row>
    <row r="543" spans="1:7">
      <c r="F543" s="164"/>
      <c r="G543" s="103"/>
    </row>
    <row r="544" spans="1:7">
      <c r="F544" s="164"/>
      <c r="G544" s="103"/>
    </row>
    <row r="545" spans="6:7">
      <c r="F545" s="164"/>
      <c r="G545" s="103"/>
    </row>
    <row r="546" spans="6:7">
      <c r="F546" s="164"/>
      <c r="G546" s="103"/>
    </row>
    <row r="547" spans="6:7">
      <c r="F547" s="164"/>
      <c r="G547" s="103"/>
    </row>
    <row r="548" spans="6:7">
      <c r="F548" s="164"/>
      <c r="G548" s="103"/>
    </row>
    <row r="549" spans="6:7">
      <c r="F549" s="164"/>
      <c r="G549" s="103"/>
    </row>
    <row r="550" spans="6:7">
      <c r="F550" s="164"/>
      <c r="G550" s="103"/>
    </row>
    <row r="551" spans="6:7">
      <c r="F551" s="164"/>
      <c r="G551" s="103"/>
    </row>
    <row r="552" spans="6:7">
      <c r="F552" s="164"/>
      <c r="G552" s="103"/>
    </row>
    <row r="553" spans="6:7">
      <c r="F553" s="164"/>
      <c r="G553" s="103"/>
    </row>
    <row r="554" spans="6:7">
      <c r="F554" s="164"/>
      <c r="G554" s="103"/>
    </row>
    <row r="555" spans="6:7">
      <c r="F555" s="164"/>
      <c r="G555" s="103"/>
    </row>
    <row r="556" spans="6:7">
      <c r="F556" s="164"/>
      <c r="G556" s="103"/>
    </row>
    <row r="557" spans="6:7">
      <c r="F557" s="164"/>
      <c r="G557" s="103"/>
    </row>
    <row r="558" spans="6:7">
      <c r="F558" s="164"/>
      <c r="G558" s="103"/>
    </row>
    <row r="559" spans="6:7">
      <c r="F559" s="164"/>
      <c r="G559" s="103"/>
    </row>
    <row r="560" spans="6:7">
      <c r="F560" s="164"/>
      <c r="G560" s="103"/>
    </row>
    <row r="561" spans="6:7">
      <c r="F561" s="164"/>
      <c r="G561" s="103"/>
    </row>
    <row r="562" spans="6:7">
      <c r="F562" s="164"/>
      <c r="G562" s="103"/>
    </row>
    <row r="563" spans="6:7">
      <c r="F563" s="164"/>
      <c r="G563" s="103"/>
    </row>
    <row r="564" spans="6:7">
      <c r="F564" s="164"/>
      <c r="G564" s="103"/>
    </row>
    <row r="565" spans="6:7">
      <c r="F565" s="164"/>
      <c r="G565" s="103"/>
    </row>
    <row r="566" spans="6:7">
      <c r="F566" s="164"/>
      <c r="G566" s="103"/>
    </row>
    <row r="567" spans="6:7">
      <c r="F567" s="164"/>
      <c r="G567" s="103"/>
    </row>
    <row r="568" spans="6:7">
      <c r="F568" s="164"/>
      <c r="G568" s="103"/>
    </row>
    <row r="569" spans="6:7">
      <c r="F569" s="164"/>
      <c r="G569" s="103"/>
    </row>
    <row r="570" spans="6:7">
      <c r="F570" s="164"/>
      <c r="G570" s="103"/>
    </row>
    <row r="571" spans="6:7">
      <c r="F571" s="164"/>
      <c r="G571" s="103"/>
    </row>
    <row r="572" spans="6:7">
      <c r="F572" s="164"/>
      <c r="G572" s="103"/>
    </row>
    <row r="573" spans="6:7">
      <c r="F573" s="164"/>
      <c r="G573" s="103"/>
    </row>
    <row r="574" spans="6:7">
      <c r="F574" s="164"/>
      <c r="G574" s="103"/>
    </row>
    <row r="575" spans="6:7">
      <c r="F575" s="164"/>
      <c r="G575" s="103"/>
    </row>
    <row r="576" spans="6:7">
      <c r="F576" s="164"/>
      <c r="G576" s="103"/>
    </row>
    <row r="577" spans="6:7">
      <c r="F577" s="164"/>
      <c r="G577" s="103"/>
    </row>
    <row r="578" spans="6:7">
      <c r="F578" s="164"/>
      <c r="G578" s="103"/>
    </row>
    <row r="579" spans="6:7">
      <c r="F579" s="164"/>
      <c r="G579" s="103"/>
    </row>
    <row r="580" spans="6:7">
      <c r="F580" s="164"/>
      <c r="G580" s="103"/>
    </row>
    <row r="581" spans="6:7">
      <c r="F581" s="164"/>
      <c r="G581" s="103"/>
    </row>
    <row r="582" spans="6:7">
      <c r="F582" s="164"/>
      <c r="G582" s="103"/>
    </row>
    <row r="583" spans="6:7">
      <c r="F583" s="164"/>
      <c r="G583" s="103"/>
    </row>
    <row r="584" spans="6:7">
      <c r="F584" s="164"/>
      <c r="G584" s="103"/>
    </row>
    <row r="585" spans="6:7">
      <c r="F585" s="164"/>
      <c r="G585" s="103"/>
    </row>
    <row r="586" spans="6:7">
      <c r="F586" s="164"/>
      <c r="G586" s="103"/>
    </row>
    <row r="587" spans="6:7">
      <c r="F587" s="164"/>
      <c r="G587" s="103"/>
    </row>
    <row r="588" spans="6:7">
      <c r="F588" s="164"/>
      <c r="G588" s="103"/>
    </row>
    <row r="589" spans="6:7">
      <c r="F589" s="164"/>
      <c r="G589" s="103"/>
    </row>
    <row r="590" spans="6:7">
      <c r="F590" s="164"/>
      <c r="G590" s="103"/>
    </row>
  </sheetData>
  <mergeCells count="8">
    <mergeCell ref="C52:F54"/>
    <mergeCell ref="A1:G1"/>
    <mergeCell ref="A5:A6"/>
    <mergeCell ref="B5:C6"/>
    <mergeCell ref="D5:D6"/>
    <mergeCell ref="E5:E6"/>
    <mergeCell ref="F5:F6"/>
    <mergeCell ref="G5:G6"/>
  </mergeCells>
  <pageMargins left="0.70866141732283505" right="0.70866141732283505" top="0.74803149606299202" bottom="0.74803149606299202" header="0.31496062992126" footer="0.31496062992126"/>
  <pageSetup paperSize="9" scale="99" fitToHeight="0" orientation="portrait" r:id="rId1"/>
  <headerFoot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55849-9E64-48B6-B7F4-FB54637C6BD6}">
  <dimension ref="A1:O599"/>
  <sheetViews>
    <sheetView view="pageBreakPreview" zoomScaleNormal="100" zoomScaleSheetLayoutView="100" workbookViewId="0">
      <selection activeCell="G23" sqref="G23"/>
    </sheetView>
  </sheetViews>
  <sheetFormatPr defaultRowHeight="11.4"/>
  <cols>
    <col min="1" max="1" width="5.33203125" style="203" customWidth="1"/>
    <col min="2" max="2" width="3.109375" style="203" customWidth="1"/>
    <col min="3" max="3" width="52.33203125" style="201" customWidth="1"/>
    <col min="4" max="4" width="5.5546875" style="201" customWidth="1"/>
    <col min="5" max="5" width="20.44140625" style="168" customWidth="1"/>
    <col min="6" max="6" width="1.88671875" style="168" customWidth="1"/>
    <col min="7" max="12" width="22.88671875" style="168" customWidth="1"/>
    <col min="13" max="13" width="14.33203125" style="201" customWidth="1"/>
    <col min="14" max="14" width="15.44140625" style="201" customWidth="1"/>
    <col min="15" max="15" width="12.44140625" style="201" customWidth="1"/>
    <col min="16" max="16" width="10.6640625" style="201" customWidth="1"/>
    <col min="17" max="256" width="9.109375" style="201"/>
    <col min="257" max="257" width="6" style="201" customWidth="1"/>
    <col min="258" max="258" width="13.33203125" style="201" customWidth="1"/>
    <col min="259" max="259" width="53.109375" style="201" customWidth="1"/>
    <col min="260" max="260" width="6.44140625" style="201" customWidth="1"/>
    <col min="261" max="261" width="14.88671875" style="201" customWidth="1"/>
    <col min="262" max="265" width="9.6640625" style="201" customWidth="1"/>
    <col min="266" max="512" width="9.109375" style="201"/>
    <col min="513" max="513" width="6" style="201" customWidth="1"/>
    <col min="514" max="514" width="13.33203125" style="201" customWidth="1"/>
    <col min="515" max="515" width="53.109375" style="201" customWidth="1"/>
    <col min="516" max="516" width="6.44140625" style="201" customWidth="1"/>
    <col min="517" max="517" width="14.88671875" style="201" customWidth="1"/>
    <col min="518" max="521" width="9.6640625" style="201" customWidth="1"/>
    <col min="522" max="768" width="9.109375" style="201"/>
    <col min="769" max="769" width="6" style="201" customWidth="1"/>
    <col min="770" max="770" width="13.33203125" style="201" customWidth="1"/>
    <col min="771" max="771" width="53.109375" style="201" customWidth="1"/>
    <col min="772" max="772" width="6.44140625" style="201" customWidth="1"/>
    <col min="773" max="773" width="14.88671875" style="201" customWidth="1"/>
    <col min="774" max="777" width="9.6640625" style="201" customWidth="1"/>
    <col min="778" max="1024" width="9.109375" style="201"/>
    <col min="1025" max="1025" width="6" style="201" customWidth="1"/>
    <col min="1026" max="1026" width="13.33203125" style="201" customWidth="1"/>
    <col min="1027" max="1027" width="53.109375" style="201" customWidth="1"/>
    <col min="1028" max="1028" width="6.44140625" style="201" customWidth="1"/>
    <col min="1029" max="1029" width="14.88671875" style="201" customWidth="1"/>
    <col min="1030" max="1033" width="9.6640625" style="201" customWidth="1"/>
    <col min="1034" max="1280" width="9.109375" style="201"/>
    <col min="1281" max="1281" width="6" style="201" customWidth="1"/>
    <col min="1282" max="1282" width="13.33203125" style="201" customWidth="1"/>
    <col min="1283" max="1283" width="53.109375" style="201" customWidth="1"/>
    <col min="1284" max="1284" width="6.44140625" style="201" customWidth="1"/>
    <col min="1285" max="1285" width="14.88671875" style="201" customWidth="1"/>
    <col min="1286" max="1289" width="9.6640625" style="201" customWidth="1"/>
    <col min="1290" max="1536" width="9.109375" style="201"/>
    <col min="1537" max="1537" width="6" style="201" customWidth="1"/>
    <col min="1538" max="1538" width="13.33203125" style="201" customWidth="1"/>
    <col min="1539" max="1539" width="53.109375" style="201" customWidth="1"/>
    <col min="1540" max="1540" width="6.44140625" style="201" customWidth="1"/>
    <col min="1541" max="1541" width="14.88671875" style="201" customWidth="1"/>
    <col min="1542" max="1545" width="9.6640625" style="201" customWidth="1"/>
    <col min="1546" max="1792" width="9.109375" style="201"/>
    <col min="1793" max="1793" width="6" style="201" customWidth="1"/>
    <col min="1794" max="1794" width="13.33203125" style="201" customWidth="1"/>
    <col min="1795" max="1795" width="53.109375" style="201" customWidth="1"/>
    <col min="1796" max="1796" width="6.44140625" style="201" customWidth="1"/>
    <col min="1797" max="1797" width="14.88671875" style="201" customWidth="1"/>
    <col min="1798" max="1801" width="9.6640625" style="201" customWidth="1"/>
    <col min="1802" max="2048" width="9.109375" style="201"/>
    <col min="2049" max="2049" width="6" style="201" customWidth="1"/>
    <col min="2050" max="2050" width="13.33203125" style="201" customWidth="1"/>
    <col min="2051" max="2051" width="53.109375" style="201" customWidth="1"/>
    <col min="2052" max="2052" width="6.44140625" style="201" customWidth="1"/>
    <col min="2053" max="2053" width="14.88671875" style="201" customWidth="1"/>
    <col min="2054" max="2057" width="9.6640625" style="201" customWidth="1"/>
    <col min="2058" max="2304" width="9.109375" style="201"/>
    <col min="2305" max="2305" width="6" style="201" customWidth="1"/>
    <col min="2306" max="2306" width="13.33203125" style="201" customWidth="1"/>
    <col min="2307" max="2307" width="53.109375" style="201" customWidth="1"/>
    <col min="2308" max="2308" width="6.44140625" style="201" customWidth="1"/>
    <col min="2309" max="2309" width="14.88671875" style="201" customWidth="1"/>
    <col min="2310" max="2313" width="9.6640625" style="201" customWidth="1"/>
    <col min="2314" max="2560" width="9.109375" style="201"/>
    <col min="2561" max="2561" width="6" style="201" customWidth="1"/>
    <col min="2562" max="2562" width="13.33203125" style="201" customWidth="1"/>
    <col min="2563" max="2563" width="53.109375" style="201" customWidth="1"/>
    <col min="2564" max="2564" width="6.44140625" style="201" customWidth="1"/>
    <col min="2565" max="2565" width="14.88671875" style="201" customWidth="1"/>
    <col min="2566" max="2569" width="9.6640625" style="201" customWidth="1"/>
    <col min="2570" max="2816" width="9.109375" style="201"/>
    <col min="2817" max="2817" width="6" style="201" customWidth="1"/>
    <col min="2818" max="2818" width="13.33203125" style="201" customWidth="1"/>
    <col min="2819" max="2819" width="53.109375" style="201" customWidth="1"/>
    <col min="2820" max="2820" width="6.44140625" style="201" customWidth="1"/>
    <col min="2821" max="2821" width="14.88671875" style="201" customWidth="1"/>
    <col min="2822" max="2825" width="9.6640625" style="201" customWidth="1"/>
    <col min="2826" max="3072" width="9.109375" style="201"/>
    <col min="3073" max="3073" width="6" style="201" customWidth="1"/>
    <col min="3074" max="3074" width="13.33203125" style="201" customWidth="1"/>
    <col min="3075" max="3075" width="53.109375" style="201" customWidth="1"/>
    <col min="3076" max="3076" width="6.44140625" style="201" customWidth="1"/>
    <col min="3077" max="3077" width="14.88671875" style="201" customWidth="1"/>
    <col min="3078" max="3081" width="9.6640625" style="201" customWidth="1"/>
    <col min="3082" max="3328" width="9.109375" style="201"/>
    <col min="3329" max="3329" width="6" style="201" customWidth="1"/>
    <col min="3330" max="3330" width="13.33203125" style="201" customWidth="1"/>
    <col min="3331" max="3331" width="53.109375" style="201" customWidth="1"/>
    <col min="3332" max="3332" width="6.44140625" style="201" customWidth="1"/>
    <col min="3333" max="3333" width="14.88671875" style="201" customWidth="1"/>
    <col min="3334" max="3337" width="9.6640625" style="201" customWidth="1"/>
    <col min="3338" max="3584" width="9.109375" style="201"/>
    <col min="3585" max="3585" width="6" style="201" customWidth="1"/>
    <col min="3586" max="3586" width="13.33203125" style="201" customWidth="1"/>
    <col min="3587" max="3587" width="53.109375" style="201" customWidth="1"/>
    <col min="3588" max="3588" width="6.44140625" style="201" customWidth="1"/>
    <col min="3589" max="3589" width="14.88671875" style="201" customWidth="1"/>
    <col min="3590" max="3593" width="9.6640625" style="201" customWidth="1"/>
    <col min="3594" max="3840" width="9.109375" style="201"/>
    <col min="3841" max="3841" width="6" style="201" customWidth="1"/>
    <col min="3842" max="3842" width="13.33203125" style="201" customWidth="1"/>
    <col min="3843" max="3843" width="53.109375" style="201" customWidth="1"/>
    <col min="3844" max="3844" width="6.44140625" style="201" customWidth="1"/>
    <col min="3845" max="3845" width="14.88671875" style="201" customWidth="1"/>
    <col min="3846" max="3849" width="9.6640625" style="201" customWidth="1"/>
    <col min="3850" max="4096" width="9.109375" style="201"/>
    <col min="4097" max="4097" width="6" style="201" customWidth="1"/>
    <col min="4098" max="4098" width="13.33203125" style="201" customWidth="1"/>
    <col min="4099" max="4099" width="53.109375" style="201" customWidth="1"/>
    <col min="4100" max="4100" width="6.44140625" style="201" customWidth="1"/>
    <col min="4101" max="4101" width="14.88671875" style="201" customWidth="1"/>
    <col min="4102" max="4105" width="9.6640625" style="201" customWidth="1"/>
    <col min="4106" max="4352" width="9.109375" style="201"/>
    <col min="4353" max="4353" width="6" style="201" customWidth="1"/>
    <col min="4354" max="4354" width="13.33203125" style="201" customWidth="1"/>
    <col min="4355" max="4355" width="53.109375" style="201" customWidth="1"/>
    <col min="4356" max="4356" width="6.44140625" style="201" customWidth="1"/>
    <col min="4357" max="4357" width="14.88671875" style="201" customWidth="1"/>
    <col min="4358" max="4361" width="9.6640625" style="201" customWidth="1"/>
    <col min="4362" max="4608" width="9.109375" style="201"/>
    <col min="4609" max="4609" width="6" style="201" customWidth="1"/>
    <col min="4610" max="4610" width="13.33203125" style="201" customWidth="1"/>
    <col min="4611" max="4611" width="53.109375" style="201" customWidth="1"/>
    <col min="4612" max="4612" width="6.44140625" style="201" customWidth="1"/>
    <col min="4613" max="4613" width="14.88671875" style="201" customWidth="1"/>
    <col min="4614" max="4617" width="9.6640625" style="201" customWidth="1"/>
    <col min="4618" max="4864" width="9.109375" style="201"/>
    <col min="4865" max="4865" width="6" style="201" customWidth="1"/>
    <col min="4866" max="4866" width="13.33203125" style="201" customWidth="1"/>
    <col min="4867" max="4867" width="53.109375" style="201" customWidth="1"/>
    <col min="4868" max="4868" width="6.44140625" style="201" customWidth="1"/>
    <col min="4869" max="4869" width="14.88671875" style="201" customWidth="1"/>
    <col min="4870" max="4873" width="9.6640625" style="201" customWidth="1"/>
    <col min="4874" max="5120" width="9.109375" style="201"/>
    <col min="5121" max="5121" width="6" style="201" customWidth="1"/>
    <col min="5122" max="5122" width="13.33203125" style="201" customWidth="1"/>
    <col min="5123" max="5123" width="53.109375" style="201" customWidth="1"/>
    <col min="5124" max="5124" width="6.44140625" style="201" customWidth="1"/>
    <col min="5125" max="5125" width="14.88671875" style="201" customWidth="1"/>
    <col min="5126" max="5129" width="9.6640625" style="201" customWidth="1"/>
    <col min="5130" max="5376" width="9.109375" style="201"/>
    <col min="5377" max="5377" width="6" style="201" customWidth="1"/>
    <col min="5378" max="5378" width="13.33203125" style="201" customWidth="1"/>
    <col min="5379" max="5379" width="53.109375" style="201" customWidth="1"/>
    <col min="5380" max="5380" width="6.44140625" style="201" customWidth="1"/>
    <col min="5381" max="5381" width="14.88671875" style="201" customWidth="1"/>
    <col min="5382" max="5385" width="9.6640625" style="201" customWidth="1"/>
    <col min="5386" max="5632" width="9.109375" style="201"/>
    <col min="5633" max="5633" width="6" style="201" customWidth="1"/>
    <col min="5634" max="5634" width="13.33203125" style="201" customWidth="1"/>
    <col min="5635" max="5635" width="53.109375" style="201" customWidth="1"/>
    <col min="5636" max="5636" width="6.44140625" style="201" customWidth="1"/>
    <col min="5637" max="5637" width="14.88671875" style="201" customWidth="1"/>
    <col min="5638" max="5641" width="9.6640625" style="201" customWidth="1"/>
    <col min="5642" max="5888" width="9.109375" style="201"/>
    <col min="5889" max="5889" width="6" style="201" customWidth="1"/>
    <col min="5890" max="5890" width="13.33203125" style="201" customWidth="1"/>
    <col min="5891" max="5891" width="53.109375" style="201" customWidth="1"/>
    <col min="5892" max="5892" width="6.44140625" style="201" customWidth="1"/>
    <col min="5893" max="5893" width="14.88671875" style="201" customWidth="1"/>
    <col min="5894" max="5897" width="9.6640625" style="201" customWidth="1"/>
    <col min="5898" max="6144" width="9.109375" style="201"/>
    <col min="6145" max="6145" width="6" style="201" customWidth="1"/>
    <col min="6146" max="6146" width="13.33203125" style="201" customWidth="1"/>
    <col min="6147" max="6147" width="53.109375" style="201" customWidth="1"/>
    <col min="6148" max="6148" width="6.44140625" style="201" customWidth="1"/>
    <col min="6149" max="6149" width="14.88671875" style="201" customWidth="1"/>
    <col min="6150" max="6153" width="9.6640625" style="201" customWidth="1"/>
    <col min="6154" max="6400" width="9.109375" style="201"/>
    <col min="6401" max="6401" width="6" style="201" customWidth="1"/>
    <col min="6402" max="6402" width="13.33203125" style="201" customWidth="1"/>
    <col min="6403" max="6403" width="53.109375" style="201" customWidth="1"/>
    <col min="6404" max="6404" width="6.44140625" style="201" customWidth="1"/>
    <col min="6405" max="6405" width="14.88671875" style="201" customWidth="1"/>
    <col min="6406" max="6409" width="9.6640625" style="201" customWidth="1"/>
    <col min="6410" max="6656" width="9.109375" style="201"/>
    <col min="6657" max="6657" width="6" style="201" customWidth="1"/>
    <col min="6658" max="6658" width="13.33203125" style="201" customWidth="1"/>
    <col min="6659" max="6659" width="53.109375" style="201" customWidth="1"/>
    <col min="6660" max="6660" width="6.44140625" style="201" customWidth="1"/>
    <col min="6661" max="6661" width="14.88671875" style="201" customWidth="1"/>
    <col min="6662" max="6665" width="9.6640625" style="201" customWidth="1"/>
    <col min="6666" max="6912" width="9.109375" style="201"/>
    <col min="6913" max="6913" width="6" style="201" customWidth="1"/>
    <col min="6914" max="6914" width="13.33203125" style="201" customWidth="1"/>
    <col min="6915" max="6915" width="53.109375" style="201" customWidth="1"/>
    <col min="6916" max="6916" width="6.44140625" style="201" customWidth="1"/>
    <col min="6917" max="6917" width="14.88671875" style="201" customWidth="1"/>
    <col min="6918" max="6921" width="9.6640625" style="201" customWidth="1"/>
    <col min="6922" max="7168" width="9.109375" style="201"/>
    <col min="7169" max="7169" width="6" style="201" customWidth="1"/>
    <col min="7170" max="7170" width="13.33203125" style="201" customWidth="1"/>
    <col min="7171" max="7171" width="53.109375" style="201" customWidth="1"/>
    <col min="7172" max="7172" width="6.44140625" style="201" customWidth="1"/>
    <col min="7173" max="7173" width="14.88671875" style="201" customWidth="1"/>
    <col min="7174" max="7177" width="9.6640625" style="201" customWidth="1"/>
    <col min="7178" max="7424" width="9.109375" style="201"/>
    <col min="7425" max="7425" width="6" style="201" customWidth="1"/>
    <col min="7426" max="7426" width="13.33203125" style="201" customWidth="1"/>
    <col min="7427" max="7427" width="53.109375" style="201" customWidth="1"/>
    <col min="7428" max="7428" width="6.44140625" style="201" customWidth="1"/>
    <col min="7429" max="7429" width="14.88671875" style="201" customWidth="1"/>
    <col min="7430" max="7433" width="9.6640625" style="201" customWidth="1"/>
    <col min="7434" max="7680" width="9.109375" style="201"/>
    <col min="7681" max="7681" width="6" style="201" customWidth="1"/>
    <col min="7682" max="7682" width="13.33203125" style="201" customWidth="1"/>
    <col min="7683" max="7683" width="53.109375" style="201" customWidth="1"/>
    <col min="7684" max="7684" width="6.44140625" style="201" customWidth="1"/>
    <col min="7685" max="7685" width="14.88671875" style="201" customWidth="1"/>
    <col min="7686" max="7689" width="9.6640625" style="201" customWidth="1"/>
    <col min="7690" max="7936" width="9.109375" style="201"/>
    <col min="7937" max="7937" width="6" style="201" customWidth="1"/>
    <col min="7938" max="7938" width="13.33203125" style="201" customWidth="1"/>
    <col min="7939" max="7939" width="53.109375" style="201" customWidth="1"/>
    <col min="7940" max="7940" width="6.44140625" style="201" customWidth="1"/>
    <col min="7941" max="7941" width="14.88671875" style="201" customWidth="1"/>
    <col min="7942" max="7945" width="9.6640625" style="201" customWidth="1"/>
    <col min="7946" max="8192" width="9.109375" style="201"/>
    <col min="8193" max="8193" width="6" style="201" customWidth="1"/>
    <col min="8194" max="8194" width="13.33203125" style="201" customWidth="1"/>
    <col min="8195" max="8195" width="53.109375" style="201" customWidth="1"/>
    <col min="8196" max="8196" width="6.44140625" style="201" customWidth="1"/>
    <col min="8197" max="8197" width="14.88671875" style="201" customWidth="1"/>
    <col min="8198" max="8201" width="9.6640625" style="201" customWidth="1"/>
    <col min="8202" max="8448" width="9.109375" style="201"/>
    <col min="8449" max="8449" width="6" style="201" customWidth="1"/>
    <col min="8450" max="8450" width="13.33203125" style="201" customWidth="1"/>
    <col min="8451" max="8451" width="53.109375" style="201" customWidth="1"/>
    <col min="8452" max="8452" width="6.44140625" style="201" customWidth="1"/>
    <col min="8453" max="8453" width="14.88671875" style="201" customWidth="1"/>
    <col min="8454" max="8457" width="9.6640625" style="201" customWidth="1"/>
    <col min="8458" max="8704" width="9.109375" style="201"/>
    <col min="8705" max="8705" width="6" style="201" customWidth="1"/>
    <col min="8706" max="8706" width="13.33203125" style="201" customWidth="1"/>
    <col min="8707" max="8707" width="53.109375" style="201" customWidth="1"/>
    <col min="8708" max="8708" width="6.44140625" style="201" customWidth="1"/>
    <col min="8709" max="8709" width="14.88671875" style="201" customWidth="1"/>
    <col min="8710" max="8713" width="9.6640625" style="201" customWidth="1"/>
    <col min="8714" max="8960" width="9.109375" style="201"/>
    <col min="8961" max="8961" width="6" style="201" customWidth="1"/>
    <col min="8962" max="8962" width="13.33203125" style="201" customWidth="1"/>
    <col min="8963" max="8963" width="53.109375" style="201" customWidth="1"/>
    <col min="8964" max="8964" width="6.44140625" style="201" customWidth="1"/>
    <col min="8965" max="8965" width="14.88671875" style="201" customWidth="1"/>
    <col min="8966" max="8969" width="9.6640625" style="201" customWidth="1"/>
    <col min="8970" max="9216" width="9.109375" style="201"/>
    <col min="9217" max="9217" width="6" style="201" customWidth="1"/>
    <col min="9218" max="9218" width="13.33203125" style="201" customWidth="1"/>
    <col min="9219" max="9219" width="53.109375" style="201" customWidth="1"/>
    <col min="9220" max="9220" width="6.44140625" style="201" customWidth="1"/>
    <col min="9221" max="9221" width="14.88671875" style="201" customWidth="1"/>
    <col min="9222" max="9225" width="9.6640625" style="201" customWidth="1"/>
    <col min="9226" max="9472" width="9.109375" style="201"/>
    <col min="9473" max="9473" width="6" style="201" customWidth="1"/>
    <col min="9474" max="9474" width="13.33203125" style="201" customWidth="1"/>
    <col min="9475" max="9475" width="53.109375" style="201" customWidth="1"/>
    <col min="9476" max="9476" width="6.44140625" style="201" customWidth="1"/>
    <col min="9477" max="9477" width="14.88671875" style="201" customWidth="1"/>
    <col min="9478" max="9481" width="9.6640625" style="201" customWidth="1"/>
    <col min="9482" max="9728" width="9.109375" style="201"/>
    <col min="9729" max="9729" width="6" style="201" customWidth="1"/>
    <col min="9730" max="9730" width="13.33203125" style="201" customWidth="1"/>
    <col min="9731" max="9731" width="53.109375" style="201" customWidth="1"/>
    <col min="9732" max="9732" width="6.44140625" style="201" customWidth="1"/>
    <col min="9733" max="9733" width="14.88671875" style="201" customWidth="1"/>
    <col min="9734" max="9737" width="9.6640625" style="201" customWidth="1"/>
    <col min="9738" max="9984" width="9.109375" style="201"/>
    <col min="9985" max="9985" width="6" style="201" customWidth="1"/>
    <col min="9986" max="9986" width="13.33203125" style="201" customWidth="1"/>
    <col min="9987" max="9987" width="53.109375" style="201" customWidth="1"/>
    <col min="9988" max="9988" width="6.44140625" style="201" customWidth="1"/>
    <col min="9989" max="9989" width="14.88671875" style="201" customWidth="1"/>
    <col min="9990" max="9993" width="9.6640625" style="201" customWidth="1"/>
    <col min="9994" max="10240" width="9.109375" style="201"/>
    <col min="10241" max="10241" width="6" style="201" customWidth="1"/>
    <col min="10242" max="10242" width="13.33203125" style="201" customWidth="1"/>
    <col min="10243" max="10243" width="53.109375" style="201" customWidth="1"/>
    <col min="10244" max="10244" width="6.44140625" style="201" customWidth="1"/>
    <col min="10245" max="10245" width="14.88671875" style="201" customWidth="1"/>
    <col min="10246" max="10249" width="9.6640625" style="201" customWidth="1"/>
    <col min="10250" max="10496" width="9.109375" style="201"/>
    <col min="10497" max="10497" width="6" style="201" customWidth="1"/>
    <col min="10498" max="10498" width="13.33203125" style="201" customWidth="1"/>
    <col min="10499" max="10499" width="53.109375" style="201" customWidth="1"/>
    <col min="10500" max="10500" width="6.44140625" style="201" customWidth="1"/>
    <col min="10501" max="10501" width="14.88671875" style="201" customWidth="1"/>
    <col min="10502" max="10505" width="9.6640625" style="201" customWidth="1"/>
    <col min="10506" max="10752" width="9.109375" style="201"/>
    <col min="10753" max="10753" width="6" style="201" customWidth="1"/>
    <col min="10754" max="10754" width="13.33203125" style="201" customWidth="1"/>
    <col min="10755" max="10755" width="53.109375" style="201" customWidth="1"/>
    <col min="10756" max="10756" width="6.44140625" style="201" customWidth="1"/>
    <col min="10757" max="10757" width="14.88671875" style="201" customWidth="1"/>
    <col min="10758" max="10761" width="9.6640625" style="201" customWidth="1"/>
    <col min="10762" max="11008" width="9.109375" style="201"/>
    <col min="11009" max="11009" width="6" style="201" customWidth="1"/>
    <col min="11010" max="11010" width="13.33203125" style="201" customWidth="1"/>
    <col min="11011" max="11011" width="53.109375" style="201" customWidth="1"/>
    <col min="11012" max="11012" width="6.44140625" style="201" customWidth="1"/>
    <col min="11013" max="11013" width="14.88671875" style="201" customWidth="1"/>
    <col min="11014" max="11017" width="9.6640625" style="201" customWidth="1"/>
    <col min="11018" max="11264" width="9.109375" style="201"/>
    <col min="11265" max="11265" width="6" style="201" customWidth="1"/>
    <col min="11266" max="11266" width="13.33203125" style="201" customWidth="1"/>
    <col min="11267" max="11267" width="53.109375" style="201" customWidth="1"/>
    <col min="11268" max="11268" width="6.44140625" style="201" customWidth="1"/>
    <col min="11269" max="11269" width="14.88671875" style="201" customWidth="1"/>
    <col min="11270" max="11273" width="9.6640625" style="201" customWidth="1"/>
    <col min="11274" max="11520" width="9.109375" style="201"/>
    <col min="11521" max="11521" width="6" style="201" customWidth="1"/>
    <col min="11522" max="11522" width="13.33203125" style="201" customWidth="1"/>
    <col min="11523" max="11523" width="53.109375" style="201" customWidth="1"/>
    <col min="11524" max="11524" width="6.44140625" style="201" customWidth="1"/>
    <col min="11525" max="11525" width="14.88671875" style="201" customWidth="1"/>
    <col min="11526" max="11529" width="9.6640625" style="201" customWidth="1"/>
    <col min="11530" max="11776" width="9.109375" style="201"/>
    <col min="11777" max="11777" width="6" style="201" customWidth="1"/>
    <col min="11778" max="11778" width="13.33203125" style="201" customWidth="1"/>
    <col min="11779" max="11779" width="53.109375" style="201" customWidth="1"/>
    <col min="11780" max="11780" width="6.44140625" style="201" customWidth="1"/>
    <col min="11781" max="11781" width="14.88671875" style="201" customWidth="1"/>
    <col min="11782" max="11785" width="9.6640625" style="201" customWidth="1"/>
    <col min="11786" max="12032" width="9.109375" style="201"/>
    <col min="12033" max="12033" width="6" style="201" customWidth="1"/>
    <col min="12034" max="12034" width="13.33203125" style="201" customWidth="1"/>
    <col min="12035" max="12035" width="53.109375" style="201" customWidth="1"/>
    <col min="12036" max="12036" width="6.44140625" style="201" customWidth="1"/>
    <col min="12037" max="12037" width="14.88671875" style="201" customWidth="1"/>
    <col min="12038" max="12041" width="9.6640625" style="201" customWidth="1"/>
    <col min="12042" max="12288" width="9.109375" style="201"/>
    <col min="12289" max="12289" width="6" style="201" customWidth="1"/>
    <col min="12290" max="12290" width="13.33203125" style="201" customWidth="1"/>
    <col min="12291" max="12291" width="53.109375" style="201" customWidth="1"/>
    <col min="12292" max="12292" width="6.44140625" style="201" customWidth="1"/>
    <col min="12293" max="12293" width="14.88671875" style="201" customWidth="1"/>
    <col min="12294" max="12297" width="9.6640625" style="201" customWidth="1"/>
    <col min="12298" max="12544" width="9.109375" style="201"/>
    <col min="12545" max="12545" width="6" style="201" customWidth="1"/>
    <col min="12546" max="12546" width="13.33203125" style="201" customWidth="1"/>
    <col min="12547" max="12547" width="53.109375" style="201" customWidth="1"/>
    <col min="12548" max="12548" width="6.44140625" style="201" customWidth="1"/>
    <col min="12549" max="12549" width="14.88671875" style="201" customWidth="1"/>
    <col min="12550" max="12553" width="9.6640625" style="201" customWidth="1"/>
    <col min="12554" max="12800" width="9.109375" style="201"/>
    <col min="12801" max="12801" width="6" style="201" customWidth="1"/>
    <col min="12802" max="12802" width="13.33203125" style="201" customWidth="1"/>
    <col min="12803" max="12803" width="53.109375" style="201" customWidth="1"/>
    <col min="12804" max="12804" width="6.44140625" style="201" customWidth="1"/>
    <col min="12805" max="12805" width="14.88671875" style="201" customWidth="1"/>
    <col min="12806" max="12809" width="9.6640625" style="201" customWidth="1"/>
    <col min="12810" max="13056" width="9.109375" style="201"/>
    <col min="13057" max="13057" width="6" style="201" customWidth="1"/>
    <col min="13058" max="13058" width="13.33203125" style="201" customWidth="1"/>
    <col min="13059" max="13059" width="53.109375" style="201" customWidth="1"/>
    <col min="13060" max="13060" width="6.44140625" style="201" customWidth="1"/>
    <col min="13061" max="13061" width="14.88671875" style="201" customWidth="1"/>
    <col min="13062" max="13065" width="9.6640625" style="201" customWidth="1"/>
    <col min="13066" max="13312" width="9.109375" style="201"/>
    <col min="13313" max="13313" width="6" style="201" customWidth="1"/>
    <col min="13314" max="13314" width="13.33203125" style="201" customWidth="1"/>
    <col min="13315" max="13315" width="53.109375" style="201" customWidth="1"/>
    <col min="13316" max="13316" width="6.44140625" style="201" customWidth="1"/>
    <col min="13317" max="13317" width="14.88671875" style="201" customWidth="1"/>
    <col min="13318" max="13321" width="9.6640625" style="201" customWidth="1"/>
    <col min="13322" max="13568" width="9.109375" style="201"/>
    <col min="13569" max="13569" width="6" style="201" customWidth="1"/>
    <col min="13570" max="13570" width="13.33203125" style="201" customWidth="1"/>
    <col min="13571" max="13571" width="53.109375" style="201" customWidth="1"/>
    <col min="13572" max="13572" width="6.44140625" style="201" customWidth="1"/>
    <col min="13573" max="13573" width="14.88671875" style="201" customWidth="1"/>
    <col min="13574" max="13577" width="9.6640625" style="201" customWidth="1"/>
    <col min="13578" max="13824" width="9.109375" style="201"/>
    <col min="13825" max="13825" width="6" style="201" customWidth="1"/>
    <col min="13826" max="13826" width="13.33203125" style="201" customWidth="1"/>
    <col min="13827" max="13827" width="53.109375" style="201" customWidth="1"/>
    <col min="13828" max="13828" width="6.44140625" style="201" customWidth="1"/>
    <col min="13829" max="13829" width="14.88671875" style="201" customWidth="1"/>
    <col min="13830" max="13833" width="9.6640625" style="201" customWidth="1"/>
    <col min="13834" max="14080" width="9.109375" style="201"/>
    <col min="14081" max="14081" width="6" style="201" customWidth="1"/>
    <col min="14082" max="14082" width="13.33203125" style="201" customWidth="1"/>
    <col min="14083" max="14083" width="53.109375" style="201" customWidth="1"/>
    <col min="14084" max="14084" width="6.44140625" style="201" customWidth="1"/>
    <col min="14085" max="14085" width="14.88671875" style="201" customWidth="1"/>
    <col min="14086" max="14089" width="9.6640625" style="201" customWidth="1"/>
    <col min="14090" max="14336" width="9.109375" style="201"/>
    <col min="14337" max="14337" width="6" style="201" customWidth="1"/>
    <col min="14338" max="14338" width="13.33203125" style="201" customWidth="1"/>
    <col min="14339" max="14339" width="53.109375" style="201" customWidth="1"/>
    <col min="14340" max="14340" width="6.44140625" style="201" customWidth="1"/>
    <col min="14341" max="14341" width="14.88671875" style="201" customWidth="1"/>
    <col min="14342" max="14345" width="9.6640625" style="201" customWidth="1"/>
    <col min="14346" max="14592" width="9.109375" style="201"/>
    <col min="14593" max="14593" width="6" style="201" customWidth="1"/>
    <col min="14594" max="14594" width="13.33203125" style="201" customWidth="1"/>
    <col min="14595" max="14595" width="53.109375" style="201" customWidth="1"/>
    <col min="14596" max="14596" width="6.44140625" style="201" customWidth="1"/>
    <col min="14597" max="14597" width="14.88671875" style="201" customWidth="1"/>
    <col min="14598" max="14601" width="9.6640625" style="201" customWidth="1"/>
    <col min="14602" max="14848" width="9.109375" style="201"/>
    <col min="14849" max="14849" width="6" style="201" customWidth="1"/>
    <col min="14850" max="14850" width="13.33203125" style="201" customWidth="1"/>
    <col min="14851" max="14851" width="53.109375" style="201" customWidth="1"/>
    <col min="14852" max="14852" width="6.44140625" style="201" customWidth="1"/>
    <col min="14853" max="14853" width="14.88671875" style="201" customWidth="1"/>
    <col min="14854" max="14857" width="9.6640625" style="201" customWidth="1"/>
    <col min="14858" max="15104" width="9.109375" style="201"/>
    <col min="15105" max="15105" width="6" style="201" customWidth="1"/>
    <col min="15106" max="15106" width="13.33203125" style="201" customWidth="1"/>
    <col min="15107" max="15107" width="53.109375" style="201" customWidth="1"/>
    <col min="15108" max="15108" width="6.44140625" style="201" customWidth="1"/>
    <col min="15109" max="15109" width="14.88671875" style="201" customWidth="1"/>
    <col min="15110" max="15113" width="9.6640625" style="201" customWidth="1"/>
    <col min="15114" max="15360" width="9.109375" style="201"/>
    <col min="15361" max="15361" width="6" style="201" customWidth="1"/>
    <col min="15362" max="15362" width="13.33203125" style="201" customWidth="1"/>
    <col min="15363" max="15363" width="53.109375" style="201" customWidth="1"/>
    <col min="15364" max="15364" width="6.44140625" style="201" customWidth="1"/>
    <col min="15365" max="15365" width="14.88671875" style="201" customWidth="1"/>
    <col min="15366" max="15369" width="9.6640625" style="201" customWidth="1"/>
    <col min="15370" max="15616" width="9.109375" style="201"/>
    <col min="15617" max="15617" width="6" style="201" customWidth="1"/>
    <col min="15618" max="15618" width="13.33203125" style="201" customWidth="1"/>
    <col min="15619" max="15619" width="53.109375" style="201" customWidth="1"/>
    <col min="15620" max="15620" width="6.44140625" style="201" customWidth="1"/>
    <col min="15621" max="15621" width="14.88671875" style="201" customWidth="1"/>
    <col min="15622" max="15625" width="9.6640625" style="201" customWidth="1"/>
    <col min="15626" max="15872" width="9.109375" style="201"/>
    <col min="15873" max="15873" width="6" style="201" customWidth="1"/>
    <col min="15874" max="15874" width="13.33203125" style="201" customWidth="1"/>
    <col min="15875" max="15875" width="53.109375" style="201" customWidth="1"/>
    <col min="15876" max="15876" width="6.44140625" style="201" customWidth="1"/>
    <col min="15877" max="15877" width="14.88671875" style="201" customWidth="1"/>
    <col min="15878" max="15881" width="9.6640625" style="201" customWidth="1"/>
    <col min="15882" max="16128" width="9.109375" style="201"/>
    <col min="16129" max="16129" width="6" style="201" customWidth="1"/>
    <col min="16130" max="16130" width="13.33203125" style="201" customWidth="1"/>
    <col min="16131" max="16131" width="53.109375" style="201" customWidth="1"/>
    <col min="16132" max="16132" width="6.44140625" style="201" customWidth="1"/>
    <col min="16133" max="16133" width="14.88671875" style="201" customWidth="1"/>
    <col min="16134" max="16137" width="9.6640625" style="201" customWidth="1"/>
    <col min="16138" max="16384" width="9.109375" style="201"/>
  </cols>
  <sheetData>
    <row r="1" spans="1:13" ht="35.25" customHeight="1">
      <c r="A1" s="395" t="s">
        <v>976</v>
      </c>
      <c r="B1" s="396"/>
      <c r="C1" s="396"/>
      <c r="D1" s="396"/>
      <c r="E1" s="397"/>
      <c r="F1" s="200"/>
      <c r="G1" s="200"/>
      <c r="H1" s="200"/>
      <c r="I1" s="200"/>
      <c r="J1" s="200"/>
      <c r="K1" s="200"/>
      <c r="L1" s="200"/>
    </row>
    <row r="2" spans="1:13">
      <c r="A2" s="202"/>
      <c r="E2" s="204"/>
    </row>
    <row r="3" spans="1:13" ht="13.2">
      <c r="A3" s="205"/>
      <c r="B3" s="206" t="s">
        <v>631</v>
      </c>
      <c r="C3" s="207"/>
      <c r="D3" s="208"/>
      <c r="E3" s="209"/>
      <c r="F3" s="207"/>
      <c r="G3" s="207"/>
      <c r="H3" s="207"/>
      <c r="I3" s="207"/>
      <c r="J3" s="207"/>
      <c r="K3" s="207"/>
      <c r="L3" s="207"/>
    </row>
    <row r="4" spans="1:13" ht="13.2">
      <c r="A4" s="205"/>
      <c r="B4" s="206"/>
      <c r="C4" s="207"/>
      <c r="D4" s="208"/>
      <c r="E4" s="209"/>
      <c r="F4" s="207"/>
      <c r="G4" s="207"/>
      <c r="H4" s="207"/>
      <c r="I4" s="207"/>
      <c r="J4" s="207"/>
      <c r="K4" s="207"/>
      <c r="L4" s="207"/>
    </row>
    <row r="5" spans="1:13" s="215" customFormat="1" ht="12">
      <c r="A5" s="210"/>
      <c r="B5" s="211"/>
      <c r="C5" s="211"/>
      <c r="D5" s="212"/>
      <c r="E5" s="213"/>
      <c r="F5" s="214"/>
      <c r="G5" s="214"/>
      <c r="H5" s="214"/>
      <c r="I5" s="214"/>
      <c r="J5" s="214"/>
      <c r="K5" s="214"/>
      <c r="L5" s="214"/>
    </row>
    <row r="6" spans="1:13" s="215" customFormat="1" ht="12">
      <c r="A6" s="210"/>
      <c r="B6" s="216" t="s">
        <v>632</v>
      </c>
      <c r="C6" s="217"/>
      <c r="D6" s="212"/>
      <c r="E6" s="213"/>
      <c r="F6" s="214"/>
      <c r="G6" s="214"/>
      <c r="H6" s="214"/>
      <c r="I6" s="214"/>
      <c r="J6" s="214"/>
      <c r="K6" s="214"/>
      <c r="L6" s="214"/>
    </row>
    <row r="7" spans="1:13" s="215" customFormat="1" ht="12">
      <c r="A7" s="210"/>
      <c r="B7" s="217"/>
      <c r="C7" s="218"/>
      <c r="D7" s="212"/>
      <c r="E7" s="213"/>
      <c r="F7" s="214"/>
      <c r="G7" s="214"/>
      <c r="H7" s="214"/>
      <c r="I7" s="214"/>
      <c r="J7" s="214"/>
      <c r="K7" s="214"/>
      <c r="L7" s="214"/>
    </row>
    <row r="8" spans="1:13" s="215" customFormat="1" ht="24" customHeight="1">
      <c r="A8" s="210"/>
      <c r="B8" s="398" t="s">
        <v>463</v>
      </c>
      <c r="C8" s="398"/>
      <c r="D8" s="219" t="s">
        <v>460</v>
      </c>
      <c r="E8" s="220">
        <f>'Electrical - Electronic'!I201</f>
        <v>0</v>
      </c>
      <c r="F8" s="221"/>
      <c r="G8" s="221"/>
      <c r="H8" s="221"/>
      <c r="I8" s="221"/>
      <c r="J8" s="221"/>
      <c r="K8" s="221"/>
      <c r="L8" s="221"/>
      <c r="M8" s="222"/>
    </row>
    <row r="9" spans="1:13" s="215" customFormat="1" ht="24" customHeight="1">
      <c r="A9" s="210"/>
      <c r="B9" s="218"/>
      <c r="C9" s="218"/>
      <c r="D9" s="219"/>
      <c r="E9" s="223"/>
      <c r="F9" s="221"/>
      <c r="G9" s="221"/>
      <c r="H9" s="221"/>
      <c r="I9" s="221"/>
      <c r="J9" s="221"/>
      <c r="K9" s="221"/>
      <c r="L9" s="221"/>
      <c r="M9" s="222"/>
    </row>
    <row r="10" spans="1:13" s="215" customFormat="1" ht="24" customHeight="1">
      <c r="A10" s="210"/>
      <c r="B10" s="398" t="s">
        <v>574</v>
      </c>
      <c r="C10" s="398"/>
      <c r="D10" s="219" t="s">
        <v>460</v>
      </c>
      <c r="E10" s="220">
        <f>'Electrical - Electrical'!I114</f>
        <v>0</v>
      </c>
      <c r="F10" s="221"/>
      <c r="G10" s="221"/>
      <c r="H10" s="221"/>
      <c r="I10" s="221"/>
      <c r="J10" s="221"/>
      <c r="K10" s="221"/>
      <c r="L10" s="221"/>
      <c r="M10" s="222"/>
    </row>
    <row r="11" spans="1:13" s="215" customFormat="1" ht="24" customHeight="1">
      <c r="A11" s="224"/>
      <c r="B11" s="218"/>
      <c r="C11" s="218"/>
      <c r="D11" s="219"/>
      <c r="E11" s="225"/>
      <c r="F11" s="226"/>
      <c r="G11" s="226"/>
      <c r="H11" s="226"/>
      <c r="I11" s="226"/>
      <c r="J11" s="226"/>
      <c r="K11" s="226"/>
      <c r="L11" s="226"/>
    </row>
    <row r="12" spans="1:13" s="215" customFormat="1" ht="24" customHeight="1">
      <c r="A12" s="210"/>
      <c r="B12" s="398" t="s">
        <v>616</v>
      </c>
      <c r="C12" s="398"/>
      <c r="D12" s="219" t="s">
        <v>460</v>
      </c>
      <c r="E12" s="220">
        <f>'Electrical - General'!G53</f>
        <v>0</v>
      </c>
      <c r="F12" s="221"/>
      <c r="G12" s="221"/>
      <c r="H12" s="221"/>
      <c r="I12" s="221"/>
      <c r="J12" s="221"/>
      <c r="K12" s="221"/>
      <c r="L12" s="221"/>
      <c r="M12" s="222"/>
    </row>
    <row r="13" spans="1:13" s="215" customFormat="1" ht="9.75" customHeight="1">
      <c r="A13" s="224"/>
      <c r="B13" s="217"/>
      <c r="C13" s="217"/>
      <c r="D13" s="219"/>
      <c r="E13" s="225"/>
      <c r="F13" s="226"/>
      <c r="G13" s="226"/>
      <c r="H13" s="226"/>
      <c r="I13" s="226"/>
      <c r="J13" s="226"/>
      <c r="K13" s="226"/>
      <c r="L13" s="226"/>
    </row>
    <row r="14" spans="1:13" s="215" customFormat="1" ht="12">
      <c r="A14" s="210"/>
      <c r="B14" s="391"/>
      <c r="C14" s="392"/>
      <c r="D14" s="227"/>
      <c r="E14" s="223"/>
      <c r="F14" s="221"/>
      <c r="G14" s="221"/>
      <c r="H14" s="221"/>
      <c r="I14" s="221"/>
      <c r="J14" s="221"/>
      <c r="K14" s="221"/>
      <c r="L14" s="221"/>
      <c r="M14" s="222"/>
    </row>
    <row r="15" spans="1:13" s="215" customFormat="1" ht="9.75" customHeight="1">
      <c r="A15" s="224"/>
      <c r="B15" s="217"/>
      <c r="C15" s="217"/>
      <c r="D15" s="228"/>
      <c r="E15" s="225"/>
      <c r="F15" s="226"/>
      <c r="G15" s="226"/>
      <c r="H15" s="226"/>
      <c r="I15" s="226"/>
      <c r="J15" s="226"/>
      <c r="K15" s="226"/>
      <c r="L15" s="226"/>
    </row>
    <row r="16" spans="1:13" s="215" customFormat="1" ht="12">
      <c r="A16" s="210"/>
      <c r="B16" s="391"/>
      <c r="C16" s="392"/>
      <c r="D16" s="227"/>
      <c r="E16" s="223"/>
      <c r="F16" s="221"/>
      <c r="G16" s="221"/>
      <c r="H16" s="221"/>
      <c r="I16" s="221"/>
      <c r="J16" s="221"/>
      <c r="K16" s="221"/>
      <c r="L16" s="221"/>
      <c r="M16" s="222"/>
    </row>
    <row r="17" spans="1:15" s="215" customFormat="1" ht="9.75" customHeight="1">
      <c r="A17" s="224"/>
      <c r="B17" s="217"/>
      <c r="C17" s="217"/>
      <c r="D17" s="228"/>
      <c r="E17" s="225"/>
      <c r="F17" s="226"/>
      <c r="G17" s="226"/>
      <c r="H17" s="226"/>
      <c r="I17" s="226"/>
      <c r="J17" s="226"/>
      <c r="K17" s="226"/>
      <c r="L17" s="226"/>
    </row>
    <row r="18" spans="1:15" s="215" customFormat="1" ht="12">
      <c r="A18" s="210"/>
      <c r="B18" s="391"/>
      <c r="C18" s="392"/>
      <c r="D18" s="228"/>
      <c r="E18" s="223"/>
      <c r="F18" s="221"/>
      <c r="G18" s="221"/>
      <c r="H18" s="221"/>
      <c r="I18" s="221"/>
      <c r="J18" s="221"/>
      <c r="K18" s="221"/>
      <c r="L18" s="221"/>
      <c r="M18" s="222"/>
      <c r="N18" s="222"/>
    </row>
    <row r="19" spans="1:15" s="215" customFormat="1" ht="9" customHeight="1">
      <c r="A19" s="210"/>
      <c r="B19" s="211"/>
      <c r="C19" s="217"/>
      <c r="D19" s="228"/>
      <c r="E19" s="223"/>
      <c r="F19" s="221"/>
      <c r="G19" s="221"/>
      <c r="H19" s="221"/>
      <c r="I19" s="221"/>
      <c r="J19" s="221"/>
      <c r="K19" s="221"/>
      <c r="L19" s="221"/>
    </row>
    <row r="20" spans="1:15" s="215" customFormat="1" ht="30" customHeight="1" thickBot="1">
      <c r="A20" s="393" t="s">
        <v>633</v>
      </c>
      <c r="B20" s="394"/>
      <c r="C20" s="394"/>
      <c r="D20" s="229" t="s">
        <v>460</v>
      </c>
      <c r="E20" s="230">
        <f>SUM(E8:E12)</f>
        <v>0</v>
      </c>
      <c r="F20" s="226"/>
      <c r="G20" s="226"/>
      <c r="H20" s="226"/>
      <c r="I20" s="226"/>
      <c r="J20" s="226"/>
      <c r="K20" s="226"/>
      <c r="L20" s="226"/>
      <c r="M20" s="222"/>
      <c r="N20" s="222"/>
      <c r="O20" s="222"/>
    </row>
    <row r="21" spans="1:15" ht="12" thickTop="1">
      <c r="A21" s="231"/>
      <c r="B21" s="232"/>
      <c r="C21" s="233"/>
      <c r="D21" s="233"/>
      <c r="E21" s="234"/>
      <c r="F21" s="235"/>
      <c r="G21" s="235"/>
      <c r="H21" s="235"/>
      <c r="I21" s="235"/>
      <c r="J21" s="235"/>
      <c r="K21" s="235"/>
      <c r="L21" s="235"/>
      <c r="M21" s="236"/>
    </row>
    <row r="22" spans="1:15">
      <c r="E22" s="235"/>
      <c r="F22" s="235"/>
      <c r="G22" s="235"/>
      <c r="H22" s="235"/>
      <c r="I22" s="235"/>
      <c r="J22" s="235"/>
      <c r="K22" s="235"/>
      <c r="L22" s="235"/>
    </row>
    <row r="23" spans="1:15">
      <c r="E23" s="235"/>
      <c r="F23" s="235"/>
      <c r="G23" s="235"/>
      <c r="H23" s="235"/>
      <c r="I23" s="235"/>
      <c r="J23" s="235"/>
      <c r="K23" s="235"/>
      <c r="L23" s="235"/>
    </row>
    <row r="24" spans="1:15">
      <c r="E24" s="235"/>
      <c r="F24" s="235"/>
      <c r="G24" s="235"/>
      <c r="H24" s="235"/>
      <c r="I24" s="235"/>
      <c r="J24" s="235"/>
      <c r="K24" s="235"/>
      <c r="L24" s="235"/>
    </row>
    <row r="25" spans="1:15">
      <c r="E25" s="235"/>
      <c r="F25" s="235"/>
      <c r="G25" s="235"/>
      <c r="H25" s="235"/>
      <c r="I25" s="235"/>
      <c r="J25" s="235"/>
      <c r="K25" s="235"/>
      <c r="L25" s="235"/>
    </row>
    <row r="26" spans="1:15">
      <c r="E26" s="235"/>
      <c r="F26" s="235"/>
      <c r="G26" s="235"/>
      <c r="H26" s="235"/>
      <c r="I26" s="235"/>
      <c r="J26" s="235"/>
      <c r="K26" s="235"/>
      <c r="L26" s="235"/>
    </row>
    <row r="27" spans="1:15">
      <c r="E27" s="235"/>
      <c r="F27" s="235"/>
      <c r="G27" s="235"/>
      <c r="H27" s="235"/>
      <c r="I27" s="235"/>
      <c r="J27" s="235"/>
      <c r="K27" s="235"/>
      <c r="L27" s="235"/>
    </row>
    <row r="28" spans="1:15">
      <c r="E28" s="235"/>
      <c r="F28" s="235"/>
      <c r="G28" s="235"/>
      <c r="H28" s="235"/>
      <c r="I28" s="235"/>
      <c r="J28" s="235"/>
      <c r="K28" s="235"/>
      <c r="L28" s="235"/>
    </row>
    <row r="29" spans="1:15">
      <c r="E29" s="235"/>
      <c r="F29" s="235"/>
      <c r="G29" s="235"/>
      <c r="H29" s="235"/>
      <c r="I29" s="235"/>
      <c r="J29" s="235"/>
      <c r="K29" s="235"/>
      <c r="L29" s="235"/>
    </row>
    <row r="30" spans="1:15">
      <c r="E30" s="235"/>
      <c r="F30" s="235"/>
      <c r="G30" s="235"/>
      <c r="H30" s="235"/>
      <c r="I30" s="235"/>
      <c r="J30" s="235"/>
      <c r="K30" s="235"/>
      <c r="L30" s="235"/>
    </row>
    <row r="31" spans="1:15">
      <c r="E31" s="235"/>
      <c r="F31" s="235"/>
      <c r="G31" s="235"/>
      <c r="H31" s="235"/>
      <c r="I31" s="235"/>
      <c r="J31" s="235"/>
      <c r="K31" s="235"/>
      <c r="L31" s="235"/>
    </row>
    <row r="32" spans="1:15">
      <c r="E32" s="235"/>
      <c r="F32" s="235"/>
      <c r="G32" s="235"/>
      <c r="H32" s="235"/>
      <c r="I32" s="235"/>
      <c r="J32" s="235"/>
      <c r="K32" s="235"/>
      <c r="L32" s="235"/>
    </row>
    <row r="33" spans="5:12">
      <c r="E33" s="235"/>
      <c r="F33" s="235"/>
      <c r="G33" s="235"/>
      <c r="H33" s="235"/>
      <c r="I33" s="235"/>
      <c r="J33" s="235"/>
      <c r="K33" s="235"/>
      <c r="L33" s="235"/>
    </row>
    <row r="34" spans="5:12">
      <c r="E34" s="235"/>
      <c r="F34" s="235"/>
      <c r="G34" s="235"/>
      <c r="H34" s="235"/>
      <c r="I34" s="235"/>
      <c r="J34" s="235"/>
      <c r="K34" s="235"/>
      <c r="L34" s="235"/>
    </row>
    <row r="35" spans="5:12">
      <c r="E35" s="235"/>
      <c r="F35" s="235"/>
      <c r="G35" s="235"/>
      <c r="H35" s="235"/>
      <c r="I35" s="235"/>
      <c r="J35" s="235"/>
      <c r="K35" s="235"/>
      <c r="L35" s="235"/>
    </row>
    <row r="36" spans="5:12">
      <c r="E36" s="235"/>
      <c r="F36" s="235"/>
      <c r="G36" s="235"/>
      <c r="H36" s="235"/>
      <c r="I36" s="235"/>
      <c r="J36" s="235"/>
      <c r="K36" s="235"/>
      <c r="L36" s="235"/>
    </row>
    <row r="37" spans="5:12">
      <c r="E37" s="235"/>
      <c r="F37" s="235"/>
      <c r="G37" s="235"/>
      <c r="H37" s="235"/>
      <c r="I37" s="235"/>
      <c r="J37" s="235"/>
      <c r="K37" s="235"/>
      <c r="L37" s="235"/>
    </row>
    <row r="38" spans="5:12">
      <c r="E38" s="235"/>
      <c r="F38" s="235"/>
      <c r="G38" s="235"/>
      <c r="H38" s="235"/>
      <c r="I38" s="235"/>
      <c r="J38" s="235"/>
      <c r="K38" s="235"/>
      <c r="L38" s="235"/>
    </row>
    <row r="39" spans="5:12">
      <c r="E39" s="235"/>
      <c r="F39" s="235"/>
      <c r="G39" s="235"/>
      <c r="H39" s="235"/>
      <c r="I39" s="235"/>
      <c r="J39" s="235"/>
      <c r="K39" s="235"/>
      <c r="L39" s="235"/>
    </row>
    <row r="40" spans="5:12">
      <c r="E40" s="235"/>
      <c r="F40" s="235"/>
      <c r="G40" s="235"/>
      <c r="H40" s="235"/>
      <c r="I40" s="235"/>
      <c r="J40" s="235"/>
      <c r="K40" s="235"/>
      <c r="L40" s="235"/>
    </row>
    <row r="41" spans="5:12">
      <c r="E41" s="235"/>
      <c r="F41" s="235"/>
      <c r="G41" s="235"/>
      <c r="H41" s="235"/>
      <c r="I41" s="235"/>
      <c r="J41" s="235"/>
      <c r="K41" s="235"/>
      <c r="L41" s="235"/>
    </row>
    <row r="42" spans="5:12">
      <c r="E42" s="235"/>
      <c r="F42" s="235"/>
      <c r="G42" s="235"/>
      <c r="H42" s="235"/>
      <c r="I42" s="235"/>
      <c r="J42" s="235"/>
      <c r="K42" s="235"/>
      <c r="L42" s="235"/>
    </row>
    <row r="43" spans="5:12">
      <c r="E43" s="235"/>
      <c r="F43" s="235"/>
      <c r="G43" s="235"/>
      <c r="H43" s="235"/>
      <c r="I43" s="235"/>
      <c r="J43" s="235"/>
      <c r="K43" s="235"/>
      <c r="L43" s="235"/>
    </row>
    <row r="44" spans="5:12">
      <c r="E44" s="235"/>
      <c r="F44" s="235"/>
      <c r="G44" s="235"/>
      <c r="H44" s="235"/>
      <c r="I44" s="235"/>
      <c r="J44" s="235"/>
      <c r="K44" s="235"/>
      <c r="L44" s="235"/>
    </row>
    <row r="45" spans="5:12">
      <c r="E45" s="235"/>
      <c r="F45" s="235"/>
      <c r="G45" s="235"/>
      <c r="H45" s="235"/>
      <c r="I45" s="235"/>
      <c r="J45" s="235"/>
      <c r="K45" s="235"/>
      <c r="L45" s="235"/>
    </row>
    <row r="46" spans="5:12">
      <c r="E46" s="235"/>
      <c r="F46" s="235"/>
      <c r="G46" s="235"/>
      <c r="H46" s="235"/>
      <c r="I46" s="235"/>
      <c r="J46" s="235"/>
      <c r="K46" s="235"/>
      <c r="L46" s="235"/>
    </row>
    <row r="47" spans="5:12">
      <c r="E47" s="235"/>
      <c r="F47" s="235"/>
      <c r="G47" s="235"/>
      <c r="H47" s="235"/>
      <c r="I47" s="235"/>
      <c r="J47" s="235"/>
      <c r="K47" s="235"/>
      <c r="L47" s="235"/>
    </row>
    <row r="48" spans="5:12">
      <c r="E48" s="235"/>
      <c r="F48" s="235"/>
      <c r="G48" s="235"/>
      <c r="H48" s="235"/>
      <c r="I48" s="235"/>
      <c r="J48" s="235"/>
      <c r="K48" s="235"/>
      <c r="L48" s="235"/>
    </row>
    <row r="49" spans="5:12">
      <c r="E49" s="235"/>
      <c r="F49" s="235"/>
      <c r="G49" s="235"/>
      <c r="H49" s="235"/>
      <c r="I49" s="235"/>
      <c r="J49" s="235"/>
      <c r="K49" s="235"/>
      <c r="L49" s="235"/>
    </row>
    <row r="50" spans="5:12">
      <c r="E50" s="235"/>
      <c r="F50" s="235"/>
      <c r="G50" s="235"/>
      <c r="H50" s="235"/>
      <c r="I50" s="235"/>
      <c r="J50" s="235"/>
      <c r="K50" s="235"/>
      <c r="L50" s="235"/>
    </row>
    <row r="51" spans="5:12">
      <c r="E51" s="235"/>
      <c r="F51" s="235"/>
      <c r="G51" s="235"/>
      <c r="H51" s="235"/>
      <c r="I51" s="235"/>
      <c r="J51" s="235"/>
      <c r="K51" s="235"/>
      <c r="L51" s="235"/>
    </row>
    <row r="52" spans="5:12">
      <c r="E52" s="235"/>
      <c r="F52" s="235"/>
      <c r="G52" s="235"/>
      <c r="H52" s="235"/>
      <c r="I52" s="235"/>
      <c r="J52" s="235"/>
      <c r="K52" s="235"/>
      <c r="L52" s="235"/>
    </row>
    <row r="53" spans="5:12">
      <c r="E53" s="235"/>
      <c r="F53" s="235"/>
      <c r="G53" s="235"/>
      <c r="H53" s="235"/>
      <c r="I53" s="235"/>
      <c r="J53" s="235"/>
      <c r="K53" s="235"/>
      <c r="L53" s="235"/>
    </row>
    <row r="54" spans="5:12">
      <c r="E54" s="235"/>
      <c r="F54" s="235"/>
      <c r="G54" s="235"/>
      <c r="H54" s="235"/>
      <c r="I54" s="235"/>
      <c r="J54" s="235"/>
      <c r="K54" s="235"/>
      <c r="L54" s="235"/>
    </row>
    <row r="55" spans="5:12">
      <c r="E55" s="235"/>
      <c r="F55" s="235"/>
      <c r="G55" s="235"/>
      <c r="H55" s="235"/>
      <c r="I55" s="235"/>
      <c r="J55" s="235"/>
      <c r="K55" s="235"/>
      <c r="L55" s="235"/>
    </row>
    <row r="56" spans="5:12">
      <c r="E56" s="235"/>
      <c r="F56" s="235"/>
      <c r="G56" s="235"/>
      <c r="H56" s="235"/>
      <c r="I56" s="235"/>
      <c r="J56" s="235"/>
      <c r="K56" s="235"/>
      <c r="L56" s="235"/>
    </row>
    <row r="57" spans="5:12">
      <c r="E57" s="235"/>
      <c r="F57" s="235"/>
      <c r="G57" s="235"/>
      <c r="H57" s="235"/>
      <c r="I57" s="235"/>
      <c r="J57" s="235"/>
      <c r="K57" s="235"/>
      <c r="L57" s="235"/>
    </row>
    <row r="58" spans="5:12">
      <c r="E58" s="235"/>
      <c r="F58" s="235"/>
      <c r="G58" s="235"/>
      <c r="H58" s="235"/>
      <c r="I58" s="235"/>
      <c r="J58" s="235"/>
      <c r="K58" s="235"/>
      <c r="L58" s="235"/>
    </row>
    <row r="59" spans="5:12">
      <c r="E59" s="235"/>
      <c r="F59" s="235"/>
      <c r="G59" s="235"/>
      <c r="H59" s="235"/>
      <c r="I59" s="235"/>
      <c r="J59" s="235"/>
      <c r="K59" s="235"/>
      <c r="L59" s="235"/>
    </row>
    <row r="60" spans="5:12">
      <c r="E60" s="235"/>
      <c r="F60" s="235"/>
      <c r="G60" s="235"/>
      <c r="H60" s="235"/>
      <c r="I60" s="235"/>
      <c r="J60" s="235"/>
      <c r="K60" s="235"/>
      <c r="L60" s="235"/>
    </row>
    <row r="61" spans="5:12">
      <c r="E61" s="235"/>
      <c r="F61" s="235"/>
      <c r="G61" s="235"/>
      <c r="H61" s="235"/>
      <c r="I61" s="235"/>
      <c r="J61" s="235"/>
      <c r="K61" s="235"/>
      <c r="L61" s="235"/>
    </row>
    <row r="62" spans="5:12">
      <c r="E62" s="235"/>
      <c r="F62" s="235"/>
      <c r="G62" s="235"/>
      <c r="H62" s="235"/>
      <c r="I62" s="235"/>
      <c r="J62" s="235"/>
      <c r="K62" s="235"/>
      <c r="L62" s="235"/>
    </row>
    <row r="63" spans="5:12">
      <c r="E63" s="235"/>
      <c r="F63" s="235"/>
      <c r="G63" s="235"/>
      <c r="H63" s="235"/>
      <c r="I63" s="235"/>
      <c r="J63" s="235"/>
      <c r="K63" s="235"/>
      <c r="L63" s="235"/>
    </row>
    <row r="64" spans="5:12">
      <c r="E64" s="235"/>
      <c r="F64" s="235"/>
      <c r="G64" s="235"/>
      <c r="H64" s="235"/>
      <c r="I64" s="235"/>
      <c r="J64" s="235"/>
      <c r="K64" s="235"/>
      <c r="L64" s="235"/>
    </row>
    <row r="65" spans="5:12">
      <c r="E65" s="235"/>
      <c r="F65" s="235"/>
      <c r="G65" s="235"/>
      <c r="H65" s="235"/>
      <c r="I65" s="235"/>
      <c r="J65" s="235"/>
      <c r="K65" s="235"/>
      <c r="L65" s="235"/>
    </row>
    <row r="66" spans="5:12">
      <c r="E66" s="235"/>
      <c r="F66" s="235"/>
      <c r="G66" s="235"/>
      <c r="H66" s="235"/>
      <c r="I66" s="235"/>
      <c r="J66" s="235"/>
      <c r="K66" s="235"/>
      <c r="L66" s="235"/>
    </row>
    <row r="67" spans="5:12">
      <c r="E67" s="235"/>
      <c r="F67" s="235"/>
      <c r="G67" s="235"/>
      <c r="H67" s="235"/>
      <c r="I67" s="235"/>
      <c r="J67" s="235"/>
      <c r="K67" s="235"/>
      <c r="L67" s="235"/>
    </row>
    <row r="68" spans="5:12">
      <c r="E68" s="235"/>
      <c r="F68" s="235"/>
      <c r="G68" s="235"/>
      <c r="H68" s="235"/>
      <c r="I68" s="235"/>
      <c r="J68" s="235"/>
      <c r="K68" s="235"/>
      <c r="L68" s="235"/>
    </row>
    <row r="69" spans="5:12">
      <c r="E69" s="235"/>
      <c r="F69" s="235"/>
      <c r="G69" s="235"/>
      <c r="H69" s="235"/>
      <c r="I69" s="235"/>
      <c r="J69" s="235"/>
      <c r="K69" s="235"/>
      <c r="L69" s="235"/>
    </row>
    <row r="70" spans="5:12">
      <c r="E70" s="235"/>
      <c r="F70" s="235"/>
      <c r="G70" s="235"/>
      <c r="H70" s="235"/>
      <c r="I70" s="235"/>
      <c r="J70" s="235"/>
      <c r="K70" s="235"/>
      <c r="L70" s="235"/>
    </row>
    <row r="71" spans="5:12">
      <c r="E71" s="235"/>
      <c r="F71" s="235"/>
      <c r="G71" s="235"/>
      <c r="H71" s="235"/>
      <c r="I71" s="235"/>
      <c r="J71" s="235"/>
      <c r="K71" s="235"/>
      <c r="L71" s="235"/>
    </row>
    <row r="72" spans="5:12">
      <c r="E72" s="235"/>
      <c r="F72" s="235"/>
      <c r="G72" s="235"/>
      <c r="H72" s="235"/>
      <c r="I72" s="235"/>
      <c r="J72" s="235"/>
      <c r="K72" s="235"/>
      <c r="L72" s="235"/>
    </row>
    <row r="73" spans="5:12">
      <c r="E73" s="235"/>
      <c r="F73" s="235"/>
      <c r="G73" s="235"/>
      <c r="H73" s="235"/>
      <c r="I73" s="235"/>
      <c r="J73" s="235"/>
      <c r="K73" s="235"/>
      <c r="L73" s="235"/>
    </row>
    <row r="74" spans="5:12">
      <c r="E74" s="235"/>
      <c r="F74" s="235"/>
      <c r="G74" s="235"/>
      <c r="H74" s="235"/>
      <c r="I74" s="235"/>
      <c r="J74" s="235"/>
      <c r="K74" s="235"/>
      <c r="L74" s="235"/>
    </row>
    <row r="75" spans="5:12">
      <c r="E75" s="235"/>
      <c r="F75" s="235"/>
      <c r="G75" s="235"/>
      <c r="H75" s="235"/>
      <c r="I75" s="235"/>
      <c r="J75" s="235"/>
      <c r="K75" s="235"/>
      <c r="L75" s="235"/>
    </row>
    <row r="76" spans="5:12">
      <c r="E76" s="235"/>
      <c r="F76" s="235"/>
      <c r="G76" s="235"/>
      <c r="H76" s="235"/>
      <c r="I76" s="235"/>
      <c r="J76" s="235"/>
      <c r="K76" s="235"/>
      <c r="L76" s="235"/>
    </row>
    <row r="77" spans="5:12">
      <c r="E77" s="235"/>
      <c r="F77" s="235"/>
      <c r="G77" s="235"/>
      <c r="H77" s="235"/>
      <c r="I77" s="235"/>
      <c r="J77" s="235"/>
      <c r="K77" s="235"/>
      <c r="L77" s="235"/>
    </row>
    <row r="78" spans="5:12">
      <c r="E78" s="235"/>
      <c r="F78" s="235"/>
      <c r="G78" s="235"/>
      <c r="H78" s="235"/>
      <c r="I78" s="235"/>
      <c r="J78" s="235"/>
      <c r="K78" s="235"/>
      <c r="L78" s="235"/>
    </row>
    <row r="79" spans="5:12">
      <c r="E79" s="235"/>
      <c r="F79" s="235"/>
      <c r="G79" s="235"/>
      <c r="H79" s="235"/>
      <c r="I79" s="235"/>
      <c r="J79" s="235"/>
      <c r="K79" s="235"/>
      <c r="L79" s="235"/>
    </row>
    <row r="80" spans="5:12">
      <c r="E80" s="235"/>
      <c r="F80" s="235"/>
      <c r="G80" s="235"/>
      <c r="H80" s="235"/>
      <c r="I80" s="235"/>
      <c r="J80" s="235"/>
      <c r="K80" s="235"/>
      <c r="L80" s="235"/>
    </row>
    <row r="81" spans="5:12">
      <c r="E81" s="235"/>
      <c r="F81" s="235"/>
      <c r="G81" s="235"/>
      <c r="H81" s="235"/>
      <c r="I81" s="235"/>
      <c r="J81" s="235"/>
      <c r="K81" s="235"/>
      <c r="L81" s="235"/>
    </row>
    <row r="82" spans="5:12">
      <c r="E82" s="235"/>
      <c r="F82" s="235"/>
      <c r="G82" s="235"/>
      <c r="H82" s="235"/>
      <c r="I82" s="235"/>
      <c r="J82" s="235"/>
      <c r="K82" s="235"/>
      <c r="L82" s="235"/>
    </row>
    <row r="83" spans="5:12">
      <c r="E83" s="235"/>
      <c r="F83" s="235"/>
      <c r="G83" s="235"/>
      <c r="H83" s="235"/>
      <c r="I83" s="235"/>
      <c r="J83" s="235"/>
      <c r="K83" s="235"/>
      <c r="L83" s="235"/>
    </row>
    <row r="84" spans="5:12">
      <c r="E84" s="235"/>
      <c r="F84" s="235"/>
      <c r="G84" s="235"/>
      <c r="H84" s="235"/>
      <c r="I84" s="235"/>
      <c r="J84" s="235"/>
      <c r="K84" s="235"/>
      <c r="L84" s="235"/>
    </row>
    <row r="85" spans="5:12">
      <c r="E85" s="235"/>
      <c r="F85" s="235"/>
      <c r="G85" s="235"/>
      <c r="H85" s="235"/>
      <c r="I85" s="235"/>
      <c r="J85" s="235"/>
      <c r="K85" s="235"/>
      <c r="L85" s="235"/>
    </row>
    <row r="86" spans="5:12">
      <c r="E86" s="235"/>
      <c r="F86" s="235"/>
      <c r="G86" s="235"/>
      <c r="H86" s="235"/>
      <c r="I86" s="235"/>
      <c r="J86" s="235"/>
      <c r="K86" s="235"/>
      <c r="L86" s="235"/>
    </row>
    <row r="87" spans="5:12">
      <c r="E87" s="235"/>
      <c r="F87" s="235"/>
      <c r="G87" s="235"/>
      <c r="H87" s="235"/>
      <c r="I87" s="235"/>
      <c r="J87" s="235"/>
      <c r="K87" s="235"/>
      <c r="L87" s="235"/>
    </row>
    <row r="88" spans="5:12">
      <c r="E88" s="235"/>
      <c r="F88" s="235"/>
      <c r="G88" s="235"/>
      <c r="H88" s="235"/>
      <c r="I88" s="235"/>
      <c r="J88" s="235"/>
      <c r="K88" s="235"/>
      <c r="L88" s="235"/>
    </row>
    <row r="89" spans="5:12">
      <c r="E89" s="235"/>
      <c r="F89" s="235"/>
      <c r="G89" s="235"/>
      <c r="H89" s="235"/>
      <c r="I89" s="235"/>
      <c r="J89" s="235"/>
      <c r="K89" s="235"/>
      <c r="L89" s="235"/>
    </row>
    <row r="90" spans="5:12">
      <c r="E90" s="235"/>
      <c r="F90" s="235"/>
      <c r="G90" s="235"/>
      <c r="H90" s="235"/>
      <c r="I90" s="235"/>
      <c r="J90" s="235"/>
      <c r="K90" s="235"/>
      <c r="L90" s="235"/>
    </row>
    <row r="91" spans="5:12">
      <c r="E91" s="235"/>
      <c r="F91" s="235"/>
      <c r="G91" s="235"/>
      <c r="H91" s="235"/>
      <c r="I91" s="235"/>
      <c r="J91" s="235"/>
      <c r="K91" s="235"/>
      <c r="L91" s="235"/>
    </row>
    <row r="92" spans="5:12">
      <c r="E92" s="235"/>
      <c r="F92" s="235"/>
      <c r="G92" s="235"/>
      <c r="H92" s="235"/>
      <c r="I92" s="235"/>
      <c r="J92" s="235"/>
      <c r="K92" s="235"/>
      <c r="L92" s="235"/>
    </row>
    <row r="93" spans="5:12">
      <c r="E93" s="235"/>
      <c r="F93" s="235"/>
      <c r="G93" s="235"/>
      <c r="H93" s="235"/>
      <c r="I93" s="235"/>
      <c r="J93" s="235"/>
      <c r="K93" s="235"/>
      <c r="L93" s="235"/>
    </row>
    <row r="94" spans="5:12">
      <c r="E94" s="235"/>
      <c r="F94" s="235"/>
      <c r="G94" s="235"/>
      <c r="H94" s="235"/>
      <c r="I94" s="235"/>
      <c r="J94" s="235"/>
      <c r="K94" s="235"/>
      <c r="L94" s="235"/>
    </row>
    <row r="95" spans="5:12">
      <c r="E95" s="235"/>
      <c r="F95" s="235"/>
      <c r="G95" s="235"/>
      <c r="H95" s="235"/>
      <c r="I95" s="235"/>
      <c r="J95" s="235"/>
      <c r="K95" s="235"/>
      <c r="L95" s="235"/>
    </row>
    <row r="96" spans="5:12">
      <c r="E96" s="235"/>
      <c r="F96" s="235"/>
      <c r="G96" s="235"/>
      <c r="H96" s="235"/>
      <c r="I96" s="235"/>
      <c r="J96" s="235"/>
      <c r="K96" s="235"/>
      <c r="L96" s="235"/>
    </row>
    <row r="97" spans="5:12">
      <c r="E97" s="235"/>
      <c r="F97" s="235"/>
      <c r="G97" s="235"/>
      <c r="H97" s="235"/>
      <c r="I97" s="235"/>
      <c r="J97" s="235"/>
      <c r="K97" s="235"/>
      <c r="L97" s="235"/>
    </row>
    <row r="98" spans="5:12">
      <c r="E98" s="235"/>
      <c r="F98" s="235"/>
      <c r="G98" s="235"/>
      <c r="H98" s="235"/>
      <c r="I98" s="235"/>
      <c r="J98" s="235"/>
      <c r="K98" s="235"/>
      <c r="L98" s="235"/>
    </row>
    <row r="99" spans="5:12">
      <c r="E99" s="235"/>
      <c r="F99" s="235"/>
      <c r="G99" s="235"/>
      <c r="H99" s="235"/>
      <c r="I99" s="235"/>
      <c r="J99" s="235"/>
      <c r="K99" s="235"/>
      <c r="L99" s="235"/>
    </row>
    <row r="100" spans="5:12">
      <c r="E100" s="235"/>
      <c r="F100" s="235"/>
      <c r="G100" s="235"/>
      <c r="H100" s="235"/>
      <c r="I100" s="235"/>
      <c r="J100" s="235"/>
      <c r="K100" s="235"/>
      <c r="L100" s="235"/>
    </row>
    <row r="101" spans="5:12">
      <c r="E101" s="235"/>
      <c r="F101" s="235"/>
      <c r="G101" s="235"/>
      <c r="H101" s="235"/>
      <c r="I101" s="235"/>
      <c r="J101" s="235"/>
      <c r="K101" s="235"/>
      <c r="L101" s="235"/>
    </row>
    <row r="102" spans="5:12">
      <c r="E102" s="235"/>
      <c r="F102" s="235"/>
      <c r="G102" s="235"/>
      <c r="H102" s="235"/>
      <c r="I102" s="235"/>
      <c r="J102" s="235"/>
      <c r="K102" s="235"/>
      <c r="L102" s="235"/>
    </row>
    <row r="103" spans="5:12">
      <c r="E103" s="235"/>
      <c r="F103" s="235"/>
      <c r="G103" s="235"/>
      <c r="H103" s="235"/>
      <c r="I103" s="235"/>
      <c r="J103" s="235"/>
      <c r="K103" s="235"/>
      <c r="L103" s="235"/>
    </row>
    <row r="104" spans="5:12">
      <c r="E104" s="235"/>
      <c r="F104" s="235"/>
      <c r="G104" s="235"/>
      <c r="H104" s="235"/>
      <c r="I104" s="235"/>
      <c r="J104" s="235"/>
      <c r="K104" s="235"/>
      <c r="L104" s="235"/>
    </row>
    <row r="105" spans="5:12">
      <c r="E105" s="235"/>
      <c r="F105" s="235"/>
      <c r="G105" s="235"/>
      <c r="H105" s="235"/>
      <c r="I105" s="235"/>
      <c r="J105" s="235"/>
      <c r="K105" s="235"/>
      <c r="L105" s="235"/>
    </row>
    <row r="106" spans="5:12">
      <c r="E106" s="235"/>
      <c r="F106" s="235"/>
      <c r="G106" s="235"/>
      <c r="H106" s="235"/>
      <c r="I106" s="235"/>
      <c r="J106" s="235"/>
      <c r="K106" s="235"/>
      <c r="L106" s="235"/>
    </row>
    <row r="107" spans="5:12">
      <c r="E107" s="235"/>
      <c r="F107" s="235"/>
      <c r="G107" s="235"/>
      <c r="H107" s="235"/>
      <c r="I107" s="235"/>
      <c r="J107" s="235"/>
      <c r="K107" s="235"/>
      <c r="L107" s="235"/>
    </row>
    <row r="108" spans="5:12">
      <c r="E108" s="235"/>
      <c r="F108" s="235"/>
      <c r="G108" s="235"/>
      <c r="H108" s="235"/>
      <c r="I108" s="235"/>
      <c r="J108" s="235"/>
      <c r="K108" s="235"/>
      <c r="L108" s="235"/>
    </row>
    <row r="109" spans="5:12">
      <c r="E109" s="235"/>
      <c r="F109" s="235"/>
      <c r="G109" s="235"/>
      <c r="H109" s="235"/>
      <c r="I109" s="235"/>
      <c r="J109" s="235"/>
      <c r="K109" s="235"/>
      <c r="L109" s="235"/>
    </row>
    <row r="110" spans="5:12">
      <c r="E110" s="235"/>
      <c r="F110" s="235"/>
      <c r="G110" s="235"/>
      <c r="H110" s="235"/>
      <c r="I110" s="235"/>
      <c r="J110" s="235"/>
      <c r="K110" s="235"/>
      <c r="L110" s="235"/>
    </row>
    <row r="111" spans="5:12">
      <c r="E111" s="235"/>
      <c r="F111" s="235"/>
      <c r="G111" s="235"/>
      <c r="H111" s="235"/>
      <c r="I111" s="235"/>
      <c r="J111" s="235"/>
      <c r="K111" s="235"/>
      <c r="L111" s="235"/>
    </row>
    <row r="112" spans="5:12">
      <c r="E112" s="235"/>
      <c r="F112" s="235"/>
      <c r="G112" s="235"/>
      <c r="H112" s="235"/>
      <c r="I112" s="235"/>
      <c r="J112" s="235"/>
      <c r="K112" s="235"/>
      <c r="L112" s="235"/>
    </row>
    <row r="113" spans="5:12">
      <c r="E113" s="235"/>
      <c r="F113" s="235"/>
      <c r="G113" s="235"/>
      <c r="H113" s="235"/>
      <c r="I113" s="235"/>
      <c r="J113" s="235"/>
      <c r="K113" s="235"/>
      <c r="L113" s="235"/>
    </row>
    <row r="114" spans="5:12">
      <c r="E114" s="235"/>
      <c r="F114" s="235"/>
      <c r="G114" s="235"/>
      <c r="H114" s="235"/>
      <c r="I114" s="235"/>
      <c r="J114" s="235"/>
      <c r="K114" s="235"/>
      <c r="L114" s="235"/>
    </row>
    <row r="115" spans="5:12">
      <c r="E115" s="235"/>
      <c r="F115" s="235"/>
      <c r="G115" s="235"/>
      <c r="H115" s="235"/>
      <c r="I115" s="235"/>
      <c r="J115" s="235"/>
      <c r="K115" s="235"/>
      <c r="L115" s="235"/>
    </row>
    <row r="116" spans="5:12">
      <c r="E116" s="235"/>
      <c r="F116" s="235"/>
      <c r="G116" s="235"/>
      <c r="H116" s="235"/>
      <c r="I116" s="235"/>
      <c r="J116" s="235"/>
      <c r="K116" s="235"/>
      <c r="L116" s="235"/>
    </row>
    <row r="117" spans="5:12">
      <c r="E117" s="235"/>
      <c r="F117" s="235"/>
      <c r="G117" s="235"/>
      <c r="H117" s="235"/>
      <c r="I117" s="235"/>
      <c r="J117" s="235"/>
      <c r="K117" s="235"/>
      <c r="L117" s="235"/>
    </row>
    <row r="118" spans="5:12">
      <c r="E118" s="235"/>
      <c r="F118" s="235"/>
      <c r="G118" s="235"/>
      <c r="H118" s="235"/>
      <c r="I118" s="235"/>
      <c r="J118" s="235"/>
      <c r="K118" s="235"/>
      <c r="L118" s="235"/>
    </row>
    <row r="119" spans="5:12">
      <c r="E119" s="235"/>
      <c r="F119" s="235"/>
      <c r="G119" s="235"/>
      <c r="H119" s="235"/>
      <c r="I119" s="235"/>
      <c r="J119" s="235"/>
      <c r="K119" s="235"/>
      <c r="L119" s="235"/>
    </row>
    <row r="120" spans="5:12">
      <c r="E120" s="235"/>
      <c r="F120" s="235"/>
      <c r="G120" s="235"/>
      <c r="H120" s="235"/>
      <c r="I120" s="235"/>
      <c r="J120" s="235"/>
      <c r="K120" s="235"/>
      <c r="L120" s="235"/>
    </row>
    <row r="121" spans="5:12">
      <c r="E121" s="235"/>
      <c r="F121" s="235"/>
      <c r="G121" s="235"/>
      <c r="H121" s="235"/>
      <c r="I121" s="235"/>
      <c r="J121" s="235"/>
      <c r="K121" s="235"/>
      <c r="L121" s="235"/>
    </row>
    <row r="122" spans="5:12">
      <c r="E122" s="235"/>
      <c r="F122" s="235"/>
      <c r="G122" s="235"/>
      <c r="H122" s="235"/>
      <c r="I122" s="235"/>
      <c r="J122" s="235"/>
      <c r="K122" s="235"/>
      <c r="L122" s="235"/>
    </row>
    <row r="123" spans="5:12">
      <c r="E123" s="235"/>
      <c r="F123" s="235"/>
      <c r="G123" s="235"/>
      <c r="H123" s="235"/>
      <c r="I123" s="235"/>
      <c r="J123" s="235"/>
      <c r="K123" s="235"/>
      <c r="L123" s="235"/>
    </row>
    <row r="124" spans="5:12">
      <c r="E124" s="235"/>
      <c r="F124" s="235"/>
      <c r="G124" s="235"/>
      <c r="H124" s="235"/>
      <c r="I124" s="235"/>
      <c r="J124" s="235"/>
      <c r="K124" s="235"/>
      <c r="L124" s="235"/>
    </row>
    <row r="125" spans="5:12">
      <c r="E125" s="235"/>
      <c r="F125" s="235"/>
      <c r="G125" s="235"/>
      <c r="H125" s="235"/>
      <c r="I125" s="235"/>
      <c r="J125" s="235"/>
      <c r="K125" s="235"/>
      <c r="L125" s="235"/>
    </row>
    <row r="126" spans="5:12">
      <c r="E126" s="235"/>
      <c r="F126" s="235"/>
      <c r="G126" s="235"/>
      <c r="H126" s="237"/>
      <c r="I126" s="235"/>
      <c r="J126" s="235"/>
      <c r="K126" s="235"/>
      <c r="L126" s="235"/>
    </row>
    <row r="127" spans="5:12">
      <c r="E127" s="235"/>
      <c r="F127" s="235"/>
      <c r="G127" s="235"/>
      <c r="H127" s="235"/>
      <c r="I127" s="235"/>
      <c r="J127" s="235"/>
      <c r="K127" s="235"/>
      <c r="L127" s="235"/>
    </row>
    <row r="128" spans="5:12">
      <c r="E128" s="235"/>
      <c r="F128" s="235"/>
      <c r="G128" s="235"/>
      <c r="H128" s="235"/>
      <c r="I128" s="235"/>
      <c r="J128" s="235"/>
      <c r="K128" s="235"/>
      <c r="L128" s="235"/>
    </row>
    <row r="129" spans="5:12">
      <c r="E129" s="235"/>
      <c r="F129" s="235"/>
      <c r="G129" s="235"/>
      <c r="H129" s="235"/>
      <c r="I129" s="235"/>
      <c r="J129" s="235"/>
      <c r="K129" s="235"/>
      <c r="L129" s="235"/>
    </row>
    <row r="130" spans="5:12">
      <c r="E130" s="235"/>
      <c r="F130" s="235"/>
      <c r="G130" s="235"/>
      <c r="H130" s="235"/>
      <c r="I130" s="235"/>
      <c r="J130" s="235"/>
      <c r="K130" s="235"/>
      <c r="L130" s="235"/>
    </row>
    <row r="131" spans="5:12">
      <c r="E131" s="235"/>
      <c r="F131" s="235"/>
      <c r="G131" s="235"/>
      <c r="H131" s="235"/>
      <c r="I131" s="235"/>
      <c r="J131" s="235"/>
      <c r="K131" s="235"/>
      <c r="L131" s="235"/>
    </row>
    <row r="132" spans="5:12">
      <c r="E132" s="235"/>
      <c r="F132" s="235"/>
      <c r="G132" s="235"/>
      <c r="H132" s="235"/>
      <c r="I132" s="235"/>
      <c r="J132" s="235"/>
      <c r="K132" s="235"/>
      <c r="L132" s="235"/>
    </row>
    <row r="133" spans="5:12">
      <c r="E133" s="235"/>
      <c r="F133" s="235"/>
      <c r="G133" s="235"/>
      <c r="H133" s="235"/>
      <c r="I133" s="235"/>
      <c r="J133" s="235"/>
      <c r="K133" s="235"/>
      <c r="L133" s="235"/>
    </row>
    <row r="134" spans="5:12">
      <c r="E134" s="235"/>
      <c r="F134" s="235"/>
      <c r="G134" s="235"/>
      <c r="H134" s="237"/>
      <c r="I134" s="235"/>
      <c r="J134" s="235"/>
      <c r="K134" s="235"/>
      <c r="L134" s="235"/>
    </row>
    <row r="135" spans="5:12">
      <c r="E135" s="235"/>
      <c r="F135" s="235"/>
      <c r="G135" s="235"/>
      <c r="H135" s="235"/>
      <c r="I135" s="235"/>
      <c r="J135" s="235"/>
      <c r="K135" s="235"/>
      <c r="L135" s="235"/>
    </row>
    <row r="136" spans="5:12">
      <c r="E136" s="235"/>
      <c r="F136" s="235"/>
      <c r="G136" s="235"/>
      <c r="H136" s="235"/>
      <c r="I136" s="235"/>
      <c r="J136" s="235"/>
      <c r="K136" s="235"/>
      <c r="L136" s="235"/>
    </row>
    <row r="137" spans="5:12">
      <c r="E137" s="235"/>
      <c r="F137" s="235"/>
      <c r="G137" s="235"/>
      <c r="H137" s="235"/>
      <c r="I137" s="235"/>
      <c r="J137" s="235"/>
      <c r="K137" s="235"/>
      <c r="L137" s="235"/>
    </row>
    <row r="138" spans="5:12">
      <c r="E138" s="235"/>
      <c r="F138" s="235"/>
      <c r="G138" s="235"/>
      <c r="H138" s="235"/>
      <c r="I138" s="235"/>
      <c r="J138" s="235"/>
      <c r="K138" s="235"/>
      <c r="L138" s="235"/>
    </row>
    <row r="139" spans="5:12">
      <c r="E139" s="235"/>
      <c r="F139" s="235"/>
      <c r="G139" s="235"/>
      <c r="H139" s="235"/>
      <c r="I139" s="235"/>
      <c r="J139" s="235"/>
      <c r="K139" s="235"/>
      <c r="L139" s="235"/>
    </row>
    <row r="140" spans="5:12">
      <c r="E140" s="235"/>
      <c r="F140" s="235"/>
      <c r="G140" s="235"/>
      <c r="H140" s="235"/>
      <c r="I140" s="235"/>
      <c r="J140" s="235"/>
      <c r="K140" s="235"/>
      <c r="L140" s="235"/>
    </row>
    <row r="141" spans="5:12">
      <c r="E141" s="235"/>
      <c r="F141" s="235"/>
      <c r="G141" s="235"/>
      <c r="H141" s="235"/>
      <c r="I141" s="235"/>
      <c r="J141" s="235"/>
      <c r="K141" s="235"/>
      <c r="L141" s="235"/>
    </row>
    <row r="142" spans="5:12">
      <c r="E142" s="235"/>
      <c r="F142" s="235"/>
      <c r="G142" s="235"/>
      <c r="H142" s="235"/>
      <c r="I142" s="235"/>
      <c r="J142" s="235"/>
      <c r="K142" s="235"/>
      <c r="L142" s="235"/>
    </row>
    <row r="143" spans="5:12">
      <c r="E143" s="235"/>
      <c r="F143" s="235"/>
      <c r="G143" s="235"/>
      <c r="H143" s="235"/>
      <c r="I143" s="235"/>
      <c r="J143" s="235"/>
      <c r="K143" s="235"/>
      <c r="L143" s="235"/>
    </row>
    <row r="144" spans="5:12">
      <c r="E144" s="235"/>
      <c r="F144" s="235"/>
      <c r="G144" s="235"/>
      <c r="H144" s="235"/>
      <c r="I144" s="235"/>
      <c r="J144" s="235"/>
      <c r="K144" s="235"/>
      <c r="L144" s="235"/>
    </row>
    <row r="145" spans="5:12">
      <c r="E145" s="235"/>
      <c r="F145" s="235"/>
      <c r="G145" s="235"/>
      <c r="H145" s="235"/>
      <c r="I145" s="235"/>
      <c r="J145" s="235"/>
      <c r="K145" s="235"/>
      <c r="L145" s="235"/>
    </row>
    <row r="146" spans="5:12">
      <c r="E146" s="235"/>
      <c r="F146" s="235"/>
      <c r="G146" s="235"/>
      <c r="H146" s="235"/>
      <c r="I146" s="235"/>
      <c r="J146" s="235"/>
      <c r="K146" s="235"/>
      <c r="L146" s="235"/>
    </row>
    <row r="147" spans="5:12">
      <c r="E147" s="235"/>
      <c r="F147" s="235"/>
      <c r="G147" s="235"/>
      <c r="H147" s="235"/>
      <c r="I147" s="235"/>
      <c r="J147" s="235"/>
      <c r="K147" s="235"/>
      <c r="L147" s="235"/>
    </row>
    <row r="148" spans="5:12">
      <c r="E148" s="235"/>
      <c r="F148" s="235"/>
      <c r="G148" s="235"/>
      <c r="H148" s="235"/>
      <c r="I148" s="235"/>
      <c r="J148" s="235"/>
      <c r="K148" s="235"/>
      <c r="L148" s="235"/>
    </row>
    <row r="149" spans="5:12">
      <c r="E149" s="235"/>
      <c r="F149" s="235"/>
      <c r="G149" s="235"/>
      <c r="H149" s="235"/>
      <c r="I149" s="235"/>
      <c r="J149" s="235"/>
      <c r="K149" s="235"/>
      <c r="L149" s="235"/>
    </row>
    <row r="150" spans="5:12">
      <c r="E150" s="235"/>
      <c r="F150" s="235"/>
      <c r="G150" s="235"/>
      <c r="H150" s="235"/>
      <c r="I150" s="235"/>
      <c r="J150" s="235"/>
      <c r="K150" s="235"/>
      <c r="L150" s="235"/>
    </row>
    <row r="151" spans="5:12">
      <c r="E151" s="235"/>
      <c r="F151" s="235"/>
      <c r="G151" s="235"/>
      <c r="H151" s="235"/>
      <c r="I151" s="235"/>
      <c r="J151" s="235"/>
      <c r="K151" s="235"/>
      <c r="L151" s="235"/>
    </row>
    <row r="152" spans="5:12">
      <c r="E152" s="235"/>
      <c r="F152" s="235"/>
      <c r="G152" s="235"/>
      <c r="H152" s="235"/>
      <c r="I152" s="235"/>
      <c r="J152" s="235"/>
      <c r="K152" s="235"/>
      <c r="L152" s="235"/>
    </row>
    <row r="153" spans="5:12">
      <c r="E153" s="235"/>
      <c r="F153" s="235"/>
      <c r="G153" s="235"/>
      <c r="H153" s="235"/>
      <c r="I153" s="235"/>
      <c r="J153" s="235"/>
      <c r="K153" s="235"/>
      <c r="L153" s="235"/>
    </row>
    <row r="154" spans="5:12">
      <c r="E154" s="235"/>
      <c r="F154" s="235"/>
      <c r="G154" s="235"/>
      <c r="H154" s="235"/>
      <c r="I154" s="235"/>
      <c r="J154" s="235"/>
      <c r="K154" s="235"/>
      <c r="L154" s="235"/>
    </row>
    <row r="155" spans="5:12">
      <c r="E155" s="235"/>
      <c r="F155" s="235"/>
      <c r="G155" s="235"/>
      <c r="H155" s="235"/>
      <c r="I155" s="235"/>
      <c r="J155" s="235"/>
      <c r="K155" s="235"/>
      <c r="L155" s="235"/>
    </row>
    <row r="156" spans="5:12">
      <c r="E156" s="235"/>
      <c r="F156" s="235"/>
      <c r="G156" s="235"/>
      <c r="H156" s="235"/>
      <c r="I156" s="235"/>
      <c r="J156" s="235"/>
      <c r="K156" s="235"/>
      <c r="L156" s="235"/>
    </row>
    <row r="157" spans="5:12">
      <c r="E157" s="235"/>
      <c r="F157" s="235"/>
      <c r="G157" s="235"/>
      <c r="H157" s="235"/>
      <c r="I157" s="235"/>
      <c r="J157" s="235"/>
      <c r="K157" s="235"/>
      <c r="L157" s="235"/>
    </row>
    <row r="158" spans="5:12">
      <c r="E158" s="235"/>
      <c r="F158" s="235"/>
      <c r="G158" s="235"/>
      <c r="H158" s="235"/>
      <c r="I158" s="235"/>
      <c r="J158" s="235"/>
      <c r="K158" s="235"/>
      <c r="L158" s="235"/>
    </row>
    <row r="159" spans="5:12">
      <c r="E159" s="235"/>
      <c r="F159" s="235"/>
      <c r="G159" s="235"/>
      <c r="H159" s="235"/>
      <c r="I159" s="235"/>
      <c r="J159" s="235"/>
      <c r="K159" s="235"/>
      <c r="L159" s="235"/>
    </row>
    <row r="160" spans="5:12">
      <c r="E160" s="235"/>
      <c r="F160" s="235"/>
      <c r="G160" s="235"/>
      <c r="H160" s="235"/>
      <c r="I160" s="235"/>
      <c r="J160" s="235"/>
      <c r="K160" s="235"/>
      <c r="L160" s="235"/>
    </row>
    <row r="161" spans="5:12">
      <c r="E161" s="235"/>
      <c r="F161" s="235"/>
      <c r="G161" s="235"/>
      <c r="H161" s="235"/>
      <c r="I161" s="235"/>
      <c r="J161" s="235"/>
      <c r="K161" s="235"/>
      <c r="L161" s="235"/>
    </row>
    <row r="162" spans="5:12">
      <c r="E162" s="235"/>
      <c r="F162" s="235"/>
      <c r="G162" s="235"/>
      <c r="H162" s="235"/>
      <c r="I162" s="235"/>
      <c r="J162" s="235"/>
      <c r="K162" s="235"/>
      <c r="L162" s="235"/>
    </row>
    <row r="163" spans="5:12">
      <c r="E163" s="235"/>
      <c r="F163" s="235"/>
      <c r="G163" s="235"/>
      <c r="H163" s="235"/>
      <c r="I163" s="235"/>
      <c r="J163" s="235"/>
      <c r="K163" s="235"/>
      <c r="L163" s="235"/>
    </row>
    <row r="164" spans="5:12">
      <c r="E164" s="235"/>
      <c r="F164" s="235"/>
      <c r="G164" s="235"/>
      <c r="H164" s="235"/>
      <c r="I164" s="235"/>
      <c r="J164" s="235"/>
      <c r="K164" s="235"/>
      <c r="L164" s="235"/>
    </row>
    <row r="165" spans="5:12">
      <c r="E165" s="235"/>
      <c r="F165" s="235"/>
      <c r="G165" s="235"/>
      <c r="H165" s="235"/>
      <c r="I165" s="235"/>
      <c r="J165" s="235"/>
      <c r="K165" s="235"/>
      <c r="L165" s="235"/>
    </row>
    <row r="166" spans="5:12">
      <c r="E166" s="235"/>
      <c r="F166" s="235"/>
      <c r="G166" s="235"/>
      <c r="H166" s="235"/>
      <c r="I166" s="235"/>
      <c r="J166" s="235"/>
      <c r="K166" s="235"/>
      <c r="L166" s="235"/>
    </row>
    <row r="167" spans="5:12">
      <c r="E167" s="235"/>
      <c r="F167" s="235"/>
      <c r="G167" s="235"/>
      <c r="H167" s="235"/>
      <c r="I167" s="235"/>
      <c r="J167" s="235"/>
      <c r="K167" s="235"/>
      <c r="L167" s="235"/>
    </row>
    <row r="168" spans="5:12">
      <c r="E168" s="235"/>
      <c r="F168" s="235"/>
      <c r="G168" s="235"/>
      <c r="H168" s="235"/>
      <c r="I168" s="235"/>
      <c r="J168" s="235"/>
      <c r="K168" s="235"/>
      <c r="L168" s="235"/>
    </row>
    <row r="169" spans="5:12">
      <c r="E169" s="235"/>
      <c r="F169" s="235"/>
      <c r="G169" s="235"/>
      <c r="H169" s="235"/>
      <c r="I169" s="235"/>
      <c r="J169" s="235"/>
      <c r="K169" s="235"/>
      <c r="L169" s="235"/>
    </row>
    <row r="170" spans="5:12">
      <c r="E170" s="235"/>
      <c r="F170" s="235"/>
      <c r="G170" s="235"/>
      <c r="H170" s="235"/>
      <c r="I170" s="235"/>
      <c r="J170" s="235"/>
      <c r="K170" s="235"/>
      <c r="L170" s="235"/>
    </row>
    <row r="171" spans="5:12">
      <c r="E171" s="235"/>
      <c r="F171" s="235"/>
      <c r="G171" s="235"/>
      <c r="H171" s="235"/>
      <c r="I171" s="235"/>
      <c r="J171" s="235"/>
      <c r="K171" s="235"/>
      <c r="L171" s="235"/>
    </row>
    <row r="172" spans="5:12">
      <c r="E172" s="235"/>
      <c r="F172" s="235"/>
      <c r="G172" s="235"/>
      <c r="H172" s="235"/>
      <c r="I172" s="235"/>
      <c r="J172" s="235"/>
      <c r="K172" s="235"/>
      <c r="L172" s="235"/>
    </row>
    <row r="173" spans="5:12">
      <c r="E173" s="235"/>
      <c r="F173" s="235"/>
      <c r="G173" s="235"/>
      <c r="H173" s="235"/>
      <c r="I173" s="235"/>
      <c r="J173" s="235"/>
      <c r="K173" s="235"/>
      <c r="L173" s="235"/>
    </row>
    <row r="174" spans="5:12">
      <c r="E174" s="235"/>
      <c r="F174" s="235"/>
      <c r="G174" s="235"/>
      <c r="H174" s="235"/>
      <c r="I174" s="235"/>
      <c r="J174" s="235"/>
      <c r="K174" s="235"/>
      <c r="L174" s="235"/>
    </row>
    <row r="175" spans="5:12">
      <c r="E175" s="235"/>
      <c r="F175" s="235"/>
      <c r="G175" s="235"/>
      <c r="H175" s="235"/>
      <c r="I175" s="235"/>
      <c r="J175" s="235"/>
      <c r="K175" s="235"/>
      <c r="L175" s="235"/>
    </row>
    <row r="176" spans="5:12">
      <c r="E176" s="235"/>
      <c r="F176" s="235"/>
      <c r="G176" s="235"/>
      <c r="H176" s="235"/>
      <c r="I176" s="235"/>
      <c r="J176" s="235"/>
      <c r="K176" s="235"/>
      <c r="L176" s="235"/>
    </row>
    <row r="177" spans="5:12">
      <c r="E177" s="235"/>
      <c r="F177" s="235"/>
      <c r="G177" s="235"/>
      <c r="H177" s="235"/>
      <c r="I177" s="235"/>
      <c r="J177" s="235"/>
      <c r="K177" s="235"/>
      <c r="L177" s="235"/>
    </row>
    <row r="178" spans="5:12">
      <c r="E178" s="235"/>
      <c r="F178" s="235"/>
      <c r="G178" s="235"/>
      <c r="H178" s="235"/>
      <c r="I178" s="235"/>
      <c r="J178" s="235"/>
      <c r="K178" s="235"/>
      <c r="L178" s="235"/>
    </row>
    <row r="179" spans="5:12">
      <c r="E179" s="235"/>
      <c r="F179" s="235"/>
      <c r="G179" s="235"/>
      <c r="H179" s="235"/>
      <c r="I179" s="235"/>
      <c r="J179" s="235"/>
      <c r="K179" s="235"/>
      <c r="L179" s="235"/>
    </row>
    <row r="180" spans="5:12">
      <c r="E180" s="235"/>
      <c r="F180" s="235"/>
      <c r="G180" s="235"/>
      <c r="H180" s="235"/>
      <c r="I180" s="235"/>
      <c r="J180" s="235"/>
      <c r="K180" s="235"/>
      <c r="L180" s="235"/>
    </row>
    <row r="181" spans="5:12">
      <c r="E181" s="235"/>
      <c r="F181" s="235"/>
      <c r="G181" s="235"/>
      <c r="H181" s="235"/>
      <c r="I181" s="235"/>
      <c r="J181" s="235"/>
      <c r="K181" s="235"/>
      <c r="L181" s="235"/>
    </row>
    <row r="182" spans="5:12">
      <c r="E182" s="235"/>
      <c r="F182" s="235"/>
      <c r="G182" s="235"/>
      <c r="H182" s="235"/>
      <c r="I182" s="235"/>
      <c r="J182" s="235"/>
      <c r="K182" s="235"/>
      <c r="L182" s="235"/>
    </row>
    <row r="183" spans="5:12">
      <c r="E183" s="235"/>
      <c r="F183" s="235"/>
      <c r="G183" s="235"/>
      <c r="H183" s="235"/>
      <c r="I183" s="235"/>
      <c r="J183" s="235"/>
      <c r="K183" s="235"/>
      <c r="L183" s="235"/>
    </row>
    <row r="184" spans="5:12">
      <c r="E184" s="235"/>
      <c r="F184" s="235"/>
      <c r="G184" s="235"/>
      <c r="H184" s="235"/>
      <c r="I184" s="235"/>
      <c r="J184" s="235"/>
      <c r="K184" s="235"/>
      <c r="L184" s="235"/>
    </row>
    <row r="185" spans="5:12">
      <c r="E185" s="235"/>
      <c r="F185" s="235"/>
      <c r="G185" s="235"/>
      <c r="H185" s="235"/>
      <c r="I185" s="235"/>
      <c r="J185" s="235"/>
      <c r="K185" s="235"/>
      <c r="L185" s="235"/>
    </row>
    <row r="186" spans="5:12">
      <c r="E186" s="235"/>
      <c r="F186" s="235"/>
      <c r="G186" s="235"/>
      <c r="H186" s="235"/>
      <c r="I186" s="235"/>
      <c r="J186" s="235"/>
      <c r="K186" s="235"/>
      <c r="L186" s="235"/>
    </row>
    <row r="187" spans="5:12">
      <c r="E187" s="235"/>
      <c r="F187" s="235"/>
      <c r="G187" s="235"/>
      <c r="H187" s="235"/>
      <c r="I187" s="235"/>
      <c r="J187" s="235"/>
      <c r="K187" s="235"/>
      <c r="L187" s="235"/>
    </row>
    <row r="188" spans="5:12">
      <c r="E188" s="235"/>
      <c r="F188" s="235"/>
      <c r="G188" s="235"/>
      <c r="H188" s="235"/>
      <c r="I188" s="235"/>
      <c r="J188" s="235"/>
      <c r="K188" s="235"/>
      <c r="L188" s="235"/>
    </row>
    <row r="189" spans="5:12">
      <c r="E189" s="235"/>
      <c r="F189" s="235"/>
      <c r="G189" s="235"/>
      <c r="H189" s="235"/>
      <c r="I189" s="235"/>
      <c r="J189" s="235"/>
      <c r="K189" s="235"/>
      <c r="L189" s="235"/>
    </row>
    <row r="190" spans="5:12">
      <c r="E190" s="235"/>
      <c r="F190" s="235"/>
      <c r="G190" s="235"/>
      <c r="H190" s="235"/>
      <c r="I190" s="235"/>
      <c r="J190" s="235"/>
      <c r="K190" s="235"/>
      <c r="L190" s="235"/>
    </row>
    <row r="191" spans="5:12">
      <c r="E191" s="235"/>
      <c r="F191" s="235"/>
      <c r="G191" s="235"/>
      <c r="H191" s="235"/>
      <c r="I191" s="235"/>
      <c r="J191" s="235"/>
      <c r="K191" s="235"/>
      <c r="L191" s="235"/>
    </row>
    <row r="192" spans="5:12">
      <c r="E192" s="235"/>
      <c r="F192" s="235"/>
      <c r="G192" s="235"/>
      <c r="H192" s="235"/>
      <c r="I192" s="235"/>
      <c r="J192" s="235"/>
      <c r="K192" s="235"/>
      <c r="L192" s="235"/>
    </row>
    <row r="193" spans="5:12">
      <c r="E193" s="235"/>
      <c r="F193" s="235"/>
      <c r="G193" s="235"/>
      <c r="H193" s="235"/>
      <c r="I193" s="235"/>
      <c r="J193" s="235"/>
      <c r="K193" s="235"/>
      <c r="L193" s="235"/>
    </row>
    <row r="194" spans="5:12">
      <c r="E194" s="235"/>
      <c r="F194" s="235"/>
      <c r="G194" s="235"/>
      <c r="H194" s="235"/>
      <c r="I194" s="235"/>
      <c r="J194" s="235"/>
      <c r="K194" s="235"/>
      <c r="L194" s="235"/>
    </row>
    <row r="195" spans="5:12">
      <c r="E195" s="235"/>
      <c r="F195" s="235"/>
      <c r="G195" s="235"/>
      <c r="H195" s="235"/>
      <c r="I195" s="235"/>
      <c r="J195" s="235"/>
      <c r="K195" s="235"/>
      <c r="L195" s="235"/>
    </row>
    <row r="196" spans="5:12">
      <c r="E196" s="235"/>
      <c r="F196" s="235"/>
      <c r="G196" s="235"/>
      <c r="H196" s="235"/>
      <c r="I196" s="235"/>
      <c r="J196" s="235"/>
      <c r="K196" s="235"/>
      <c r="L196" s="235"/>
    </row>
    <row r="197" spans="5:12">
      <c r="E197" s="235"/>
      <c r="F197" s="235"/>
      <c r="G197" s="235"/>
      <c r="H197" s="235"/>
      <c r="I197" s="235"/>
      <c r="J197" s="235"/>
      <c r="K197" s="235"/>
      <c r="L197" s="235"/>
    </row>
    <row r="198" spans="5:12">
      <c r="E198" s="235"/>
      <c r="F198" s="235"/>
      <c r="G198" s="235"/>
      <c r="H198" s="235"/>
      <c r="I198" s="235"/>
      <c r="J198" s="235"/>
      <c r="K198" s="235"/>
      <c r="L198" s="235"/>
    </row>
    <row r="199" spans="5:12">
      <c r="E199" s="235"/>
      <c r="F199" s="235"/>
      <c r="G199" s="235"/>
      <c r="H199" s="235"/>
      <c r="I199" s="235"/>
      <c r="J199" s="235"/>
      <c r="K199" s="235"/>
      <c r="L199" s="235"/>
    </row>
    <row r="200" spans="5:12">
      <c r="E200" s="235"/>
      <c r="F200" s="235"/>
      <c r="G200" s="235"/>
      <c r="H200" s="235"/>
      <c r="I200" s="235"/>
      <c r="J200" s="235"/>
      <c r="K200" s="235"/>
      <c r="L200" s="235"/>
    </row>
    <row r="201" spans="5:12">
      <c r="E201" s="235"/>
      <c r="F201" s="235"/>
      <c r="G201" s="235"/>
      <c r="H201" s="235"/>
      <c r="I201" s="235"/>
      <c r="J201" s="235"/>
      <c r="K201" s="235"/>
      <c r="L201" s="235"/>
    </row>
    <row r="202" spans="5:12">
      <c r="E202" s="235"/>
      <c r="F202" s="235"/>
      <c r="G202" s="235"/>
      <c r="H202" s="235"/>
      <c r="I202" s="235"/>
      <c r="J202" s="235"/>
      <c r="K202" s="235"/>
      <c r="L202" s="235"/>
    </row>
    <row r="203" spans="5:12">
      <c r="E203" s="235"/>
      <c r="F203" s="235"/>
      <c r="G203" s="235"/>
      <c r="H203" s="235"/>
      <c r="I203" s="235"/>
      <c r="J203" s="235"/>
      <c r="K203" s="235"/>
      <c r="L203" s="235"/>
    </row>
    <row r="204" spans="5:12">
      <c r="E204" s="235"/>
      <c r="F204" s="235"/>
      <c r="G204" s="235"/>
      <c r="H204" s="235"/>
      <c r="I204" s="235"/>
      <c r="J204" s="235"/>
      <c r="K204" s="235"/>
      <c r="L204" s="235"/>
    </row>
    <row r="205" spans="5:12">
      <c r="E205" s="235"/>
      <c r="F205" s="235"/>
      <c r="G205" s="235"/>
      <c r="H205" s="235"/>
      <c r="I205" s="235"/>
      <c r="J205" s="235"/>
      <c r="K205" s="235"/>
      <c r="L205" s="235"/>
    </row>
    <row r="206" spans="5:12">
      <c r="E206" s="235"/>
      <c r="F206" s="235"/>
      <c r="G206" s="235"/>
      <c r="H206" s="235"/>
      <c r="I206" s="235"/>
      <c r="J206" s="235"/>
      <c r="K206" s="235"/>
      <c r="L206" s="235"/>
    </row>
    <row r="207" spans="5:12">
      <c r="E207" s="235"/>
      <c r="F207" s="235"/>
      <c r="G207" s="235"/>
      <c r="H207" s="235"/>
      <c r="I207" s="235"/>
      <c r="J207" s="235"/>
      <c r="K207" s="235"/>
      <c r="L207" s="235"/>
    </row>
    <row r="208" spans="5:12">
      <c r="E208" s="235"/>
      <c r="F208" s="235"/>
      <c r="G208" s="235"/>
      <c r="H208" s="235"/>
      <c r="I208" s="235"/>
      <c r="J208" s="235"/>
      <c r="K208" s="235"/>
      <c r="L208" s="235"/>
    </row>
    <row r="209" spans="5:12">
      <c r="E209" s="235"/>
      <c r="F209" s="235"/>
      <c r="G209" s="235"/>
      <c r="H209" s="235"/>
      <c r="I209" s="235"/>
      <c r="J209" s="235"/>
      <c r="K209" s="235"/>
      <c r="L209" s="235"/>
    </row>
    <row r="210" spans="5:12">
      <c r="E210" s="235"/>
      <c r="F210" s="235"/>
      <c r="G210" s="235"/>
      <c r="H210" s="235"/>
      <c r="I210" s="235"/>
      <c r="J210" s="235"/>
      <c r="K210" s="235"/>
      <c r="L210" s="235"/>
    </row>
    <row r="211" spans="5:12">
      <c r="E211" s="235"/>
      <c r="F211" s="235"/>
      <c r="G211" s="235"/>
      <c r="H211" s="235"/>
      <c r="I211" s="235"/>
      <c r="J211" s="235"/>
      <c r="K211" s="235"/>
      <c r="L211" s="235"/>
    </row>
    <row r="212" spans="5:12">
      <c r="E212" s="235"/>
      <c r="F212" s="235"/>
      <c r="G212" s="235"/>
      <c r="H212" s="235"/>
      <c r="I212" s="235"/>
      <c r="J212" s="235"/>
      <c r="K212" s="235"/>
      <c r="L212" s="235"/>
    </row>
    <row r="213" spans="5:12">
      <c r="E213" s="235"/>
      <c r="F213" s="235"/>
      <c r="G213" s="235"/>
      <c r="H213" s="235"/>
      <c r="I213" s="235"/>
      <c r="J213" s="235"/>
      <c r="K213" s="235"/>
      <c r="L213" s="235"/>
    </row>
    <row r="214" spans="5:12">
      <c r="E214" s="235"/>
      <c r="F214" s="235"/>
      <c r="G214" s="235"/>
      <c r="H214" s="235"/>
      <c r="I214" s="235"/>
      <c r="J214" s="235"/>
      <c r="K214" s="235"/>
      <c r="L214" s="235"/>
    </row>
    <row r="215" spans="5:12">
      <c r="E215" s="235"/>
      <c r="F215" s="235"/>
      <c r="G215" s="235"/>
      <c r="H215" s="235"/>
      <c r="I215" s="235"/>
      <c r="J215" s="235"/>
      <c r="K215" s="235"/>
      <c r="L215" s="235"/>
    </row>
    <row r="216" spans="5:12">
      <c r="E216" s="235"/>
      <c r="F216" s="235"/>
      <c r="G216" s="235"/>
      <c r="H216" s="235"/>
      <c r="I216" s="235"/>
      <c r="J216" s="235"/>
      <c r="K216" s="235"/>
      <c r="L216" s="235"/>
    </row>
    <row r="217" spans="5:12">
      <c r="E217" s="235"/>
      <c r="F217" s="235"/>
      <c r="G217" s="235"/>
      <c r="H217" s="235"/>
      <c r="I217" s="235"/>
      <c r="J217" s="235"/>
      <c r="K217" s="235"/>
      <c r="L217" s="235"/>
    </row>
    <row r="218" spans="5:12">
      <c r="E218" s="235"/>
      <c r="F218" s="235"/>
      <c r="G218" s="235"/>
      <c r="H218" s="235"/>
      <c r="I218" s="235"/>
      <c r="J218" s="235"/>
      <c r="K218" s="235"/>
      <c r="L218" s="235"/>
    </row>
    <row r="219" spans="5:12">
      <c r="E219" s="235"/>
      <c r="F219" s="235"/>
      <c r="G219" s="235"/>
      <c r="H219" s="235"/>
      <c r="I219" s="235"/>
      <c r="J219" s="235"/>
      <c r="K219" s="235"/>
      <c r="L219" s="235"/>
    </row>
    <row r="220" spans="5:12">
      <c r="E220" s="235"/>
      <c r="F220" s="235"/>
      <c r="G220" s="235"/>
      <c r="H220" s="235"/>
      <c r="I220" s="235"/>
      <c r="J220" s="235"/>
      <c r="K220" s="235"/>
      <c r="L220" s="235"/>
    </row>
    <row r="221" spans="5:12">
      <c r="E221" s="235"/>
      <c r="F221" s="235"/>
      <c r="G221" s="235"/>
      <c r="H221" s="235"/>
      <c r="I221" s="235"/>
      <c r="J221" s="235"/>
      <c r="K221" s="235"/>
      <c r="L221" s="235"/>
    </row>
    <row r="222" spans="5:12">
      <c r="E222" s="235"/>
      <c r="F222" s="235"/>
      <c r="G222" s="235"/>
      <c r="H222" s="235"/>
      <c r="I222" s="235"/>
      <c r="J222" s="235"/>
      <c r="K222" s="235"/>
      <c r="L222" s="235"/>
    </row>
    <row r="223" spans="5:12">
      <c r="E223" s="235"/>
      <c r="F223" s="235"/>
      <c r="G223" s="235"/>
      <c r="H223" s="235"/>
      <c r="I223" s="235"/>
      <c r="J223" s="235"/>
      <c r="K223" s="235"/>
      <c r="L223" s="235"/>
    </row>
    <row r="224" spans="5:12">
      <c r="E224" s="235"/>
      <c r="F224" s="235"/>
      <c r="G224" s="235"/>
      <c r="H224" s="235"/>
      <c r="I224" s="235"/>
      <c r="J224" s="235"/>
      <c r="K224" s="235"/>
      <c r="L224" s="235"/>
    </row>
    <row r="225" spans="5:12">
      <c r="E225" s="235"/>
      <c r="F225" s="235"/>
      <c r="G225" s="235"/>
      <c r="H225" s="235"/>
      <c r="I225" s="235"/>
      <c r="J225" s="235"/>
      <c r="K225" s="235"/>
      <c r="L225" s="235"/>
    </row>
    <row r="226" spans="5:12">
      <c r="E226" s="235"/>
      <c r="F226" s="235"/>
      <c r="G226" s="235"/>
      <c r="H226" s="235"/>
      <c r="I226" s="235"/>
      <c r="J226" s="235"/>
      <c r="K226" s="235"/>
      <c r="L226" s="235"/>
    </row>
    <row r="227" spans="5:12">
      <c r="E227" s="235"/>
      <c r="F227" s="235"/>
      <c r="G227" s="235"/>
      <c r="H227" s="235"/>
      <c r="I227" s="235"/>
      <c r="J227" s="235"/>
      <c r="K227" s="235"/>
      <c r="L227" s="235"/>
    </row>
    <row r="228" spans="5:12">
      <c r="E228" s="235"/>
      <c r="F228" s="235"/>
      <c r="G228" s="235"/>
      <c r="H228" s="235"/>
      <c r="I228" s="235"/>
      <c r="J228" s="235"/>
      <c r="K228" s="235"/>
      <c r="L228" s="235"/>
    </row>
    <row r="229" spans="5:12">
      <c r="E229" s="235"/>
      <c r="F229" s="235"/>
      <c r="G229" s="235"/>
      <c r="H229" s="235"/>
      <c r="I229" s="235"/>
      <c r="J229" s="235"/>
      <c r="K229" s="235"/>
      <c r="L229" s="235"/>
    </row>
    <row r="230" spans="5:12">
      <c r="E230" s="235"/>
      <c r="F230" s="235"/>
      <c r="G230" s="235"/>
      <c r="H230" s="235"/>
      <c r="I230" s="235"/>
      <c r="J230" s="235"/>
      <c r="K230" s="235"/>
      <c r="L230" s="235"/>
    </row>
    <row r="231" spans="5:12">
      <c r="E231" s="235"/>
      <c r="F231" s="235"/>
      <c r="G231" s="235"/>
      <c r="H231" s="235"/>
      <c r="I231" s="235"/>
      <c r="J231" s="235"/>
      <c r="K231" s="235"/>
      <c r="L231" s="235"/>
    </row>
    <row r="232" spans="5:12">
      <c r="E232" s="235"/>
      <c r="F232" s="235"/>
      <c r="G232" s="235"/>
      <c r="H232" s="235"/>
      <c r="I232" s="235"/>
      <c r="J232" s="235"/>
      <c r="K232" s="235"/>
      <c r="L232" s="235"/>
    </row>
    <row r="233" spans="5:12">
      <c r="E233" s="235"/>
      <c r="F233" s="235"/>
      <c r="G233" s="235"/>
      <c r="H233" s="235"/>
      <c r="I233" s="235"/>
      <c r="J233" s="235"/>
      <c r="K233" s="235"/>
      <c r="L233" s="235"/>
    </row>
    <row r="234" spans="5:12">
      <c r="E234" s="235"/>
      <c r="F234" s="235"/>
      <c r="G234" s="235"/>
      <c r="H234" s="235"/>
      <c r="I234" s="235"/>
      <c r="J234" s="235"/>
      <c r="K234" s="235"/>
      <c r="L234" s="235"/>
    </row>
    <row r="235" spans="5:12">
      <c r="E235" s="235"/>
      <c r="F235" s="235"/>
      <c r="G235" s="235"/>
      <c r="H235" s="235"/>
      <c r="I235" s="235"/>
      <c r="J235" s="235"/>
      <c r="K235" s="235"/>
      <c r="L235" s="235"/>
    </row>
    <row r="236" spans="5:12">
      <c r="E236" s="235"/>
      <c r="F236" s="235"/>
      <c r="G236" s="235"/>
      <c r="H236" s="235"/>
      <c r="I236" s="235"/>
      <c r="J236" s="235"/>
      <c r="K236" s="235"/>
      <c r="L236" s="235"/>
    </row>
    <row r="237" spans="5:12">
      <c r="E237" s="235"/>
      <c r="F237" s="235"/>
      <c r="G237" s="235"/>
      <c r="H237" s="235"/>
      <c r="I237" s="235"/>
      <c r="J237" s="235"/>
      <c r="K237" s="235"/>
      <c r="L237" s="235"/>
    </row>
    <row r="238" spans="5:12">
      <c r="E238" s="235"/>
      <c r="F238" s="235"/>
      <c r="G238" s="235"/>
      <c r="H238" s="235"/>
      <c r="I238" s="235"/>
      <c r="J238" s="235"/>
      <c r="K238" s="235"/>
      <c r="L238" s="235"/>
    </row>
    <row r="239" spans="5:12">
      <c r="E239" s="235"/>
      <c r="F239" s="235"/>
      <c r="G239" s="235"/>
      <c r="H239" s="235"/>
      <c r="I239" s="235"/>
      <c r="J239" s="235"/>
      <c r="K239" s="235"/>
      <c r="L239" s="235"/>
    </row>
    <row r="240" spans="5:12">
      <c r="E240" s="235"/>
      <c r="F240" s="235"/>
      <c r="G240" s="235"/>
      <c r="H240" s="235"/>
      <c r="I240" s="235"/>
      <c r="J240" s="235"/>
      <c r="K240" s="235"/>
      <c r="L240" s="235"/>
    </row>
    <row r="241" spans="5:12">
      <c r="E241" s="235"/>
      <c r="F241" s="235"/>
      <c r="G241" s="235"/>
      <c r="H241" s="235"/>
      <c r="I241" s="235"/>
      <c r="J241" s="235"/>
      <c r="K241" s="235"/>
      <c r="L241" s="235"/>
    </row>
    <row r="242" spans="5:12">
      <c r="E242" s="235"/>
      <c r="F242" s="235"/>
      <c r="G242" s="235"/>
      <c r="H242" s="235"/>
      <c r="I242" s="235"/>
      <c r="J242" s="235"/>
      <c r="K242" s="235"/>
      <c r="L242" s="235"/>
    </row>
    <row r="243" spans="5:12">
      <c r="E243" s="235"/>
      <c r="F243" s="235"/>
      <c r="G243" s="235"/>
      <c r="H243" s="235"/>
      <c r="I243" s="235"/>
      <c r="J243" s="235"/>
      <c r="K243" s="235"/>
      <c r="L243" s="235"/>
    </row>
    <row r="244" spans="5:12">
      <c r="E244" s="235"/>
      <c r="F244" s="235"/>
      <c r="G244" s="235"/>
      <c r="H244" s="235"/>
      <c r="I244" s="235"/>
      <c r="J244" s="235"/>
      <c r="K244" s="235"/>
      <c r="L244" s="235"/>
    </row>
    <row r="245" spans="5:12">
      <c r="E245" s="235"/>
      <c r="F245" s="235"/>
      <c r="G245" s="235"/>
      <c r="H245" s="235"/>
      <c r="I245" s="235"/>
      <c r="J245" s="235"/>
      <c r="K245" s="235"/>
      <c r="L245" s="235"/>
    </row>
    <row r="246" spans="5:12">
      <c r="E246" s="235"/>
      <c r="F246" s="235"/>
      <c r="G246" s="235"/>
      <c r="H246" s="235"/>
      <c r="I246" s="235"/>
      <c r="J246" s="235"/>
      <c r="K246" s="235"/>
      <c r="L246" s="235"/>
    </row>
    <row r="247" spans="5:12">
      <c r="E247" s="235"/>
      <c r="F247" s="235"/>
      <c r="G247" s="235"/>
      <c r="H247" s="235"/>
      <c r="I247" s="235"/>
      <c r="J247" s="235"/>
      <c r="K247" s="235"/>
      <c r="L247" s="235"/>
    </row>
    <row r="248" spans="5:12">
      <c r="E248" s="235"/>
      <c r="F248" s="235"/>
      <c r="G248" s="235"/>
      <c r="H248" s="235"/>
      <c r="I248" s="235"/>
      <c r="J248" s="235"/>
      <c r="K248" s="235"/>
      <c r="L248" s="235"/>
    </row>
    <row r="249" spans="5:12">
      <c r="E249" s="235"/>
      <c r="F249" s="235"/>
      <c r="G249" s="235"/>
      <c r="H249" s="235"/>
      <c r="I249" s="235"/>
      <c r="J249" s="235"/>
      <c r="K249" s="235"/>
      <c r="L249" s="235"/>
    </row>
    <row r="250" spans="5:12">
      <c r="E250" s="235"/>
      <c r="F250" s="235"/>
      <c r="G250" s="235"/>
      <c r="H250" s="235"/>
      <c r="I250" s="235"/>
      <c r="J250" s="235"/>
      <c r="K250" s="235"/>
      <c r="L250" s="235"/>
    </row>
    <row r="251" spans="5:12">
      <c r="E251" s="235"/>
      <c r="F251" s="235"/>
      <c r="G251" s="235"/>
      <c r="H251" s="235"/>
      <c r="I251" s="235"/>
      <c r="J251" s="235"/>
      <c r="K251" s="235"/>
      <c r="L251" s="235"/>
    </row>
    <row r="252" spans="5:12">
      <c r="E252" s="235"/>
      <c r="F252" s="235"/>
      <c r="G252" s="235"/>
      <c r="H252" s="235"/>
      <c r="I252" s="235"/>
      <c r="J252" s="235"/>
      <c r="K252" s="235"/>
      <c r="L252" s="235"/>
    </row>
    <row r="253" spans="5:12">
      <c r="E253" s="235"/>
      <c r="F253" s="235"/>
      <c r="G253" s="235"/>
      <c r="H253" s="235"/>
      <c r="I253" s="235"/>
      <c r="J253" s="235"/>
      <c r="K253" s="235"/>
      <c r="L253" s="235"/>
    </row>
    <row r="254" spans="5:12">
      <c r="E254" s="235"/>
      <c r="F254" s="235"/>
      <c r="G254" s="235"/>
      <c r="H254" s="235"/>
      <c r="I254" s="235"/>
      <c r="J254" s="235"/>
      <c r="K254" s="235"/>
      <c r="L254" s="235"/>
    </row>
    <row r="255" spans="5:12">
      <c r="E255" s="235"/>
      <c r="F255" s="235"/>
      <c r="G255" s="235"/>
      <c r="H255" s="235"/>
      <c r="I255" s="235"/>
      <c r="J255" s="235"/>
      <c r="K255" s="235"/>
      <c r="L255" s="235"/>
    </row>
    <row r="256" spans="5:12">
      <c r="E256" s="235"/>
      <c r="F256" s="235"/>
      <c r="G256" s="235"/>
      <c r="H256" s="235"/>
      <c r="I256" s="235"/>
      <c r="J256" s="235"/>
      <c r="K256" s="235"/>
      <c r="L256" s="235"/>
    </row>
    <row r="257" spans="5:12">
      <c r="E257" s="235"/>
      <c r="F257" s="235"/>
      <c r="G257" s="235"/>
      <c r="H257" s="235"/>
      <c r="I257" s="235"/>
      <c r="J257" s="235"/>
      <c r="K257" s="235"/>
      <c r="L257" s="235"/>
    </row>
    <row r="258" spans="5:12">
      <c r="E258" s="235"/>
      <c r="F258" s="235"/>
      <c r="G258" s="235"/>
      <c r="H258" s="235"/>
      <c r="I258" s="235"/>
      <c r="J258" s="235"/>
      <c r="K258" s="235"/>
      <c r="L258" s="235"/>
    </row>
    <row r="259" spans="5:12">
      <c r="E259" s="235"/>
      <c r="F259" s="235"/>
      <c r="G259" s="235"/>
      <c r="H259" s="235"/>
      <c r="I259" s="235"/>
      <c r="J259" s="235"/>
      <c r="K259" s="235"/>
      <c r="L259" s="235"/>
    </row>
    <row r="260" spans="5:12">
      <c r="E260" s="235"/>
      <c r="F260" s="235"/>
      <c r="G260" s="235"/>
      <c r="H260" s="235"/>
      <c r="I260" s="235"/>
      <c r="J260" s="235"/>
      <c r="K260" s="235"/>
      <c r="L260" s="235"/>
    </row>
    <row r="261" spans="5:12">
      <c r="E261" s="235"/>
      <c r="F261" s="235"/>
      <c r="G261" s="235"/>
      <c r="H261" s="235"/>
      <c r="I261" s="235"/>
      <c r="J261" s="235"/>
      <c r="K261" s="235"/>
      <c r="L261" s="235"/>
    </row>
    <row r="262" spans="5:12">
      <c r="E262" s="235"/>
      <c r="F262" s="235"/>
      <c r="G262" s="235"/>
      <c r="H262" s="235"/>
      <c r="I262" s="235"/>
      <c r="J262" s="235"/>
      <c r="K262" s="235"/>
      <c r="L262" s="235"/>
    </row>
    <row r="263" spans="5:12">
      <c r="E263" s="235"/>
      <c r="F263" s="235"/>
      <c r="G263" s="235"/>
      <c r="H263" s="235"/>
      <c r="I263" s="235"/>
      <c r="J263" s="235"/>
      <c r="K263" s="235"/>
      <c r="L263" s="235"/>
    </row>
    <row r="264" spans="5:12">
      <c r="E264" s="235"/>
      <c r="F264" s="235"/>
      <c r="G264" s="235"/>
      <c r="H264" s="235"/>
      <c r="I264" s="235"/>
      <c r="J264" s="235"/>
      <c r="K264" s="235"/>
      <c r="L264" s="235"/>
    </row>
    <row r="265" spans="5:12">
      <c r="E265" s="235"/>
      <c r="F265" s="235"/>
      <c r="G265" s="235"/>
      <c r="H265" s="235"/>
      <c r="I265" s="235"/>
      <c r="J265" s="235"/>
      <c r="K265" s="235"/>
      <c r="L265" s="235"/>
    </row>
    <row r="266" spans="5:12">
      <c r="E266" s="235"/>
      <c r="F266" s="235"/>
      <c r="G266" s="235"/>
      <c r="H266" s="235"/>
      <c r="I266" s="235"/>
      <c r="J266" s="235"/>
      <c r="K266" s="235"/>
      <c r="L266" s="235"/>
    </row>
    <row r="267" spans="5:12">
      <c r="E267" s="235"/>
      <c r="F267" s="235"/>
      <c r="G267" s="235"/>
      <c r="H267" s="235"/>
      <c r="I267" s="235"/>
      <c r="J267" s="235"/>
      <c r="K267" s="235"/>
      <c r="L267" s="235"/>
    </row>
    <row r="268" spans="5:12">
      <c r="E268" s="235"/>
      <c r="F268" s="235"/>
      <c r="G268" s="235"/>
      <c r="H268" s="235"/>
      <c r="I268" s="235"/>
      <c r="J268" s="235"/>
      <c r="K268" s="235"/>
      <c r="L268" s="235"/>
    </row>
    <row r="269" spans="5:12">
      <c r="E269" s="235"/>
      <c r="F269" s="235"/>
      <c r="G269" s="235"/>
      <c r="H269" s="235"/>
      <c r="I269" s="235"/>
      <c r="J269" s="235"/>
      <c r="K269" s="235"/>
      <c r="L269" s="235"/>
    </row>
    <row r="270" spans="5:12">
      <c r="E270" s="235"/>
      <c r="F270" s="235"/>
      <c r="G270" s="235"/>
      <c r="H270" s="235"/>
      <c r="I270" s="235"/>
      <c r="J270" s="235"/>
      <c r="K270" s="235"/>
      <c r="L270" s="235"/>
    </row>
    <row r="271" spans="5:12">
      <c r="E271" s="235"/>
      <c r="F271" s="235"/>
      <c r="G271" s="235"/>
      <c r="H271" s="235"/>
      <c r="I271" s="235"/>
      <c r="J271" s="235"/>
      <c r="K271" s="235"/>
      <c r="L271" s="235"/>
    </row>
    <row r="272" spans="5:12">
      <c r="E272" s="235"/>
      <c r="F272" s="235"/>
      <c r="G272" s="235"/>
      <c r="H272" s="235"/>
      <c r="I272" s="235"/>
      <c r="J272" s="235"/>
      <c r="K272" s="235"/>
      <c r="L272" s="235"/>
    </row>
    <row r="273" spans="5:12">
      <c r="E273" s="235"/>
      <c r="F273" s="235"/>
      <c r="G273" s="235"/>
      <c r="H273" s="235"/>
      <c r="I273" s="235"/>
      <c r="J273" s="235"/>
      <c r="K273" s="235"/>
      <c r="L273" s="235"/>
    </row>
    <row r="274" spans="5:12">
      <c r="E274" s="235"/>
      <c r="F274" s="235"/>
      <c r="G274" s="235"/>
      <c r="H274" s="235"/>
      <c r="I274" s="235"/>
      <c r="J274" s="235"/>
      <c r="K274" s="235"/>
      <c r="L274" s="235"/>
    </row>
    <row r="275" spans="5:12">
      <c r="E275" s="235"/>
      <c r="F275" s="235"/>
      <c r="G275" s="235"/>
      <c r="H275" s="235"/>
      <c r="I275" s="235"/>
      <c r="J275" s="235"/>
      <c r="K275" s="235"/>
      <c r="L275" s="235"/>
    </row>
    <row r="276" spans="5:12">
      <c r="E276" s="235"/>
      <c r="F276" s="235"/>
      <c r="G276" s="235"/>
      <c r="H276" s="235"/>
      <c r="I276" s="235"/>
      <c r="J276" s="235"/>
      <c r="K276" s="235"/>
      <c r="L276" s="235"/>
    </row>
    <row r="277" spans="5:12">
      <c r="E277" s="235"/>
      <c r="F277" s="235"/>
      <c r="G277" s="235"/>
      <c r="H277" s="235"/>
      <c r="I277" s="235"/>
      <c r="J277" s="235"/>
      <c r="K277" s="235"/>
      <c r="L277" s="235"/>
    </row>
    <row r="278" spans="5:12">
      <c r="E278" s="235"/>
      <c r="F278" s="235"/>
      <c r="G278" s="235"/>
      <c r="H278" s="235"/>
      <c r="I278" s="235"/>
      <c r="J278" s="235"/>
      <c r="K278" s="235"/>
      <c r="L278" s="235"/>
    </row>
    <row r="279" spans="5:12">
      <c r="E279" s="235"/>
      <c r="F279" s="235"/>
      <c r="G279" s="235"/>
      <c r="H279" s="235"/>
      <c r="I279" s="235"/>
      <c r="J279" s="235"/>
      <c r="K279" s="235"/>
      <c r="L279" s="235"/>
    </row>
    <row r="280" spans="5:12">
      <c r="E280" s="235"/>
      <c r="F280" s="235"/>
      <c r="G280" s="235"/>
      <c r="H280" s="235"/>
      <c r="I280" s="235"/>
      <c r="J280" s="235"/>
      <c r="K280" s="235"/>
      <c r="L280" s="235"/>
    </row>
    <row r="281" spans="5:12">
      <c r="E281" s="235"/>
      <c r="F281" s="235"/>
      <c r="G281" s="235"/>
      <c r="H281" s="235"/>
      <c r="I281" s="235"/>
      <c r="J281" s="235"/>
      <c r="K281" s="235"/>
      <c r="L281" s="235"/>
    </row>
    <row r="282" spans="5:12">
      <c r="E282" s="235"/>
      <c r="F282" s="235"/>
      <c r="G282" s="235"/>
      <c r="H282" s="235"/>
      <c r="I282" s="235"/>
      <c r="J282" s="235"/>
      <c r="K282" s="235"/>
      <c r="L282" s="235"/>
    </row>
    <row r="283" spans="5:12">
      <c r="E283" s="235"/>
      <c r="F283" s="235"/>
      <c r="G283" s="235"/>
      <c r="H283" s="235"/>
      <c r="I283" s="235"/>
      <c r="J283" s="235"/>
      <c r="K283" s="235"/>
      <c r="L283" s="235"/>
    </row>
    <row r="284" spans="5:12">
      <c r="E284" s="235"/>
      <c r="F284" s="235"/>
      <c r="G284" s="235"/>
      <c r="H284" s="235"/>
      <c r="I284" s="235"/>
      <c r="J284" s="235"/>
      <c r="K284" s="235"/>
      <c r="L284" s="235"/>
    </row>
    <row r="285" spans="5:12">
      <c r="E285" s="235"/>
      <c r="F285" s="235"/>
      <c r="G285" s="235"/>
      <c r="H285" s="235"/>
      <c r="I285" s="235"/>
      <c r="J285" s="235"/>
      <c r="K285" s="235"/>
      <c r="L285" s="235"/>
    </row>
    <row r="286" spans="5:12">
      <c r="E286" s="235"/>
      <c r="F286" s="235"/>
      <c r="G286" s="235"/>
      <c r="H286" s="235"/>
      <c r="I286" s="235"/>
      <c r="J286" s="235"/>
      <c r="K286" s="235"/>
      <c r="L286" s="235"/>
    </row>
    <row r="287" spans="5:12">
      <c r="E287" s="235"/>
      <c r="F287" s="235"/>
      <c r="G287" s="235"/>
      <c r="H287" s="235"/>
      <c r="I287" s="235"/>
      <c r="J287" s="235"/>
      <c r="K287" s="235"/>
      <c r="L287" s="235"/>
    </row>
    <row r="288" spans="5:12">
      <c r="E288" s="235"/>
      <c r="F288" s="235"/>
      <c r="G288" s="235"/>
      <c r="H288" s="235"/>
      <c r="I288" s="235"/>
      <c r="J288" s="235"/>
      <c r="K288" s="235"/>
      <c r="L288" s="235"/>
    </row>
    <row r="289" spans="5:12">
      <c r="E289" s="235"/>
      <c r="F289" s="235"/>
      <c r="G289" s="235"/>
      <c r="H289" s="235"/>
      <c r="I289" s="235"/>
      <c r="J289" s="235"/>
      <c r="K289" s="235"/>
      <c r="L289" s="235"/>
    </row>
    <row r="290" spans="5:12">
      <c r="E290" s="235"/>
      <c r="F290" s="235"/>
      <c r="G290" s="235"/>
      <c r="H290" s="235"/>
      <c r="I290" s="235"/>
      <c r="J290" s="235"/>
      <c r="K290" s="235"/>
      <c r="L290" s="235"/>
    </row>
    <row r="291" spans="5:12">
      <c r="E291" s="235"/>
      <c r="F291" s="235"/>
      <c r="G291" s="235"/>
      <c r="H291" s="235"/>
      <c r="I291" s="235"/>
      <c r="J291" s="235"/>
      <c r="K291" s="235"/>
      <c r="L291" s="235"/>
    </row>
    <row r="292" spans="5:12">
      <c r="E292" s="235"/>
      <c r="F292" s="235"/>
      <c r="G292" s="235"/>
      <c r="H292" s="235"/>
      <c r="I292" s="235"/>
      <c r="J292" s="235"/>
      <c r="K292" s="235"/>
      <c r="L292" s="235"/>
    </row>
    <row r="293" spans="5:12">
      <c r="E293" s="235"/>
      <c r="F293" s="235"/>
      <c r="G293" s="235"/>
      <c r="H293" s="235"/>
      <c r="I293" s="235"/>
      <c r="J293" s="235"/>
      <c r="K293" s="235"/>
      <c r="L293" s="235"/>
    </row>
    <row r="294" spans="5:12">
      <c r="E294" s="235"/>
      <c r="F294" s="235"/>
      <c r="G294" s="235"/>
      <c r="H294" s="235"/>
      <c r="I294" s="235"/>
      <c r="J294" s="235"/>
      <c r="K294" s="235"/>
      <c r="L294" s="235"/>
    </row>
    <row r="295" spans="5:12">
      <c r="E295" s="235"/>
      <c r="F295" s="235"/>
      <c r="G295" s="235"/>
      <c r="H295" s="235"/>
      <c r="I295" s="235"/>
      <c r="J295" s="235"/>
      <c r="K295" s="235"/>
      <c r="L295" s="235"/>
    </row>
    <row r="296" spans="5:12">
      <c r="E296" s="235"/>
      <c r="F296" s="235"/>
      <c r="G296" s="235"/>
      <c r="H296" s="235"/>
      <c r="I296" s="235"/>
      <c r="J296" s="235"/>
      <c r="K296" s="235"/>
      <c r="L296" s="235"/>
    </row>
    <row r="297" spans="5:12">
      <c r="E297" s="235"/>
      <c r="F297" s="235"/>
      <c r="G297" s="235"/>
      <c r="H297" s="235"/>
      <c r="I297" s="235"/>
      <c r="J297" s="235"/>
      <c r="K297" s="235"/>
      <c r="L297" s="235"/>
    </row>
    <row r="298" spans="5:12">
      <c r="E298" s="235"/>
      <c r="F298" s="235"/>
      <c r="G298" s="235"/>
      <c r="H298" s="235"/>
      <c r="I298" s="235"/>
      <c r="J298" s="235"/>
      <c r="K298" s="235"/>
      <c r="L298" s="235"/>
    </row>
    <row r="299" spans="5:12">
      <c r="E299" s="235"/>
      <c r="F299" s="235"/>
      <c r="G299" s="235"/>
      <c r="H299" s="235"/>
      <c r="I299" s="235"/>
      <c r="J299" s="235"/>
      <c r="K299" s="235"/>
      <c r="L299" s="235"/>
    </row>
    <row r="300" spans="5:12">
      <c r="E300" s="235"/>
      <c r="F300" s="235"/>
      <c r="G300" s="235"/>
      <c r="H300" s="235"/>
      <c r="I300" s="235"/>
      <c r="J300" s="235"/>
      <c r="K300" s="235"/>
      <c r="L300" s="235"/>
    </row>
    <row r="301" spans="5:12">
      <c r="E301" s="235"/>
      <c r="F301" s="235"/>
      <c r="G301" s="235"/>
      <c r="H301" s="235"/>
      <c r="I301" s="235"/>
      <c r="J301" s="235"/>
      <c r="K301" s="235"/>
      <c r="L301" s="235"/>
    </row>
    <row r="302" spans="5:12">
      <c r="E302" s="235"/>
      <c r="F302" s="235"/>
      <c r="G302" s="235"/>
      <c r="H302" s="235"/>
      <c r="I302" s="235"/>
      <c r="J302" s="235"/>
      <c r="K302" s="235"/>
      <c r="L302" s="235"/>
    </row>
    <row r="303" spans="5:12">
      <c r="E303" s="235"/>
      <c r="F303" s="235"/>
      <c r="G303" s="235"/>
      <c r="H303" s="235"/>
      <c r="I303" s="235"/>
      <c r="J303" s="235"/>
      <c r="K303" s="235"/>
      <c r="L303" s="235"/>
    </row>
    <row r="304" spans="5:12">
      <c r="E304" s="235"/>
      <c r="F304" s="235"/>
      <c r="G304" s="235"/>
      <c r="H304" s="235"/>
      <c r="I304" s="235"/>
      <c r="J304" s="235"/>
      <c r="K304" s="235"/>
      <c r="L304" s="235"/>
    </row>
    <row r="305" spans="5:12">
      <c r="E305" s="235"/>
      <c r="F305" s="235"/>
      <c r="G305" s="235"/>
      <c r="H305" s="235"/>
      <c r="I305" s="235"/>
      <c r="J305" s="235"/>
      <c r="K305" s="235"/>
      <c r="L305" s="235"/>
    </row>
    <row r="306" spans="5:12">
      <c r="E306" s="235"/>
      <c r="F306" s="235"/>
      <c r="G306" s="235"/>
      <c r="H306" s="235"/>
      <c r="I306" s="235"/>
      <c r="J306" s="235"/>
      <c r="K306" s="235"/>
      <c r="L306" s="235"/>
    </row>
    <row r="307" spans="5:12">
      <c r="E307" s="235"/>
      <c r="F307" s="235"/>
      <c r="G307" s="235"/>
      <c r="H307" s="235"/>
      <c r="I307" s="235"/>
      <c r="J307" s="235"/>
      <c r="K307" s="235"/>
      <c r="L307" s="235"/>
    </row>
    <row r="308" spans="5:12">
      <c r="E308" s="235"/>
      <c r="F308" s="235"/>
      <c r="G308" s="235"/>
      <c r="H308" s="235"/>
      <c r="I308" s="235"/>
      <c r="J308" s="235"/>
      <c r="K308" s="235"/>
      <c r="L308" s="235"/>
    </row>
    <row r="309" spans="5:12">
      <c r="E309" s="235"/>
      <c r="F309" s="235"/>
      <c r="G309" s="235"/>
      <c r="H309" s="235"/>
      <c r="I309" s="235"/>
      <c r="J309" s="235"/>
      <c r="K309" s="235"/>
      <c r="L309" s="235"/>
    </row>
    <row r="310" spans="5:12">
      <c r="E310" s="235"/>
      <c r="F310" s="235"/>
      <c r="G310" s="235"/>
      <c r="H310" s="235"/>
      <c r="I310" s="235"/>
      <c r="J310" s="235"/>
      <c r="K310" s="235"/>
      <c r="L310" s="235"/>
    </row>
    <row r="311" spans="5:12">
      <c r="E311" s="235"/>
      <c r="F311" s="235"/>
      <c r="G311" s="235"/>
      <c r="H311" s="235"/>
      <c r="I311" s="235"/>
      <c r="J311" s="235"/>
      <c r="K311" s="235"/>
      <c r="L311" s="235"/>
    </row>
    <row r="312" spans="5:12">
      <c r="E312" s="235"/>
      <c r="F312" s="235"/>
      <c r="G312" s="235"/>
      <c r="H312" s="235"/>
      <c r="I312" s="235"/>
      <c r="J312" s="235"/>
      <c r="K312" s="235"/>
      <c r="L312" s="235"/>
    </row>
    <row r="313" spans="5:12">
      <c r="E313" s="235"/>
      <c r="F313" s="235"/>
      <c r="G313" s="235"/>
      <c r="H313" s="235"/>
      <c r="I313" s="235"/>
      <c r="J313" s="235"/>
      <c r="K313" s="235"/>
      <c r="L313" s="235"/>
    </row>
    <row r="314" spans="5:12">
      <c r="E314" s="235"/>
      <c r="F314" s="235"/>
      <c r="G314" s="235"/>
      <c r="H314" s="235"/>
      <c r="I314" s="235"/>
      <c r="J314" s="235"/>
      <c r="K314" s="235"/>
      <c r="L314" s="235"/>
    </row>
    <row r="315" spans="5:12">
      <c r="E315" s="235"/>
      <c r="F315" s="235"/>
      <c r="G315" s="235"/>
      <c r="H315" s="235"/>
      <c r="I315" s="235"/>
      <c r="J315" s="235"/>
      <c r="K315" s="235"/>
      <c r="L315" s="235"/>
    </row>
    <row r="316" spans="5:12">
      <c r="E316" s="235"/>
      <c r="F316" s="235"/>
      <c r="G316" s="235"/>
      <c r="H316" s="235"/>
      <c r="I316" s="235"/>
      <c r="J316" s="235"/>
      <c r="K316" s="235"/>
      <c r="L316" s="235"/>
    </row>
    <row r="317" spans="5:12">
      <c r="E317" s="235"/>
      <c r="F317" s="235"/>
      <c r="G317" s="235"/>
      <c r="H317" s="235"/>
      <c r="I317" s="235"/>
      <c r="J317" s="235"/>
      <c r="K317" s="235"/>
      <c r="L317" s="235"/>
    </row>
    <row r="318" spans="5:12">
      <c r="E318" s="235"/>
      <c r="F318" s="235"/>
      <c r="G318" s="235"/>
      <c r="H318" s="235"/>
      <c r="I318" s="235"/>
      <c r="J318" s="235"/>
      <c r="K318" s="235"/>
      <c r="L318" s="235"/>
    </row>
    <row r="319" spans="5:12">
      <c r="E319" s="235"/>
      <c r="F319" s="235"/>
      <c r="G319" s="235"/>
      <c r="H319" s="235"/>
      <c r="I319" s="235"/>
      <c r="J319" s="235"/>
      <c r="K319" s="235"/>
      <c r="L319" s="235"/>
    </row>
    <row r="320" spans="5:12">
      <c r="E320" s="235"/>
      <c r="F320" s="235"/>
      <c r="G320" s="235"/>
      <c r="H320" s="235"/>
      <c r="I320" s="235"/>
      <c r="J320" s="235"/>
      <c r="K320" s="235"/>
      <c r="L320" s="235"/>
    </row>
    <row r="321" spans="5:12">
      <c r="E321" s="235"/>
      <c r="F321" s="235"/>
      <c r="G321" s="235"/>
      <c r="H321" s="235"/>
      <c r="I321" s="235"/>
      <c r="J321" s="235"/>
      <c r="K321" s="235"/>
      <c r="L321" s="235"/>
    </row>
    <row r="322" spans="5:12">
      <c r="E322" s="235"/>
      <c r="F322" s="235"/>
      <c r="G322" s="235"/>
      <c r="H322" s="235"/>
      <c r="I322" s="235"/>
      <c r="J322" s="235"/>
      <c r="K322" s="235"/>
      <c r="L322" s="235"/>
    </row>
    <row r="323" spans="5:12">
      <c r="E323" s="235"/>
      <c r="F323" s="235"/>
      <c r="G323" s="235"/>
      <c r="H323" s="235"/>
      <c r="I323" s="235"/>
      <c r="J323" s="235"/>
      <c r="K323" s="235"/>
      <c r="L323" s="235"/>
    </row>
    <row r="324" spans="5:12">
      <c r="E324" s="235"/>
      <c r="F324" s="235"/>
      <c r="G324" s="235"/>
      <c r="H324" s="235"/>
      <c r="I324" s="235"/>
      <c r="J324" s="235"/>
      <c r="K324" s="235"/>
      <c r="L324" s="235"/>
    </row>
    <row r="325" spans="5:12">
      <c r="E325" s="235"/>
      <c r="F325" s="235"/>
      <c r="G325" s="235"/>
      <c r="H325" s="235"/>
      <c r="I325" s="235"/>
      <c r="J325" s="235"/>
      <c r="K325" s="235"/>
      <c r="L325" s="235"/>
    </row>
    <row r="326" spans="5:12">
      <c r="E326" s="235"/>
      <c r="F326" s="235"/>
      <c r="G326" s="235"/>
      <c r="H326" s="235"/>
      <c r="I326" s="235"/>
      <c r="J326" s="235"/>
      <c r="K326" s="235"/>
      <c r="L326" s="235"/>
    </row>
    <row r="327" spans="5:12">
      <c r="E327" s="235"/>
      <c r="F327" s="235"/>
      <c r="G327" s="235"/>
      <c r="H327" s="235"/>
      <c r="I327" s="235"/>
      <c r="J327" s="235"/>
      <c r="K327" s="235"/>
      <c r="L327" s="235"/>
    </row>
    <row r="328" spans="5:12">
      <c r="E328" s="235"/>
      <c r="F328" s="235"/>
      <c r="G328" s="235"/>
      <c r="H328" s="235"/>
      <c r="I328" s="235"/>
      <c r="J328" s="235"/>
      <c r="K328" s="235"/>
      <c r="L328" s="235"/>
    </row>
    <row r="329" spans="5:12">
      <c r="E329" s="235"/>
      <c r="F329" s="235"/>
      <c r="G329" s="235"/>
      <c r="H329" s="235"/>
      <c r="I329" s="235"/>
      <c r="J329" s="235"/>
      <c r="K329" s="235"/>
      <c r="L329" s="235"/>
    </row>
    <row r="330" spans="5:12">
      <c r="E330" s="235"/>
      <c r="F330" s="235"/>
      <c r="G330" s="235"/>
      <c r="H330" s="235"/>
      <c r="I330" s="235"/>
      <c r="J330" s="235"/>
      <c r="K330" s="235"/>
      <c r="L330" s="235"/>
    </row>
    <row r="331" spans="5:12">
      <c r="E331" s="235"/>
      <c r="F331" s="235"/>
      <c r="G331" s="235"/>
      <c r="H331" s="235"/>
      <c r="I331" s="235"/>
      <c r="J331" s="235"/>
      <c r="K331" s="235"/>
      <c r="L331" s="235"/>
    </row>
    <row r="332" spans="5:12">
      <c r="E332" s="235"/>
      <c r="F332" s="235"/>
      <c r="G332" s="235"/>
      <c r="H332" s="235"/>
      <c r="I332" s="235"/>
      <c r="J332" s="235"/>
      <c r="K332" s="235"/>
      <c r="L332" s="235"/>
    </row>
    <row r="333" spans="5:12">
      <c r="E333" s="235"/>
      <c r="F333" s="235"/>
      <c r="G333" s="235"/>
      <c r="H333" s="235"/>
      <c r="I333" s="235"/>
      <c r="J333" s="235"/>
      <c r="K333" s="235"/>
      <c r="L333" s="235"/>
    </row>
    <row r="334" spans="5:12">
      <c r="E334" s="235"/>
      <c r="F334" s="235"/>
      <c r="G334" s="235"/>
      <c r="H334" s="235"/>
      <c r="I334" s="235"/>
      <c r="J334" s="235"/>
      <c r="K334" s="235"/>
      <c r="L334" s="235"/>
    </row>
    <row r="335" spans="5:12">
      <c r="E335" s="235"/>
      <c r="F335" s="235"/>
      <c r="G335" s="235"/>
      <c r="H335" s="235"/>
      <c r="I335" s="235"/>
      <c r="J335" s="235"/>
      <c r="K335" s="235"/>
      <c r="L335" s="235"/>
    </row>
    <row r="336" spans="5:12">
      <c r="E336" s="235"/>
      <c r="F336" s="235"/>
      <c r="G336" s="235"/>
      <c r="H336" s="235"/>
      <c r="I336" s="235"/>
      <c r="J336" s="235"/>
      <c r="K336" s="235"/>
      <c r="L336" s="235"/>
    </row>
    <row r="337" spans="5:12">
      <c r="E337" s="235"/>
      <c r="F337" s="235"/>
      <c r="G337" s="235"/>
      <c r="H337" s="235"/>
      <c r="I337" s="235"/>
      <c r="J337" s="235"/>
      <c r="K337" s="235"/>
      <c r="L337" s="235"/>
    </row>
    <row r="338" spans="5:12">
      <c r="E338" s="235"/>
      <c r="F338" s="235"/>
      <c r="G338" s="235"/>
      <c r="H338" s="235"/>
      <c r="I338" s="235"/>
      <c r="J338" s="235"/>
      <c r="K338" s="235"/>
      <c r="L338" s="235"/>
    </row>
    <row r="339" spans="5:12">
      <c r="E339" s="235"/>
      <c r="F339" s="235"/>
      <c r="G339" s="235"/>
      <c r="H339" s="235"/>
      <c r="I339" s="235"/>
      <c r="J339" s="235"/>
      <c r="K339" s="235"/>
      <c r="L339" s="235"/>
    </row>
    <row r="340" spans="5:12">
      <c r="E340" s="235"/>
      <c r="F340" s="235"/>
      <c r="G340" s="235"/>
      <c r="H340" s="235"/>
      <c r="I340" s="235"/>
      <c r="J340" s="235"/>
      <c r="K340" s="235"/>
      <c r="L340" s="235"/>
    </row>
    <row r="341" spans="5:12">
      <c r="E341" s="235"/>
      <c r="F341" s="235"/>
      <c r="G341" s="235"/>
      <c r="H341" s="235"/>
      <c r="I341" s="235"/>
      <c r="J341" s="235"/>
      <c r="K341" s="235"/>
      <c r="L341" s="235"/>
    </row>
    <row r="342" spans="5:12">
      <c r="E342" s="235"/>
      <c r="F342" s="235"/>
      <c r="G342" s="235"/>
      <c r="H342" s="235"/>
      <c r="I342" s="235"/>
      <c r="J342" s="235"/>
      <c r="K342" s="235"/>
      <c r="L342" s="235"/>
    </row>
    <row r="343" spans="5:12">
      <c r="E343" s="235"/>
      <c r="F343" s="235"/>
      <c r="G343" s="235"/>
      <c r="H343" s="235"/>
      <c r="I343" s="235"/>
      <c r="J343" s="235"/>
      <c r="K343" s="235"/>
      <c r="L343" s="235"/>
    </row>
    <row r="344" spans="5:12">
      <c r="E344" s="235"/>
      <c r="F344" s="235"/>
      <c r="G344" s="235"/>
      <c r="H344" s="235"/>
      <c r="I344" s="235"/>
      <c r="J344" s="235"/>
      <c r="K344" s="235"/>
      <c r="L344" s="235"/>
    </row>
    <row r="345" spans="5:12">
      <c r="E345" s="235"/>
      <c r="F345" s="235"/>
      <c r="G345" s="235"/>
      <c r="H345" s="235"/>
      <c r="I345" s="235"/>
      <c r="J345" s="235"/>
      <c r="K345" s="235"/>
      <c r="L345" s="235"/>
    </row>
    <row r="346" spans="5:12">
      <c r="E346" s="235"/>
      <c r="F346" s="235"/>
      <c r="G346" s="235"/>
      <c r="H346" s="235"/>
      <c r="I346" s="235"/>
      <c r="J346" s="235"/>
      <c r="K346" s="235"/>
      <c r="L346" s="235"/>
    </row>
    <row r="347" spans="5:12">
      <c r="E347" s="235"/>
      <c r="F347" s="235"/>
      <c r="G347" s="235"/>
      <c r="H347" s="235"/>
      <c r="I347" s="235"/>
      <c r="J347" s="235"/>
      <c r="K347" s="235"/>
      <c r="L347" s="235"/>
    </row>
    <row r="348" spans="5:12">
      <c r="E348" s="235"/>
      <c r="F348" s="235"/>
      <c r="G348" s="235"/>
      <c r="H348" s="235"/>
      <c r="I348" s="235"/>
      <c r="J348" s="235"/>
      <c r="K348" s="235"/>
      <c r="L348" s="235"/>
    </row>
    <row r="349" spans="5:12">
      <c r="E349" s="235"/>
      <c r="F349" s="235"/>
      <c r="G349" s="235"/>
      <c r="H349" s="235"/>
      <c r="I349" s="235"/>
      <c r="J349" s="235"/>
      <c r="K349" s="235"/>
      <c r="L349" s="235"/>
    </row>
    <row r="350" spans="5:12">
      <c r="E350" s="235"/>
      <c r="F350" s="235"/>
      <c r="G350" s="235"/>
      <c r="H350" s="235"/>
      <c r="I350" s="235"/>
      <c r="J350" s="235"/>
      <c r="K350" s="235"/>
      <c r="L350" s="235"/>
    </row>
    <row r="351" spans="5:12">
      <c r="E351" s="235"/>
      <c r="F351" s="235"/>
      <c r="G351" s="235"/>
      <c r="H351" s="235"/>
      <c r="I351" s="235"/>
      <c r="J351" s="235"/>
      <c r="K351" s="235"/>
      <c r="L351" s="235"/>
    </row>
    <row r="352" spans="5:12">
      <c r="E352" s="235"/>
      <c r="F352" s="235"/>
      <c r="G352" s="235"/>
      <c r="H352" s="235"/>
      <c r="I352" s="235"/>
      <c r="J352" s="235"/>
      <c r="K352" s="235"/>
      <c r="L352" s="235"/>
    </row>
    <row r="353" spans="5:12">
      <c r="E353" s="235"/>
      <c r="F353" s="235"/>
      <c r="G353" s="235"/>
      <c r="H353" s="235"/>
      <c r="I353" s="235"/>
      <c r="J353" s="235"/>
      <c r="K353" s="235"/>
      <c r="L353" s="235"/>
    </row>
    <row r="354" spans="5:12">
      <c r="E354" s="235"/>
      <c r="F354" s="235"/>
      <c r="G354" s="235"/>
      <c r="H354" s="235"/>
      <c r="I354" s="235"/>
      <c r="J354" s="235"/>
      <c r="K354" s="235"/>
      <c r="L354" s="235"/>
    </row>
    <row r="355" spans="5:12">
      <c r="E355" s="235"/>
      <c r="F355" s="235"/>
      <c r="G355" s="235"/>
      <c r="H355" s="235"/>
      <c r="I355" s="235"/>
      <c r="J355" s="235"/>
      <c r="K355" s="235"/>
      <c r="L355" s="235"/>
    </row>
    <row r="356" spans="5:12">
      <c r="E356" s="235"/>
      <c r="F356" s="235"/>
      <c r="G356" s="235"/>
      <c r="H356" s="235"/>
      <c r="I356" s="235"/>
      <c r="J356" s="235"/>
      <c r="K356" s="235"/>
      <c r="L356" s="235"/>
    </row>
    <row r="357" spans="5:12">
      <c r="E357" s="235"/>
      <c r="F357" s="235"/>
      <c r="G357" s="235"/>
      <c r="H357" s="235"/>
      <c r="I357" s="235"/>
      <c r="J357" s="235"/>
      <c r="K357" s="235"/>
      <c r="L357" s="235"/>
    </row>
    <row r="358" spans="5:12">
      <c r="E358" s="235"/>
      <c r="F358" s="235"/>
      <c r="G358" s="235"/>
      <c r="H358" s="235"/>
      <c r="I358" s="235"/>
      <c r="J358" s="235"/>
      <c r="K358" s="235"/>
      <c r="L358" s="235"/>
    </row>
    <row r="359" spans="5:12">
      <c r="E359" s="235"/>
      <c r="F359" s="235"/>
      <c r="G359" s="235"/>
      <c r="H359" s="235"/>
      <c r="I359" s="235"/>
      <c r="J359" s="235"/>
      <c r="K359" s="235"/>
      <c r="L359" s="235"/>
    </row>
    <row r="360" spans="5:12">
      <c r="E360" s="235"/>
      <c r="F360" s="235"/>
      <c r="G360" s="235"/>
      <c r="H360" s="235"/>
      <c r="I360" s="235"/>
      <c r="J360" s="235"/>
      <c r="K360" s="235"/>
      <c r="L360" s="235"/>
    </row>
    <row r="361" spans="5:12">
      <c r="E361" s="235"/>
      <c r="F361" s="235"/>
      <c r="G361" s="235"/>
      <c r="H361" s="235"/>
      <c r="I361" s="235"/>
      <c r="J361" s="235"/>
      <c r="K361" s="235"/>
      <c r="L361" s="235"/>
    </row>
    <row r="362" spans="5:12">
      <c r="E362" s="235"/>
      <c r="F362" s="235"/>
      <c r="G362" s="235"/>
      <c r="H362" s="235"/>
      <c r="I362" s="235"/>
      <c r="J362" s="235"/>
      <c r="K362" s="235"/>
      <c r="L362" s="235"/>
    </row>
    <row r="363" spans="5:12">
      <c r="E363" s="235"/>
      <c r="F363" s="235"/>
      <c r="G363" s="235"/>
      <c r="H363" s="235"/>
      <c r="I363" s="235"/>
      <c r="J363" s="235"/>
      <c r="K363" s="235"/>
      <c r="L363" s="235"/>
    </row>
    <row r="364" spans="5:12">
      <c r="E364" s="235"/>
      <c r="F364" s="235"/>
      <c r="G364" s="235"/>
      <c r="H364" s="235"/>
      <c r="I364" s="235"/>
      <c r="J364" s="235"/>
      <c r="K364" s="235"/>
      <c r="L364" s="235"/>
    </row>
    <row r="365" spans="5:12">
      <c r="E365" s="235"/>
      <c r="F365" s="235"/>
      <c r="G365" s="235"/>
      <c r="H365" s="235"/>
      <c r="I365" s="235"/>
      <c r="J365" s="235"/>
      <c r="K365" s="235"/>
      <c r="L365" s="235"/>
    </row>
    <row r="366" spans="5:12">
      <c r="E366" s="235"/>
      <c r="F366" s="235"/>
      <c r="G366" s="235"/>
      <c r="H366" s="235"/>
      <c r="I366" s="235"/>
      <c r="J366" s="235"/>
      <c r="K366" s="235"/>
      <c r="L366" s="235"/>
    </row>
    <row r="367" spans="5:12">
      <c r="E367" s="235"/>
      <c r="F367" s="235"/>
      <c r="G367" s="235"/>
      <c r="H367" s="235"/>
      <c r="I367" s="235"/>
      <c r="J367" s="235"/>
      <c r="K367" s="235"/>
      <c r="L367" s="235"/>
    </row>
    <row r="368" spans="5:12">
      <c r="E368" s="235"/>
      <c r="F368" s="235"/>
      <c r="G368" s="235"/>
      <c r="H368" s="235"/>
      <c r="I368" s="235"/>
      <c r="J368" s="235"/>
      <c r="K368" s="235"/>
      <c r="L368" s="235"/>
    </row>
    <row r="369" spans="5:12">
      <c r="E369" s="235"/>
      <c r="F369" s="235"/>
      <c r="G369" s="235"/>
      <c r="H369" s="235"/>
      <c r="I369" s="235"/>
      <c r="J369" s="235"/>
      <c r="K369" s="235"/>
      <c r="L369" s="235"/>
    </row>
    <row r="370" spans="5:12">
      <c r="E370" s="235"/>
      <c r="F370" s="235"/>
      <c r="G370" s="235"/>
      <c r="H370" s="235"/>
      <c r="I370" s="235"/>
      <c r="J370" s="235"/>
      <c r="K370" s="235"/>
      <c r="L370" s="235"/>
    </row>
    <row r="371" spans="5:12">
      <c r="E371" s="235"/>
      <c r="F371" s="235"/>
      <c r="G371" s="235"/>
      <c r="H371" s="235"/>
      <c r="I371" s="235"/>
      <c r="J371" s="235"/>
      <c r="K371" s="235"/>
      <c r="L371" s="235"/>
    </row>
    <row r="372" spans="5:12">
      <c r="E372" s="235"/>
      <c r="F372" s="235"/>
      <c r="G372" s="235"/>
      <c r="H372" s="235"/>
      <c r="I372" s="235"/>
      <c r="J372" s="235"/>
      <c r="K372" s="235"/>
      <c r="L372" s="235"/>
    </row>
    <row r="373" spans="5:12">
      <c r="E373" s="235"/>
      <c r="F373" s="235"/>
      <c r="G373" s="235"/>
      <c r="H373" s="235"/>
      <c r="I373" s="235"/>
      <c r="J373" s="235"/>
      <c r="K373" s="235"/>
      <c r="L373" s="235"/>
    </row>
    <row r="374" spans="5:12">
      <c r="E374" s="235"/>
      <c r="F374" s="235"/>
      <c r="G374" s="235"/>
      <c r="H374" s="235"/>
      <c r="I374" s="235"/>
      <c r="J374" s="235"/>
      <c r="K374" s="235"/>
      <c r="L374" s="235"/>
    </row>
    <row r="375" spans="5:12">
      <c r="E375" s="235"/>
      <c r="F375" s="235"/>
      <c r="G375" s="235"/>
      <c r="H375" s="235"/>
      <c r="I375" s="235"/>
      <c r="J375" s="235"/>
      <c r="K375" s="235"/>
      <c r="L375" s="235"/>
    </row>
    <row r="376" spans="5:12">
      <c r="E376" s="235"/>
      <c r="F376" s="235"/>
      <c r="G376" s="235"/>
      <c r="H376" s="235"/>
      <c r="I376" s="235"/>
      <c r="J376" s="235"/>
      <c r="K376" s="235"/>
      <c r="L376" s="235"/>
    </row>
    <row r="377" spans="5:12">
      <c r="E377" s="235"/>
      <c r="F377" s="235"/>
      <c r="G377" s="235"/>
      <c r="H377" s="235"/>
      <c r="I377" s="235"/>
      <c r="J377" s="235"/>
      <c r="K377" s="235"/>
      <c r="L377" s="235"/>
    </row>
    <row r="378" spans="5:12">
      <c r="E378" s="235"/>
      <c r="F378" s="235"/>
      <c r="G378" s="235"/>
      <c r="H378" s="235"/>
      <c r="I378" s="235"/>
      <c r="J378" s="235"/>
      <c r="K378" s="235"/>
      <c r="L378" s="235"/>
    </row>
    <row r="379" spans="5:12">
      <c r="E379" s="235"/>
      <c r="F379" s="235"/>
      <c r="G379" s="235"/>
      <c r="H379" s="235"/>
      <c r="I379" s="235"/>
      <c r="J379" s="235"/>
      <c r="K379" s="235"/>
      <c r="L379" s="235"/>
    </row>
    <row r="380" spans="5:12">
      <c r="E380" s="235"/>
      <c r="F380" s="235"/>
      <c r="G380" s="235"/>
      <c r="H380" s="235"/>
      <c r="I380" s="235"/>
      <c r="J380" s="235"/>
      <c r="K380" s="235"/>
      <c r="L380" s="235"/>
    </row>
    <row r="381" spans="5:12">
      <c r="E381" s="235"/>
      <c r="F381" s="235"/>
      <c r="G381" s="235"/>
      <c r="H381" s="235"/>
      <c r="I381" s="235"/>
      <c r="J381" s="235"/>
      <c r="K381" s="235"/>
      <c r="L381" s="235"/>
    </row>
    <row r="382" spans="5:12">
      <c r="E382" s="235"/>
      <c r="F382" s="235"/>
      <c r="G382" s="235"/>
      <c r="H382" s="235"/>
      <c r="I382" s="235"/>
      <c r="J382" s="235"/>
      <c r="K382" s="235"/>
      <c r="L382" s="235"/>
    </row>
    <row r="383" spans="5:12">
      <c r="E383" s="235"/>
      <c r="F383" s="235"/>
      <c r="G383" s="235"/>
      <c r="H383" s="235"/>
      <c r="I383" s="235"/>
      <c r="J383" s="235"/>
      <c r="K383" s="235"/>
      <c r="L383" s="235"/>
    </row>
    <row r="384" spans="5:12">
      <c r="E384" s="235"/>
      <c r="F384" s="235"/>
      <c r="G384" s="235"/>
      <c r="H384" s="235"/>
      <c r="I384" s="235"/>
      <c r="J384" s="235"/>
      <c r="K384" s="235"/>
      <c r="L384" s="235"/>
    </row>
    <row r="385" spans="5:12">
      <c r="E385" s="235"/>
      <c r="F385" s="235"/>
      <c r="G385" s="235"/>
      <c r="H385" s="235"/>
      <c r="I385" s="235"/>
      <c r="J385" s="235"/>
      <c r="K385" s="235"/>
      <c r="L385" s="235"/>
    </row>
    <row r="386" spans="5:12">
      <c r="E386" s="235"/>
      <c r="F386" s="235"/>
      <c r="G386" s="235"/>
      <c r="H386" s="235"/>
      <c r="I386" s="235"/>
      <c r="J386" s="235"/>
      <c r="K386" s="235"/>
      <c r="L386" s="235"/>
    </row>
    <row r="387" spans="5:12">
      <c r="E387" s="235"/>
      <c r="F387" s="235"/>
      <c r="G387" s="235"/>
      <c r="H387" s="235"/>
      <c r="I387" s="235"/>
      <c r="J387" s="235"/>
      <c r="K387" s="235"/>
      <c r="L387" s="235"/>
    </row>
    <row r="388" spans="5:12">
      <c r="E388" s="235"/>
      <c r="F388" s="235"/>
      <c r="G388" s="235"/>
      <c r="H388" s="235"/>
      <c r="I388" s="235"/>
      <c r="J388" s="235"/>
      <c r="K388" s="235"/>
      <c r="L388" s="235"/>
    </row>
    <row r="389" spans="5:12">
      <c r="E389" s="235"/>
      <c r="F389" s="235"/>
      <c r="G389" s="235"/>
      <c r="H389" s="235"/>
      <c r="I389" s="235"/>
      <c r="J389" s="235"/>
      <c r="K389" s="235"/>
      <c r="L389" s="235"/>
    </row>
    <row r="390" spans="5:12">
      <c r="E390" s="235"/>
      <c r="F390" s="235"/>
      <c r="G390" s="235"/>
      <c r="H390" s="235"/>
      <c r="I390" s="235"/>
      <c r="J390" s="235"/>
      <c r="K390" s="235"/>
      <c r="L390" s="235"/>
    </row>
    <row r="391" spans="5:12">
      <c r="E391" s="235"/>
      <c r="F391" s="235"/>
      <c r="G391" s="235"/>
      <c r="H391" s="235"/>
      <c r="I391" s="235"/>
      <c r="J391" s="235"/>
      <c r="K391" s="235"/>
      <c r="L391" s="235"/>
    </row>
    <row r="392" spans="5:12">
      <c r="E392" s="235"/>
      <c r="F392" s="235"/>
      <c r="G392" s="235"/>
      <c r="H392" s="235"/>
      <c r="I392" s="235"/>
      <c r="J392" s="235"/>
      <c r="K392" s="235"/>
      <c r="L392" s="235"/>
    </row>
    <row r="393" spans="5:12">
      <c r="E393" s="235"/>
      <c r="F393" s="235"/>
      <c r="G393" s="235"/>
      <c r="H393" s="235"/>
      <c r="I393" s="235"/>
      <c r="J393" s="235"/>
      <c r="K393" s="235"/>
      <c r="L393" s="235"/>
    </row>
    <row r="394" spans="5:12">
      <c r="E394" s="235"/>
      <c r="F394" s="235"/>
      <c r="G394" s="235"/>
      <c r="H394" s="235"/>
      <c r="I394" s="235"/>
      <c r="J394" s="235"/>
      <c r="K394" s="235"/>
      <c r="L394" s="235"/>
    </row>
    <row r="395" spans="5:12">
      <c r="E395" s="235"/>
      <c r="F395" s="235"/>
      <c r="G395" s="235"/>
      <c r="H395" s="235"/>
      <c r="I395" s="235"/>
      <c r="J395" s="235"/>
      <c r="K395" s="235"/>
      <c r="L395" s="235"/>
    </row>
    <row r="396" spans="5:12">
      <c r="E396" s="235"/>
      <c r="F396" s="235"/>
      <c r="G396" s="235"/>
      <c r="H396" s="235"/>
      <c r="I396" s="235"/>
      <c r="J396" s="235"/>
      <c r="K396" s="235"/>
      <c r="L396" s="235"/>
    </row>
    <row r="397" spans="5:12">
      <c r="E397" s="235"/>
      <c r="F397" s="235"/>
      <c r="G397" s="235"/>
      <c r="H397" s="235"/>
      <c r="I397" s="235"/>
      <c r="J397" s="235"/>
      <c r="K397" s="235"/>
      <c r="L397" s="235"/>
    </row>
    <row r="398" spans="5:12">
      <c r="E398" s="235"/>
      <c r="F398" s="235"/>
      <c r="G398" s="235"/>
      <c r="H398" s="235"/>
      <c r="I398" s="235"/>
      <c r="J398" s="235"/>
      <c r="K398" s="235"/>
      <c r="L398" s="235"/>
    </row>
    <row r="399" spans="5:12">
      <c r="E399" s="235"/>
      <c r="F399" s="235"/>
      <c r="G399" s="235"/>
      <c r="H399" s="235"/>
      <c r="I399" s="235"/>
      <c r="J399" s="235"/>
      <c r="K399" s="235"/>
      <c r="L399" s="235"/>
    </row>
    <row r="400" spans="5:12">
      <c r="E400" s="235"/>
      <c r="F400" s="235"/>
      <c r="G400" s="235"/>
      <c r="H400" s="235"/>
      <c r="I400" s="235"/>
      <c r="J400" s="235"/>
      <c r="K400" s="235"/>
      <c r="L400" s="235"/>
    </row>
    <row r="401" spans="5:12">
      <c r="E401" s="235"/>
      <c r="F401" s="235"/>
      <c r="G401" s="235"/>
      <c r="H401" s="235"/>
      <c r="I401" s="235"/>
      <c r="J401" s="235"/>
      <c r="K401" s="235"/>
      <c r="L401" s="235"/>
    </row>
    <row r="402" spans="5:12">
      <c r="E402" s="235"/>
      <c r="F402" s="235"/>
      <c r="G402" s="235"/>
      <c r="H402" s="235"/>
      <c r="I402" s="235"/>
      <c r="J402" s="235"/>
      <c r="K402" s="235"/>
      <c r="L402" s="235"/>
    </row>
    <row r="403" spans="5:12">
      <c r="E403" s="235"/>
      <c r="F403" s="235"/>
      <c r="G403" s="235"/>
      <c r="H403" s="235"/>
      <c r="I403" s="235"/>
      <c r="J403" s="235"/>
      <c r="K403" s="235"/>
      <c r="L403" s="235"/>
    </row>
    <row r="404" spans="5:12">
      <c r="E404" s="235"/>
      <c r="F404" s="235"/>
      <c r="G404" s="235"/>
      <c r="H404" s="235"/>
      <c r="I404" s="235"/>
      <c r="J404" s="235"/>
      <c r="K404" s="235"/>
      <c r="L404" s="235"/>
    </row>
    <row r="405" spans="5:12">
      <c r="E405" s="235"/>
      <c r="F405" s="235"/>
      <c r="G405" s="235"/>
      <c r="H405" s="235"/>
      <c r="I405" s="235"/>
      <c r="J405" s="235"/>
      <c r="K405" s="235"/>
      <c r="L405" s="235"/>
    </row>
    <row r="406" spans="5:12">
      <c r="E406" s="235"/>
      <c r="F406" s="235"/>
      <c r="G406" s="235"/>
      <c r="H406" s="235"/>
      <c r="I406" s="235"/>
      <c r="J406" s="235"/>
      <c r="K406" s="235"/>
      <c r="L406" s="235"/>
    </row>
    <row r="407" spans="5:12">
      <c r="E407" s="235"/>
      <c r="F407" s="235"/>
      <c r="G407" s="235"/>
      <c r="H407" s="235"/>
      <c r="I407" s="235"/>
      <c r="J407" s="235"/>
      <c r="K407" s="235"/>
      <c r="L407" s="235"/>
    </row>
    <row r="408" spans="5:12">
      <c r="E408" s="235"/>
      <c r="F408" s="235"/>
      <c r="G408" s="235"/>
      <c r="H408" s="235"/>
      <c r="I408" s="235"/>
      <c r="J408" s="235"/>
      <c r="K408" s="235"/>
      <c r="L408" s="235"/>
    </row>
    <row r="409" spans="5:12">
      <c r="E409" s="235"/>
      <c r="F409" s="235"/>
      <c r="G409" s="235"/>
      <c r="H409" s="235"/>
      <c r="I409" s="235"/>
      <c r="J409" s="235"/>
      <c r="K409" s="235"/>
      <c r="L409" s="235"/>
    </row>
    <row r="410" spans="5:12">
      <c r="E410" s="235"/>
      <c r="F410" s="235"/>
      <c r="G410" s="235"/>
      <c r="H410" s="235"/>
      <c r="I410" s="235"/>
      <c r="J410" s="235"/>
      <c r="K410" s="235"/>
      <c r="L410" s="235"/>
    </row>
    <row r="411" spans="5:12">
      <c r="E411" s="235"/>
      <c r="F411" s="235"/>
      <c r="G411" s="235"/>
      <c r="H411" s="235"/>
      <c r="I411" s="235"/>
      <c r="J411" s="235"/>
      <c r="K411" s="235"/>
      <c r="L411" s="235"/>
    </row>
    <row r="412" spans="5:12">
      <c r="E412" s="235"/>
      <c r="F412" s="235"/>
      <c r="G412" s="235"/>
      <c r="H412" s="235"/>
      <c r="I412" s="235"/>
      <c r="J412" s="235"/>
      <c r="K412" s="235"/>
      <c r="L412" s="235"/>
    </row>
    <row r="413" spans="5:12">
      <c r="E413" s="235"/>
      <c r="F413" s="235"/>
      <c r="G413" s="235"/>
      <c r="H413" s="235"/>
      <c r="I413" s="235"/>
      <c r="J413" s="235"/>
      <c r="K413" s="235"/>
      <c r="L413" s="235"/>
    </row>
    <row r="414" spans="5:12">
      <c r="E414" s="235"/>
      <c r="F414" s="235"/>
      <c r="G414" s="235"/>
      <c r="H414" s="235"/>
      <c r="I414" s="235"/>
      <c r="J414" s="235"/>
      <c r="K414" s="235"/>
      <c r="L414" s="235"/>
    </row>
    <row r="415" spans="5:12">
      <c r="E415" s="235"/>
      <c r="F415" s="235"/>
      <c r="G415" s="235"/>
      <c r="H415" s="235"/>
      <c r="I415" s="235"/>
      <c r="J415" s="235"/>
      <c r="K415" s="235"/>
      <c r="L415" s="235"/>
    </row>
    <row r="416" spans="5:12">
      <c r="E416" s="235"/>
      <c r="F416" s="235"/>
      <c r="G416" s="235"/>
      <c r="H416" s="235"/>
      <c r="I416" s="235"/>
      <c r="J416" s="235"/>
      <c r="K416" s="235"/>
      <c r="L416" s="235"/>
    </row>
    <row r="417" spans="5:12">
      <c r="E417" s="235"/>
      <c r="F417" s="235"/>
      <c r="G417" s="235"/>
      <c r="H417" s="235"/>
      <c r="I417" s="235"/>
      <c r="J417" s="235"/>
      <c r="K417" s="235"/>
      <c r="L417" s="235"/>
    </row>
    <row r="418" spans="5:12">
      <c r="E418" s="235"/>
      <c r="F418" s="235"/>
      <c r="G418" s="235"/>
      <c r="H418" s="235"/>
      <c r="I418" s="235"/>
      <c r="J418" s="235"/>
      <c r="K418" s="235"/>
      <c r="L418" s="235"/>
    </row>
    <row r="419" spans="5:12">
      <c r="E419" s="235"/>
      <c r="F419" s="235"/>
      <c r="G419" s="235"/>
      <c r="H419" s="235"/>
      <c r="I419" s="235"/>
      <c r="J419" s="235"/>
      <c r="K419" s="235"/>
      <c r="L419" s="235"/>
    </row>
    <row r="420" spans="5:12">
      <c r="E420" s="235"/>
      <c r="F420" s="235"/>
      <c r="G420" s="235"/>
      <c r="H420" s="235"/>
      <c r="I420" s="235"/>
      <c r="J420" s="235"/>
      <c r="K420" s="235"/>
      <c r="L420" s="235"/>
    </row>
    <row r="421" spans="5:12">
      <c r="E421" s="235"/>
      <c r="F421" s="235"/>
      <c r="G421" s="235"/>
      <c r="H421" s="235"/>
      <c r="I421" s="235"/>
      <c r="J421" s="235"/>
      <c r="K421" s="235"/>
      <c r="L421" s="235"/>
    </row>
    <row r="422" spans="5:12">
      <c r="E422" s="235"/>
      <c r="F422" s="235"/>
      <c r="G422" s="235"/>
      <c r="H422" s="235"/>
      <c r="I422" s="235"/>
      <c r="J422" s="235"/>
      <c r="K422" s="235"/>
      <c r="L422" s="235"/>
    </row>
    <row r="423" spans="5:12">
      <c r="E423" s="235"/>
      <c r="F423" s="235"/>
      <c r="G423" s="235"/>
      <c r="H423" s="235"/>
      <c r="I423" s="235"/>
      <c r="J423" s="235"/>
      <c r="K423" s="235"/>
      <c r="L423" s="235"/>
    </row>
    <row r="424" spans="5:12">
      <c r="E424" s="235"/>
      <c r="F424" s="235"/>
      <c r="G424" s="235"/>
      <c r="H424" s="235"/>
      <c r="I424" s="235"/>
      <c r="J424" s="235"/>
      <c r="K424" s="235"/>
      <c r="L424" s="235"/>
    </row>
    <row r="425" spans="5:12">
      <c r="E425" s="235"/>
      <c r="F425" s="235"/>
      <c r="G425" s="235"/>
      <c r="H425" s="235"/>
      <c r="I425" s="235"/>
      <c r="J425" s="235"/>
      <c r="K425" s="235"/>
      <c r="L425" s="235"/>
    </row>
    <row r="426" spans="5:12">
      <c r="E426" s="235"/>
      <c r="F426" s="235"/>
      <c r="G426" s="235"/>
      <c r="H426" s="235"/>
      <c r="I426" s="235"/>
      <c r="J426" s="235"/>
      <c r="K426" s="235"/>
      <c r="L426" s="235"/>
    </row>
    <row r="427" spans="5:12">
      <c r="E427" s="235"/>
      <c r="F427" s="235"/>
      <c r="G427" s="235"/>
      <c r="H427" s="235"/>
      <c r="I427" s="235"/>
      <c r="J427" s="235"/>
      <c r="K427" s="235"/>
      <c r="L427" s="235"/>
    </row>
    <row r="428" spans="5:12">
      <c r="E428" s="235"/>
      <c r="F428" s="235"/>
      <c r="G428" s="235"/>
      <c r="H428" s="235"/>
      <c r="I428" s="235"/>
      <c r="J428" s="235"/>
      <c r="K428" s="235"/>
      <c r="L428" s="235"/>
    </row>
    <row r="429" spans="5:12">
      <c r="E429" s="235"/>
      <c r="F429" s="235"/>
      <c r="G429" s="235"/>
      <c r="H429" s="235"/>
      <c r="I429" s="235"/>
      <c r="J429" s="235"/>
      <c r="K429" s="235"/>
      <c r="L429" s="235"/>
    </row>
    <row r="430" spans="5:12">
      <c r="E430" s="235"/>
      <c r="F430" s="235"/>
      <c r="G430" s="235"/>
      <c r="H430" s="235"/>
      <c r="I430" s="235"/>
      <c r="J430" s="235"/>
      <c r="K430" s="235"/>
      <c r="L430" s="235"/>
    </row>
    <row r="431" spans="5:12">
      <c r="E431" s="235"/>
      <c r="F431" s="235"/>
      <c r="G431" s="235"/>
      <c r="H431" s="235"/>
      <c r="I431" s="235"/>
      <c r="J431" s="235"/>
      <c r="K431" s="235"/>
      <c r="L431" s="235"/>
    </row>
    <row r="432" spans="5:12">
      <c r="E432" s="235"/>
      <c r="F432" s="235"/>
      <c r="G432" s="235"/>
      <c r="H432" s="235"/>
      <c r="I432" s="235"/>
      <c r="J432" s="235"/>
      <c r="K432" s="235"/>
      <c r="L432" s="235"/>
    </row>
    <row r="433" spans="5:12">
      <c r="E433" s="235"/>
      <c r="F433" s="235"/>
      <c r="G433" s="235"/>
      <c r="H433" s="235"/>
      <c r="I433" s="235"/>
      <c r="J433" s="235"/>
      <c r="K433" s="235"/>
      <c r="L433" s="235"/>
    </row>
    <row r="434" spans="5:12">
      <c r="E434" s="235"/>
      <c r="F434" s="235"/>
      <c r="G434" s="235"/>
      <c r="H434" s="235"/>
      <c r="I434" s="235"/>
      <c r="J434" s="235"/>
      <c r="K434" s="235"/>
      <c r="L434" s="235"/>
    </row>
    <row r="435" spans="5:12">
      <c r="E435" s="235"/>
      <c r="F435" s="235"/>
      <c r="G435" s="235"/>
      <c r="H435" s="235"/>
      <c r="I435" s="235"/>
      <c r="J435" s="235"/>
      <c r="K435" s="235"/>
      <c r="L435" s="235"/>
    </row>
    <row r="436" spans="5:12">
      <c r="E436" s="235"/>
      <c r="F436" s="235"/>
      <c r="G436" s="235"/>
      <c r="H436" s="235"/>
      <c r="I436" s="235"/>
      <c r="J436" s="235"/>
      <c r="K436" s="235"/>
      <c r="L436" s="235"/>
    </row>
    <row r="437" spans="5:12">
      <c r="E437" s="235"/>
      <c r="F437" s="235"/>
      <c r="G437" s="235"/>
      <c r="H437" s="235"/>
      <c r="I437" s="235"/>
      <c r="J437" s="235"/>
      <c r="K437" s="235"/>
      <c r="L437" s="235"/>
    </row>
    <row r="438" spans="5:12">
      <c r="E438" s="235"/>
      <c r="F438" s="235"/>
      <c r="G438" s="235"/>
      <c r="H438" s="235"/>
      <c r="I438" s="235"/>
      <c r="J438" s="235"/>
      <c r="K438" s="235"/>
      <c r="L438" s="235"/>
    </row>
    <row r="439" spans="5:12">
      <c r="E439" s="235"/>
      <c r="F439" s="235"/>
      <c r="G439" s="235"/>
      <c r="H439" s="235"/>
      <c r="I439" s="235"/>
      <c r="J439" s="235"/>
      <c r="K439" s="235"/>
      <c r="L439" s="235"/>
    </row>
    <row r="440" spans="5:12">
      <c r="E440" s="235"/>
      <c r="F440" s="235"/>
      <c r="G440" s="235"/>
      <c r="H440" s="235"/>
      <c r="I440" s="235"/>
      <c r="J440" s="235"/>
      <c r="K440" s="235"/>
      <c r="L440" s="235"/>
    </row>
    <row r="441" spans="5:12">
      <c r="E441" s="235"/>
      <c r="F441" s="235"/>
      <c r="G441" s="235"/>
      <c r="H441" s="235"/>
      <c r="I441" s="235"/>
      <c r="J441" s="235"/>
      <c r="K441" s="235"/>
      <c r="L441" s="235"/>
    </row>
    <row r="442" spans="5:12">
      <c r="E442" s="235"/>
      <c r="F442" s="235"/>
      <c r="G442" s="235"/>
      <c r="H442" s="235"/>
      <c r="I442" s="235"/>
      <c r="J442" s="235"/>
      <c r="K442" s="235"/>
      <c r="L442" s="235"/>
    </row>
    <row r="443" spans="5:12">
      <c r="E443" s="235"/>
      <c r="F443" s="235"/>
      <c r="G443" s="235"/>
      <c r="H443" s="235"/>
      <c r="I443" s="235"/>
      <c r="J443" s="235"/>
      <c r="K443" s="235"/>
      <c r="L443" s="235"/>
    </row>
    <row r="444" spans="5:12">
      <c r="E444" s="235"/>
      <c r="F444" s="235"/>
      <c r="G444" s="235"/>
      <c r="H444" s="235"/>
      <c r="I444" s="235"/>
      <c r="J444" s="235"/>
      <c r="K444" s="235"/>
      <c r="L444" s="235"/>
    </row>
    <row r="445" spans="5:12">
      <c r="E445" s="235"/>
      <c r="F445" s="235"/>
      <c r="G445" s="235"/>
      <c r="H445" s="235"/>
      <c r="I445" s="235"/>
      <c r="J445" s="235"/>
      <c r="K445" s="235"/>
      <c r="L445" s="235"/>
    </row>
    <row r="446" spans="5:12">
      <c r="E446" s="235"/>
      <c r="F446" s="235"/>
      <c r="G446" s="235"/>
      <c r="H446" s="235"/>
      <c r="I446" s="235"/>
      <c r="J446" s="235"/>
      <c r="K446" s="235"/>
      <c r="L446" s="235"/>
    </row>
    <row r="447" spans="5:12">
      <c r="E447" s="235"/>
      <c r="F447" s="235"/>
      <c r="G447" s="235"/>
      <c r="H447" s="235"/>
      <c r="I447" s="235"/>
      <c r="J447" s="235"/>
      <c r="K447" s="235"/>
      <c r="L447" s="235"/>
    </row>
    <row r="448" spans="5:12">
      <c r="E448" s="235"/>
      <c r="F448" s="235"/>
      <c r="G448" s="235"/>
      <c r="H448" s="235"/>
      <c r="I448" s="235"/>
      <c r="J448" s="235"/>
      <c r="K448" s="235"/>
      <c r="L448" s="235"/>
    </row>
    <row r="449" spans="5:12">
      <c r="E449" s="235"/>
      <c r="F449" s="235"/>
      <c r="G449" s="235"/>
      <c r="H449" s="235"/>
      <c r="I449" s="235"/>
      <c r="J449" s="235"/>
      <c r="K449" s="235"/>
      <c r="L449" s="235"/>
    </row>
    <row r="450" spans="5:12">
      <c r="E450" s="235"/>
      <c r="F450" s="235"/>
      <c r="G450" s="235"/>
      <c r="H450" s="235"/>
      <c r="I450" s="235"/>
      <c r="J450" s="235"/>
      <c r="K450" s="235"/>
      <c r="L450" s="235"/>
    </row>
    <row r="451" spans="5:12">
      <c r="E451" s="235"/>
      <c r="F451" s="235"/>
      <c r="G451" s="235"/>
      <c r="H451" s="235"/>
      <c r="I451" s="235"/>
      <c r="J451" s="235"/>
      <c r="K451" s="235"/>
      <c r="L451" s="235"/>
    </row>
    <row r="452" spans="5:12">
      <c r="E452" s="235"/>
      <c r="F452" s="235"/>
      <c r="G452" s="235"/>
      <c r="H452" s="235"/>
      <c r="I452" s="235"/>
      <c r="J452" s="235"/>
      <c r="K452" s="235"/>
      <c r="L452" s="235"/>
    </row>
    <row r="453" spans="5:12">
      <c r="E453" s="235"/>
      <c r="F453" s="235"/>
      <c r="G453" s="235"/>
      <c r="H453" s="235"/>
      <c r="I453" s="235"/>
      <c r="J453" s="235"/>
      <c r="K453" s="235"/>
      <c r="L453" s="235"/>
    </row>
    <row r="454" spans="5:12">
      <c r="E454" s="235"/>
      <c r="F454" s="235"/>
      <c r="G454" s="235"/>
      <c r="H454" s="235"/>
      <c r="I454" s="235"/>
      <c r="J454" s="235"/>
      <c r="K454" s="235"/>
      <c r="L454" s="235"/>
    </row>
    <row r="455" spans="5:12">
      <c r="E455" s="235"/>
      <c r="F455" s="235"/>
      <c r="G455" s="235"/>
      <c r="H455" s="235"/>
      <c r="I455" s="235"/>
      <c r="J455" s="235"/>
      <c r="K455" s="235"/>
      <c r="L455" s="235"/>
    </row>
    <row r="456" spans="5:12">
      <c r="E456" s="235"/>
      <c r="F456" s="235"/>
      <c r="G456" s="235"/>
      <c r="H456" s="235"/>
      <c r="I456" s="235"/>
      <c r="J456" s="235"/>
      <c r="K456" s="235"/>
      <c r="L456" s="235"/>
    </row>
    <row r="457" spans="5:12">
      <c r="E457" s="235"/>
      <c r="F457" s="235"/>
      <c r="G457" s="235"/>
      <c r="H457" s="235"/>
      <c r="I457" s="235"/>
      <c r="J457" s="235"/>
      <c r="K457" s="235"/>
      <c r="L457" s="235"/>
    </row>
    <row r="458" spans="5:12">
      <c r="E458" s="235"/>
      <c r="F458" s="235"/>
      <c r="G458" s="235"/>
      <c r="H458" s="235"/>
      <c r="I458" s="235"/>
      <c r="J458" s="235"/>
      <c r="K458" s="235"/>
      <c r="L458" s="235"/>
    </row>
    <row r="459" spans="5:12">
      <c r="E459" s="235"/>
      <c r="F459" s="235"/>
      <c r="G459" s="235"/>
      <c r="H459" s="235"/>
      <c r="I459" s="235"/>
      <c r="J459" s="235"/>
      <c r="K459" s="235"/>
      <c r="L459" s="235"/>
    </row>
    <row r="460" spans="5:12">
      <c r="E460" s="235"/>
      <c r="F460" s="235"/>
      <c r="G460" s="235"/>
      <c r="H460" s="235"/>
      <c r="I460" s="235"/>
      <c r="J460" s="235"/>
      <c r="K460" s="235"/>
      <c r="L460" s="235"/>
    </row>
    <row r="461" spans="5:12">
      <c r="E461" s="235"/>
      <c r="F461" s="235"/>
      <c r="G461" s="235"/>
      <c r="H461" s="235"/>
      <c r="I461" s="235"/>
      <c r="J461" s="235"/>
      <c r="K461" s="235"/>
      <c r="L461" s="235"/>
    </row>
    <row r="462" spans="5:12">
      <c r="E462" s="235"/>
      <c r="F462" s="235"/>
      <c r="G462" s="235"/>
      <c r="H462" s="235"/>
      <c r="I462" s="235"/>
      <c r="J462" s="235"/>
      <c r="K462" s="235"/>
      <c r="L462" s="235"/>
    </row>
    <row r="463" spans="5:12">
      <c r="E463" s="235"/>
      <c r="F463" s="235"/>
      <c r="G463" s="235"/>
      <c r="H463" s="235"/>
      <c r="I463" s="235"/>
      <c r="J463" s="235"/>
      <c r="K463" s="235"/>
      <c r="L463" s="235"/>
    </row>
    <row r="464" spans="5:12">
      <c r="E464" s="235"/>
      <c r="F464" s="235"/>
      <c r="G464" s="235"/>
      <c r="H464" s="235"/>
      <c r="I464" s="235"/>
      <c r="J464" s="235"/>
      <c r="K464" s="235"/>
      <c r="L464" s="235"/>
    </row>
    <row r="465" spans="5:12">
      <c r="E465" s="235"/>
      <c r="F465" s="235"/>
      <c r="G465" s="235"/>
      <c r="H465" s="235"/>
      <c r="I465" s="235"/>
      <c r="J465" s="235"/>
      <c r="K465" s="235"/>
      <c r="L465" s="235"/>
    </row>
    <row r="466" spans="5:12">
      <c r="E466" s="235"/>
      <c r="F466" s="235"/>
      <c r="G466" s="235"/>
      <c r="H466" s="235"/>
      <c r="I466" s="235"/>
      <c r="J466" s="235"/>
      <c r="K466" s="235"/>
      <c r="L466" s="235"/>
    </row>
    <row r="467" spans="5:12">
      <c r="E467" s="235"/>
      <c r="F467" s="235"/>
      <c r="G467" s="235"/>
      <c r="H467" s="235"/>
      <c r="I467" s="235"/>
      <c r="J467" s="235"/>
      <c r="K467" s="235"/>
      <c r="L467" s="235"/>
    </row>
    <row r="468" spans="5:12">
      <c r="E468" s="235"/>
      <c r="F468" s="235"/>
      <c r="G468" s="235"/>
      <c r="H468" s="235"/>
      <c r="I468" s="235"/>
      <c r="J468" s="235"/>
      <c r="K468" s="235"/>
      <c r="L468" s="235"/>
    </row>
    <row r="469" spans="5:12">
      <c r="E469" s="235"/>
      <c r="F469" s="235"/>
      <c r="G469" s="235"/>
      <c r="H469" s="235"/>
      <c r="I469" s="235"/>
      <c r="J469" s="235"/>
      <c r="K469" s="235"/>
      <c r="L469" s="235"/>
    </row>
    <row r="470" spans="5:12">
      <c r="E470" s="235"/>
      <c r="F470" s="235"/>
      <c r="G470" s="235"/>
      <c r="H470" s="235"/>
      <c r="I470" s="235"/>
      <c r="J470" s="235"/>
      <c r="K470" s="235"/>
      <c r="L470" s="235"/>
    </row>
    <row r="471" spans="5:12">
      <c r="E471" s="235"/>
      <c r="F471" s="235"/>
      <c r="G471" s="235"/>
      <c r="H471" s="235"/>
      <c r="I471" s="235"/>
      <c r="J471" s="235"/>
      <c r="K471" s="235"/>
      <c r="L471" s="235"/>
    </row>
    <row r="472" spans="5:12">
      <c r="E472" s="235"/>
      <c r="F472" s="235"/>
      <c r="G472" s="235"/>
      <c r="H472" s="235"/>
      <c r="I472" s="235"/>
      <c r="J472" s="235"/>
      <c r="K472" s="235"/>
      <c r="L472" s="235"/>
    </row>
    <row r="473" spans="5:12">
      <c r="E473" s="235"/>
      <c r="F473" s="235"/>
      <c r="G473" s="235"/>
      <c r="H473" s="235"/>
      <c r="I473" s="235"/>
      <c r="J473" s="235"/>
      <c r="K473" s="235"/>
      <c r="L473" s="235"/>
    </row>
    <row r="474" spans="5:12">
      <c r="E474" s="235"/>
      <c r="F474" s="235"/>
      <c r="G474" s="235"/>
      <c r="H474" s="235"/>
      <c r="I474" s="235"/>
      <c r="J474" s="235"/>
      <c r="K474" s="235"/>
      <c r="L474" s="235"/>
    </row>
    <row r="475" spans="5:12">
      <c r="E475" s="235"/>
      <c r="F475" s="235"/>
      <c r="G475" s="235"/>
      <c r="H475" s="235"/>
      <c r="I475" s="235"/>
      <c r="J475" s="235"/>
      <c r="K475" s="235"/>
      <c r="L475" s="235"/>
    </row>
    <row r="476" spans="5:12">
      <c r="E476" s="235"/>
      <c r="F476" s="235"/>
      <c r="G476" s="235"/>
      <c r="H476" s="235"/>
      <c r="I476" s="235"/>
      <c r="J476" s="235"/>
      <c r="K476" s="235"/>
      <c r="L476" s="235"/>
    </row>
    <row r="477" spans="5:12">
      <c r="E477" s="235"/>
      <c r="F477" s="235"/>
      <c r="G477" s="235"/>
      <c r="H477" s="235"/>
      <c r="I477" s="235"/>
      <c r="J477" s="235"/>
      <c r="K477" s="235"/>
      <c r="L477" s="235"/>
    </row>
    <row r="478" spans="5:12">
      <c r="E478" s="235"/>
      <c r="F478" s="235"/>
      <c r="G478" s="235"/>
      <c r="H478" s="235"/>
      <c r="I478" s="235"/>
      <c r="J478" s="235"/>
      <c r="K478" s="235"/>
      <c r="L478" s="235"/>
    </row>
    <row r="479" spans="5:12">
      <c r="E479" s="235"/>
      <c r="F479" s="235"/>
      <c r="G479" s="235"/>
      <c r="H479" s="235"/>
      <c r="I479" s="235"/>
      <c r="J479" s="235"/>
      <c r="K479" s="235"/>
      <c r="L479" s="235"/>
    </row>
    <row r="480" spans="5:12">
      <c r="E480" s="235"/>
      <c r="F480" s="235"/>
      <c r="G480" s="235"/>
      <c r="H480" s="235"/>
      <c r="I480" s="235"/>
      <c r="J480" s="235"/>
      <c r="K480" s="235"/>
      <c r="L480" s="235"/>
    </row>
    <row r="481" spans="5:12">
      <c r="E481" s="235"/>
      <c r="F481" s="235"/>
      <c r="G481" s="235"/>
      <c r="H481" s="235"/>
      <c r="I481" s="235"/>
      <c r="J481" s="235"/>
      <c r="K481" s="235"/>
      <c r="L481" s="235"/>
    </row>
    <row r="482" spans="5:12">
      <c r="E482" s="235"/>
      <c r="F482" s="235"/>
      <c r="G482" s="235"/>
      <c r="H482" s="235"/>
      <c r="I482" s="235"/>
      <c r="J482" s="235"/>
      <c r="K482" s="235"/>
      <c r="L482" s="235"/>
    </row>
    <row r="483" spans="5:12">
      <c r="E483" s="235"/>
      <c r="F483" s="235"/>
      <c r="G483" s="235"/>
      <c r="H483" s="235"/>
      <c r="I483" s="235"/>
      <c r="J483" s="235"/>
      <c r="K483" s="235"/>
      <c r="L483" s="235"/>
    </row>
    <row r="484" spans="5:12">
      <c r="E484" s="235"/>
      <c r="F484" s="235"/>
      <c r="G484" s="235"/>
      <c r="H484" s="235"/>
      <c r="I484" s="235"/>
      <c r="J484" s="235"/>
      <c r="K484" s="235"/>
      <c r="L484" s="235"/>
    </row>
    <row r="485" spans="5:12">
      <c r="E485" s="235"/>
      <c r="F485" s="235"/>
      <c r="G485" s="235"/>
      <c r="H485" s="235"/>
      <c r="I485" s="235"/>
      <c r="J485" s="235"/>
      <c r="K485" s="235"/>
      <c r="L485" s="235"/>
    </row>
    <row r="486" spans="5:12">
      <c r="E486" s="235"/>
      <c r="F486" s="235"/>
      <c r="G486" s="235"/>
      <c r="H486" s="235"/>
      <c r="I486" s="235"/>
      <c r="J486" s="235"/>
      <c r="K486" s="235"/>
      <c r="L486" s="235"/>
    </row>
    <row r="487" spans="5:12">
      <c r="E487" s="235"/>
      <c r="F487" s="235"/>
      <c r="G487" s="235"/>
      <c r="H487" s="235"/>
      <c r="I487" s="235"/>
      <c r="J487" s="235"/>
      <c r="K487" s="235"/>
      <c r="L487" s="235"/>
    </row>
    <row r="488" spans="5:12">
      <c r="E488" s="235"/>
      <c r="F488" s="235"/>
      <c r="G488" s="235"/>
      <c r="H488" s="235"/>
      <c r="I488" s="235"/>
      <c r="J488" s="235"/>
      <c r="K488" s="235"/>
      <c r="L488" s="235"/>
    </row>
    <row r="489" spans="5:12">
      <c r="E489" s="235"/>
      <c r="F489" s="235"/>
      <c r="G489" s="235"/>
      <c r="H489" s="235"/>
      <c r="I489" s="235"/>
      <c r="J489" s="235"/>
      <c r="K489" s="235"/>
      <c r="L489" s="235"/>
    </row>
    <row r="490" spans="5:12">
      <c r="E490" s="235"/>
      <c r="F490" s="235"/>
      <c r="G490" s="235"/>
      <c r="H490" s="235"/>
      <c r="I490" s="235"/>
      <c r="J490" s="235"/>
      <c r="K490" s="235"/>
      <c r="L490" s="235"/>
    </row>
    <row r="491" spans="5:12">
      <c r="E491" s="235"/>
      <c r="F491" s="235"/>
      <c r="G491" s="235"/>
      <c r="H491" s="235"/>
      <c r="I491" s="235"/>
      <c r="J491" s="235"/>
      <c r="K491" s="235"/>
      <c r="L491" s="235"/>
    </row>
    <row r="492" spans="5:12">
      <c r="E492" s="235"/>
      <c r="F492" s="235"/>
      <c r="G492" s="235"/>
      <c r="H492" s="235"/>
      <c r="I492" s="235"/>
      <c r="J492" s="235"/>
      <c r="K492" s="235"/>
      <c r="L492" s="235"/>
    </row>
    <row r="493" spans="5:12">
      <c r="E493" s="235"/>
      <c r="F493" s="235"/>
      <c r="G493" s="235"/>
      <c r="H493" s="235"/>
      <c r="I493" s="235"/>
      <c r="J493" s="235"/>
      <c r="K493" s="235"/>
      <c r="L493" s="235"/>
    </row>
    <row r="494" spans="5:12">
      <c r="E494" s="235"/>
      <c r="F494" s="235"/>
      <c r="G494" s="235"/>
      <c r="H494" s="235"/>
      <c r="I494" s="235"/>
      <c r="J494" s="235"/>
      <c r="K494" s="235"/>
      <c r="L494" s="235"/>
    </row>
    <row r="495" spans="5:12">
      <c r="E495" s="235"/>
      <c r="F495" s="235"/>
      <c r="G495" s="235"/>
      <c r="H495" s="235"/>
      <c r="I495" s="235"/>
      <c r="J495" s="235"/>
      <c r="K495" s="235"/>
      <c r="L495" s="235"/>
    </row>
    <row r="496" spans="5:12">
      <c r="E496" s="235"/>
      <c r="F496" s="235"/>
      <c r="G496" s="235"/>
      <c r="H496" s="235"/>
      <c r="I496" s="235"/>
      <c r="J496" s="235"/>
      <c r="K496" s="235"/>
      <c r="L496" s="235"/>
    </row>
    <row r="497" spans="5:12">
      <c r="E497" s="235"/>
      <c r="F497" s="235"/>
      <c r="G497" s="235"/>
      <c r="H497" s="235"/>
      <c r="I497" s="235"/>
      <c r="J497" s="235"/>
      <c r="K497" s="235"/>
      <c r="L497" s="235"/>
    </row>
    <row r="498" spans="5:12">
      <c r="E498" s="235"/>
      <c r="F498" s="235"/>
      <c r="G498" s="235"/>
      <c r="H498" s="235"/>
      <c r="I498" s="235"/>
      <c r="J498" s="235"/>
      <c r="K498" s="235"/>
      <c r="L498" s="235"/>
    </row>
    <row r="499" spans="5:12">
      <c r="E499" s="235"/>
      <c r="F499" s="235"/>
      <c r="G499" s="235"/>
      <c r="H499" s="235"/>
      <c r="I499" s="235"/>
      <c r="J499" s="235"/>
      <c r="K499" s="235"/>
      <c r="L499" s="235"/>
    </row>
    <row r="500" spans="5:12">
      <c r="E500" s="235"/>
      <c r="F500" s="235"/>
      <c r="G500" s="235"/>
      <c r="H500" s="235"/>
      <c r="I500" s="235"/>
      <c r="J500" s="235"/>
      <c r="K500" s="235"/>
      <c r="L500" s="235"/>
    </row>
    <row r="501" spans="5:12">
      <c r="E501" s="235"/>
      <c r="F501" s="235"/>
      <c r="G501" s="235"/>
      <c r="H501" s="235"/>
      <c r="I501" s="235"/>
      <c r="J501" s="235"/>
      <c r="K501" s="235"/>
      <c r="L501" s="235"/>
    </row>
    <row r="502" spans="5:12">
      <c r="E502" s="235"/>
      <c r="F502" s="235"/>
      <c r="G502" s="235"/>
      <c r="H502" s="235"/>
      <c r="I502" s="235"/>
      <c r="J502" s="235"/>
      <c r="K502" s="235"/>
      <c r="L502" s="235"/>
    </row>
    <row r="503" spans="5:12">
      <c r="E503" s="235"/>
      <c r="F503" s="235"/>
      <c r="G503" s="235"/>
      <c r="H503" s="235"/>
      <c r="I503" s="235"/>
      <c r="J503" s="235"/>
      <c r="K503" s="235"/>
      <c r="L503" s="235"/>
    </row>
    <row r="504" spans="5:12">
      <c r="E504" s="235"/>
      <c r="F504" s="235"/>
      <c r="G504" s="235"/>
      <c r="H504" s="235"/>
      <c r="I504" s="235"/>
      <c r="J504" s="235"/>
      <c r="K504" s="235"/>
      <c r="L504" s="235"/>
    </row>
    <row r="505" spans="5:12">
      <c r="E505" s="235"/>
      <c r="F505" s="235"/>
      <c r="G505" s="235"/>
      <c r="H505" s="235"/>
      <c r="I505" s="235"/>
      <c r="J505" s="235"/>
      <c r="K505" s="235"/>
      <c r="L505" s="235"/>
    </row>
    <row r="506" spans="5:12">
      <c r="E506" s="235"/>
      <c r="F506" s="235"/>
      <c r="G506" s="235"/>
      <c r="H506" s="235"/>
      <c r="I506" s="235"/>
      <c r="J506" s="235"/>
      <c r="K506" s="235"/>
      <c r="L506" s="235"/>
    </row>
    <row r="507" spans="5:12">
      <c r="E507" s="235"/>
      <c r="F507" s="235"/>
      <c r="G507" s="235"/>
      <c r="H507" s="235"/>
      <c r="I507" s="235"/>
      <c r="J507" s="235"/>
      <c r="K507" s="235"/>
      <c r="L507" s="235"/>
    </row>
    <row r="508" spans="5:12">
      <c r="E508" s="235"/>
      <c r="F508" s="235"/>
      <c r="G508" s="235"/>
      <c r="H508" s="235"/>
      <c r="I508" s="235"/>
      <c r="J508" s="235"/>
      <c r="K508" s="235"/>
      <c r="L508" s="235"/>
    </row>
    <row r="509" spans="5:12">
      <c r="E509" s="235"/>
      <c r="F509" s="235"/>
      <c r="G509" s="235"/>
      <c r="H509" s="235"/>
      <c r="I509" s="235"/>
      <c r="J509" s="235"/>
      <c r="K509" s="235"/>
      <c r="L509" s="235"/>
    </row>
    <row r="510" spans="5:12">
      <c r="E510" s="235"/>
      <c r="F510" s="235"/>
      <c r="G510" s="235"/>
      <c r="H510" s="235"/>
      <c r="I510" s="235"/>
      <c r="J510" s="235"/>
      <c r="K510" s="235"/>
      <c r="L510" s="235"/>
    </row>
    <row r="511" spans="5:12">
      <c r="E511" s="235"/>
      <c r="F511" s="235"/>
      <c r="G511" s="235"/>
      <c r="H511" s="235"/>
      <c r="I511" s="235"/>
      <c r="J511" s="235"/>
      <c r="K511" s="235"/>
      <c r="L511" s="235"/>
    </row>
    <row r="512" spans="5:12">
      <c r="E512" s="235"/>
      <c r="F512" s="235"/>
      <c r="G512" s="235"/>
      <c r="H512" s="235"/>
      <c r="I512" s="235"/>
      <c r="J512" s="235"/>
      <c r="K512" s="235"/>
      <c r="L512" s="235"/>
    </row>
    <row r="513" spans="5:12">
      <c r="E513" s="235"/>
      <c r="F513" s="235"/>
      <c r="G513" s="235"/>
      <c r="H513" s="235"/>
      <c r="I513" s="235"/>
      <c r="J513" s="235"/>
      <c r="K513" s="235"/>
      <c r="L513" s="235"/>
    </row>
    <row r="514" spans="5:12">
      <c r="E514" s="235"/>
      <c r="F514" s="235"/>
      <c r="G514" s="235"/>
      <c r="H514" s="235"/>
      <c r="I514" s="235"/>
      <c r="J514" s="235"/>
      <c r="K514" s="235"/>
      <c r="L514" s="235"/>
    </row>
    <row r="515" spans="5:12">
      <c r="E515" s="235"/>
      <c r="F515" s="235"/>
      <c r="G515" s="235"/>
      <c r="H515" s="235"/>
      <c r="I515" s="235"/>
      <c r="J515" s="235"/>
      <c r="K515" s="235"/>
      <c r="L515" s="235"/>
    </row>
    <row r="516" spans="5:12">
      <c r="E516" s="235"/>
      <c r="F516" s="235"/>
      <c r="G516" s="235"/>
      <c r="H516" s="235"/>
      <c r="I516" s="235"/>
      <c r="J516" s="235"/>
      <c r="K516" s="235"/>
      <c r="L516" s="235"/>
    </row>
    <row r="517" spans="5:12">
      <c r="E517" s="235"/>
      <c r="F517" s="235"/>
      <c r="G517" s="235"/>
      <c r="H517" s="235"/>
      <c r="I517" s="235"/>
      <c r="J517" s="235"/>
      <c r="K517" s="235"/>
      <c r="L517" s="235"/>
    </row>
    <row r="518" spans="5:12">
      <c r="E518" s="235"/>
      <c r="F518" s="235"/>
      <c r="G518" s="235"/>
      <c r="H518" s="235"/>
      <c r="I518" s="235"/>
      <c r="J518" s="235"/>
      <c r="K518" s="235"/>
      <c r="L518" s="235"/>
    </row>
    <row r="519" spans="5:12">
      <c r="E519" s="235"/>
      <c r="F519" s="235"/>
      <c r="G519" s="235"/>
      <c r="H519" s="235"/>
      <c r="I519" s="235"/>
      <c r="J519" s="235"/>
      <c r="K519" s="235"/>
      <c r="L519" s="235"/>
    </row>
    <row r="520" spans="5:12">
      <c r="E520" s="235"/>
      <c r="F520" s="235"/>
      <c r="G520" s="235"/>
      <c r="H520" s="235"/>
      <c r="I520" s="235"/>
      <c r="J520" s="235"/>
      <c r="K520" s="235"/>
      <c r="L520" s="235"/>
    </row>
    <row r="521" spans="5:12">
      <c r="E521" s="235"/>
      <c r="F521" s="235"/>
      <c r="G521" s="235"/>
      <c r="H521" s="235"/>
      <c r="I521" s="235"/>
      <c r="J521" s="235"/>
      <c r="K521" s="235"/>
      <c r="L521" s="235"/>
    </row>
    <row r="522" spans="5:12">
      <c r="E522" s="235"/>
      <c r="F522" s="235"/>
      <c r="G522" s="235"/>
      <c r="H522" s="235"/>
      <c r="I522" s="235"/>
      <c r="J522" s="235"/>
      <c r="K522" s="235"/>
      <c r="L522" s="235"/>
    </row>
    <row r="523" spans="5:12">
      <c r="E523" s="235"/>
      <c r="F523" s="235"/>
      <c r="G523" s="235"/>
      <c r="H523" s="235"/>
      <c r="I523" s="235"/>
      <c r="J523" s="235"/>
      <c r="K523" s="235"/>
      <c r="L523" s="235"/>
    </row>
    <row r="524" spans="5:12">
      <c r="E524" s="235"/>
      <c r="F524" s="235"/>
      <c r="G524" s="235"/>
      <c r="H524" s="235"/>
      <c r="I524" s="235"/>
      <c r="J524" s="235"/>
      <c r="K524" s="235"/>
      <c r="L524" s="235"/>
    </row>
    <row r="525" spans="5:12">
      <c r="E525" s="235"/>
      <c r="F525" s="235"/>
      <c r="G525" s="235"/>
      <c r="H525" s="235"/>
      <c r="I525" s="235"/>
      <c r="J525" s="235"/>
      <c r="K525" s="235"/>
      <c r="L525" s="235"/>
    </row>
    <row r="526" spans="5:12">
      <c r="E526" s="235"/>
      <c r="F526" s="235"/>
      <c r="G526" s="235"/>
      <c r="H526" s="235"/>
      <c r="I526" s="235"/>
      <c r="J526" s="235"/>
      <c r="K526" s="235"/>
      <c r="L526" s="235"/>
    </row>
    <row r="527" spans="5:12">
      <c r="E527" s="235"/>
      <c r="F527" s="235"/>
      <c r="G527" s="235"/>
      <c r="H527" s="235"/>
      <c r="I527" s="235"/>
      <c r="J527" s="235"/>
      <c r="K527" s="235"/>
      <c r="L527" s="235"/>
    </row>
    <row r="528" spans="5:12">
      <c r="E528" s="235"/>
      <c r="F528" s="235"/>
      <c r="G528" s="235"/>
      <c r="H528" s="235"/>
      <c r="I528" s="235"/>
      <c r="J528" s="235"/>
      <c r="K528" s="235"/>
      <c r="L528" s="235"/>
    </row>
    <row r="529" spans="5:12">
      <c r="E529" s="235"/>
      <c r="F529" s="235"/>
      <c r="G529" s="235"/>
      <c r="H529" s="235"/>
      <c r="I529" s="235"/>
      <c r="J529" s="235"/>
      <c r="K529" s="235"/>
      <c r="L529" s="235"/>
    </row>
    <row r="530" spans="5:12">
      <c r="E530" s="235"/>
      <c r="F530" s="235"/>
      <c r="G530" s="235"/>
      <c r="H530" s="235"/>
      <c r="I530" s="235"/>
      <c r="J530" s="235"/>
      <c r="K530" s="235"/>
      <c r="L530" s="235"/>
    </row>
    <row r="531" spans="5:12">
      <c r="E531" s="235"/>
      <c r="F531" s="235"/>
      <c r="G531" s="235"/>
      <c r="H531" s="235"/>
      <c r="I531" s="235"/>
      <c r="J531" s="235"/>
      <c r="K531" s="235"/>
      <c r="L531" s="235"/>
    </row>
    <row r="532" spans="5:12">
      <c r="E532" s="235"/>
      <c r="F532" s="235"/>
      <c r="G532" s="235"/>
      <c r="H532" s="235"/>
      <c r="I532" s="235"/>
      <c r="J532" s="235"/>
      <c r="K532" s="235"/>
      <c r="L532" s="235"/>
    </row>
    <row r="533" spans="5:12">
      <c r="E533" s="235"/>
      <c r="F533" s="235"/>
      <c r="G533" s="235"/>
      <c r="H533" s="235"/>
      <c r="I533" s="235"/>
      <c r="J533" s="235"/>
      <c r="K533" s="235"/>
      <c r="L533" s="235"/>
    </row>
    <row r="534" spans="5:12">
      <c r="E534" s="235"/>
      <c r="F534" s="235"/>
      <c r="G534" s="235"/>
      <c r="H534" s="235"/>
      <c r="I534" s="235"/>
      <c r="J534" s="235"/>
      <c r="K534" s="235"/>
      <c r="L534" s="235"/>
    </row>
    <row r="535" spans="5:12">
      <c r="E535" s="235"/>
      <c r="F535" s="235"/>
      <c r="G535" s="235"/>
      <c r="H535" s="235"/>
      <c r="I535" s="235"/>
      <c r="J535" s="235"/>
      <c r="K535" s="235"/>
      <c r="L535" s="235"/>
    </row>
    <row r="536" spans="5:12">
      <c r="E536" s="235"/>
      <c r="F536" s="235"/>
      <c r="G536" s="235"/>
      <c r="H536" s="235"/>
      <c r="I536" s="235"/>
      <c r="J536" s="235"/>
      <c r="K536" s="235"/>
      <c r="L536" s="235"/>
    </row>
    <row r="537" spans="5:12">
      <c r="E537" s="235"/>
      <c r="F537" s="235"/>
      <c r="G537" s="235"/>
      <c r="H537" s="235"/>
      <c r="I537" s="235"/>
      <c r="J537" s="235"/>
      <c r="K537" s="235"/>
      <c r="L537" s="235"/>
    </row>
    <row r="538" spans="5:12">
      <c r="E538" s="235"/>
      <c r="F538" s="235"/>
      <c r="G538" s="235"/>
      <c r="H538" s="235"/>
      <c r="I538" s="235"/>
      <c r="J538" s="235"/>
      <c r="K538" s="235"/>
      <c r="L538" s="235"/>
    </row>
    <row r="539" spans="5:12">
      <c r="E539" s="235"/>
      <c r="F539" s="235"/>
      <c r="G539" s="235"/>
      <c r="H539" s="235"/>
      <c r="I539" s="235"/>
      <c r="J539" s="235"/>
      <c r="K539" s="235"/>
      <c r="L539" s="235"/>
    </row>
    <row r="540" spans="5:12">
      <c r="E540" s="235"/>
      <c r="F540" s="235"/>
      <c r="G540" s="235"/>
      <c r="H540" s="235"/>
      <c r="I540" s="235"/>
      <c r="J540" s="235"/>
      <c r="K540" s="235"/>
      <c r="L540" s="235"/>
    </row>
    <row r="541" spans="5:12">
      <c r="E541" s="235"/>
      <c r="F541" s="235"/>
      <c r="G541" s="235"/>
      <c r="H541" s="235"/>
      <c r="I541" s="235"/>
      <c r="J541" s="235"/>
      <c r="K541" s="235"/>
      <c r="L541" s="235"/>
    </row>
    <row r="542" spans="5:12">
      <c r="E542" s="235"/>
      <c r="F542" s="235"/>
      <c r="G542" s="235"/>
      <c r="H542" s="235"/>
      <c r="I542" s="235"/>
      <c r="J542" s="235"/>
      <c r="K542" s="235"/>
      <c r="L542" s="235"/>
    </row>
    <row r="543" spans="5:12">
      <c r="E543" s="235"/>
      <c r="F543" s="235"/>
      <c r="G543" s="235"/>
      <c r="H543" s="235"/>
      <c r="I543" s="235"/>
      <c r="J543" s="235"/>
      <c r="K543" s="235"/>
      <c r="L543" s="235"/>
    </row>
    <row r="544" spans="5:12">
      <c r="E544" s="235"/>
      <c r="F544" s="235"/>
      <c r="G544" s="235"/>
      <c r="H544" s="235"/>
      <c r="I544" s="235"/>
      <c r="J544" s="235"/>
      <c r="K544" s="235"/>
      <c r="L544" s="235"/>
    </row>
    <row r="545" spans="5:12">
      <c r="E545" s="235"/>
      <c r="F545" s="235"/>
      <c r="G545" s="235"/>
      <c r="H545" s="235"/>
      <c r="I545" s="235"/>
      <c r="J545" s="235"/>
      <c r="K545" s="235"/>
      <c r="L545" s="235"/>
    </row>
    <row r="546" spans="5:12">
      <c r="E546" s="235"/>
      <c r="F546" s="235"/>
      <c r="G546" s="235"/>
      <c r="H546" s="235"/>
      <c r="I546" s="235"/>
      <c r="J546" s="235"/>
      <c r="K546" s="235"/>
      <c r="L546" s="235"/>
    </row>
    <row r="547" spans="5:12">
      <c r="E547" s="235"/>
      <c r="F547" s="235"/>
      <c r="G547" s="235"/>
      <c r="H547" s="235"/>
      <c r="I547" s="235"/>
      <c r="J547" s="235"/>
      <c r="K547" s="235"/>
      <c r="L547" s="235"/>
    </row>
    <row r="548" spans="5:12">
      <c r="E548" s="235"/>
      <c r="F548" s="235"/>
      <c r="G548" s="235"/>
      <c r="H548" s="235"/>
      <c r="I548" s="235"/>
      <c r="J548" s="235"/>
      <c r="K548" s="235"/>
      <c r="L548" s="235"/>
    </row>
    <row r="549" spans="5:12">
      <c r="E549" s="235"/>
      <c r="F549" s="235"/>
      <c r="G549" s="235"/>
      <c r="H549" s="235"/>
      <c r="I549" s="235"/>
      <c r="J549" s="235"/>
      <c r="K549" s="235"/>
      <c r="L549" s="235"/>
    </row>
    <row r="550" spans="5:12">
      <c r="E550" s="235"/>
      <c r="F550" s="235"/>
      <c r="G550" s="235"/>
      <c r="H550" s="235"/>
      <c r="I550" s="235"/>
      <c r="J550" s="235"/>
      <c r="K550" s="235"/>
      <c r="L550" s="235"/>
    </row>
    <row r="551" spans="5:12">
      <c r="E551" s="235"/>
      <c r="F551" s="235"/>
      <c r="G551" s="235"/>
      <c r="H551" s="235"/>
      <c r="I551" s="235"/>
      <c r="J551" s="235"/>
      <c r="K551" s="235"/>
      <c r="L551" s="235"/>
    </row>
    <row r="552" spans="5:12">
      <c r="E552" s="235"/>
      <c r="F552" s="235"/>
      <c r="G552" s="235"/>
      <c r="H552" s="235"/>
      <c r="I552" s="235"/>
      <c r="J552" s="235"/>
      <c r="K552" s="235"/>
      <c r="L552" s="235"/>
    </row>
    <row r="553" spans="5:12">
      <c r="E553" s="235"/>
      <c r="F553" s="235"/>
      <c r="G553" s="235"/>
      <c r="H553" s="235"/>
      <c r="I553" s="235"/>
      <c r="J553" s="235"/>
      <c r="K553" s="235"/>
      <c r="L553" s="235"/>
    </row>
    <row r="554" spans="5:12">
      <c r="E554" s="235"/>
      <c r="F554" s="235"/>
      <c r="G554" s="235"/>
      <c r="H554" s="235"/>
      <c r="I554" s="235"/>
      <c r="J554" s="235"/>
      <c r="K554" s="235"/>
      <c r="L554" s="235"/>
    </row>
    <row r="555" spans="5:12">
      <c r="E555" s="235"/>
      <c r="F555" s="235"/>
      <c r="G555" s="235"/>
      <c r="H555" s="235"/>
      <c r="I555" s="235"/>
      <c r="J555" s="235"/>
      <c r="K555" s="235"/>
      <c r="L555" s="235"/>
    </row>
    <row r="556" spans="5:12">
      <c r="E556" s="235"/>
      <c r="F556" s="235"/>
      <c r="G556" s="235"/>
      <c r="H556" s="235"/>
      <c r="I556" s="235"/>
      <c r="J556" s="235"/>
      <c r="K556" s="235"/>
      <c r="L556" s="235"/>
    </row>
    <row r="557" spans="5:12">
      <c r="E557" s="235"/>
      <c r="F557" s="235"/>
      <c r="G557" s="235"/>
      <c r="H557" s="235"/>
      <c r="I557" s="235"/>
      <c r="J557" s="235"/>
      <c r="K557" s="235"/>
      <c r="L557" s="235"/>
    </row>
    <row r="558" spans="5:12">
      <c r="E558" s="235"/>
      <c r="F558" s="235"/>
      <c r="G558" s="235"/>
      <c r="H558" s="235"/>
      <c r="I558" s="235"/>
      <c r="J558" s="235"/>
      <c r="K558" s="235"/>
      <c r="L558" s="235"/>
    </row>
    <row r="559" spans="5:12">
      <c r="E559" s="235"/>
      <c r="F559" s="235"/>
      <c r="G559" s="235"/>
      <c r="H559" s="235"/>
      <c r="I559" s="235"/>
      <c r="J559" s="235"/>
      <c r="K559" s="235"/>
      <c r="L559" s="235"/>
    </row>
    <row r="560" spans="5:12">
      <c r="E560" s="235"/>
      <c r="F560" s="235"/>
      <c r="G560" s="235"/>
      <c r="H560" s="235"/>
      <c r="I560" s="235"/>
      <c r="J560" s="235"/>
      <c r="K560" s="235"/>
      <c r="L560" s="235"/>
    </row>
    <row r="561" spans="5:12">
      <c r="E561" s="235"/>
      <c r="F561" s="235"/>
      <c r="G561" s="235"/>
      <c r="H561" s="235"/>
      <c r="I561" s="235"/>
      <c r="J561" s="235"/>
      <c r="K561" s="235"/>
      <c r="L561" s="235"/>
    </row>
    <row r="562" spans="5:12">
      <c r="E562" s="235"/>
      <c r="F562" s="235"/>
      <c r="G562" s="235"/>
      <c r="H562" s="235"/>
      <c r="I562" s="235"/>
      <c r="J562" s="235"/>
      <c r="K562" s="235"/>
      <c r="L562" s="235"/>
    </row>
    <row r="563" spans="5:12">
      <c r="E563" s="235"/>
      <c r="F563" s="235"/>
      <c r="G563" s="235"/>
      <c r="H563" s="235"/>
      <c r="I563" s="235"/>
      <c r="J563" s="235"/>
      <c r="K563" s="235"/>
      <c r="L563" s="235"/>
    </row>
    <row r="564" spans="5:12">
      <c r="E564" s="235"/>
      <c r="F564" s="235"/>
      <c r="G564" s="235"/>
      <c r="H564" s="235"/>
      <c r="I564" s="235"/>
      <c r="J564" s="235"/>
      <c r="K564" s="235"/>
      <c r="L564" s="235"/>
    </row>
    <row r="565" spans="5:12">
      <c r="E565" s="235"/>
      <c r="F565" s="235"/>
      <c r="G565" s="235"/>
      <c r="H565" s="235"/>
      <c r="I565" s="235"/>
      <c r="J565" s="235"/>
      <c r="K565" s="235"/>
      <c r="L565" s="235"/>
    </row>
    <row r="566" spans="5:12">
      <c r="E566" s="235"/>
      <c r="F566" s="235"/>
      <c r="G566" s="235"/>
      <c r="H566" s="235"/>
      <c r="I566" s="235"/>
      <c r="J566" s="235"/>
      <c r="K566" s="235"/>
      <c r="L566" s="235"/>
    </row>
    <row r="567" spans="5:12">
      <c r="E567" s="235"/>
      <c r="F567" s="235"/>
      <c r="G567" s="235"/>
      <c r="H567" s="235"/>
      <c r="I567" s="235"/>
      <c r="J567" s="235"/>
      <c r="K567" s="235"/>
      <c r="L567" s="235"/>
    </row>
    <row r="568" spans="5:12">
      <c r="E568" s="235"/>
      <c r="F568" s="235"/>
      <c r="G568" s="235"/>
      <c r="H568" s="235"/>
      <c r="I568" s="235"/>
      <c r="J568" s="235"/>
      <c r="K568" s="235"/>
      <c r="L568" s="235"/>
    </row>
    <row r="569" spans="5:12">
      <c r="E569" s="235"/>
      <c r="F569" s="235"/>
      <c r="G569" s="235"/>
      <c r="H569" s="235"/>
      <c r="I569" s="235"/>
      <c r="J569" s="235"/>
      <c r="K569" s="235"/>
      <c r="L569" s="235"/>
    </row>
    <row r="570" spans="5:12">
      <c r="E570" s="235"/>
      <c r="F570" s="235"/>
      <c r="G570" s="235"/>
      <c r="H570" s="235"/>
      <c r="I570" s="235"/>
      <c r="J570" s="235"/>
      <c r="K570" s="235"/>
      <c r="L570" s="235"/>
    </row>
    <row r="571" spans="5:12">
      <c r="E571" s="235"/>
      <c r="F571" s="235"/>
      <c r="G571" s="235"/>
      <c r="H571" s="235"/>
      <c r="I571" s="235"/>
      <c r="J571" s="235"/>
      <c r="K571" s="235"/>
      <c r="L571" s="235"/>
    </row>
    <row r="572" spans="5:12">
      <c r="E572" s="235"/>
      <c r="F572" s="235"/>
      <c r="G572" s="235"/>
      <c r="H572" s="235"/>
      <c r="I572" s="235"/>
      <c r="J572" s="235"/>
      <c r="K572" s="235"/>
      <c r="L572" s="235"/>
    </row>
    <row r="573" spans="5:12">
      <c r="E573" s="235"/>
      <c r="F573" s="235"/>
      <c r="G573" s="235"/>
      <c r="H573" s="235"/>
      <c r="I573" s="235"/>
      <c r="J573" s="235"/>
      <c r="K573" s="235"/>
      <c r="L573" s="235"/>
    </row>
    <row r="574" spans="5:12">
      <c r="E574" s="235"/>
      <c r="F574" s="235"/>
      <c r="G574" s="235"/>
      <c r="H574" s="235"/>
      <c r="I574" s="235"/>
      <c r="J574" s="235"/>
      <c r="K574" s="235"/>
      <c r="L574" s="235"/>
    </row>
    <row r="575" spans="5:12">
      <c r="E575" s="235"/>
      <c r="F575" s="235"/>
      <c r="G575" s="235"/>
      <c r="H575" s="235"/>
      <c r="I575" s="235"/>
      <c r="J575" s="235"/>
      <c r="K575" s="235"/>
      <c r="L575" s="235"/>
    </row>
    <row r="576" spans="5:12">
      <c r="E576" s="235"/>
      <c r="F576" s="235"/>
      <c r="G576" s="235"/>
      <c r="H576" s="235"/>
      <c r="I576" s="235"/>
      <c r="J576" s="235"/>
      <c r="K576" s="235"/>
      <c r="L576" s="235"/>
    </row>
    <row r="577" spans="5:12">
      <c r="E577" s="235"/>
      <c r="F577" s="235"/>
      <c r="G577" s="235"/>
      <c r="H577" s="235"/>
      <c r="I577" s="235"/>
      <c r="J577" s="235"/>
      <c r="K577" s="235"/>
      <c r="L577" s="235"/>
    </row>
    <row r="578" spans="5:12">
      <c r="E578" s="235"/>
      <c r="F578" s="235"/>
      <c r="G578" s="235"/>
      <c r="H578" s="235"/>
      <c r="I578" s="235"/>
      <c r="J578" s="235"/>
      <c r="K578" s="235"/>
      <c r="L578" s="235"/>
    </row>
    <row r="579" spans="5:12">
      <c r="E579" s="235"/>
      <c r="F579" s="235"/>
      <c r="G579" s="235"/>
      <c r="H579" s="235"/>
      <c r="I579" s="235"/>
      <c r="J579" s="235"/>
      <c r="K579" s="235"/>
      <c r="L579" s="235"/>
    </row>
    <row r="580" spans="5:12">
      <c r="E580" s="235"/>
      <c r="F580" s="235"/>
      <c r="G580" s="235"/>
      <c r="H580" s="235"/>
      <c r="I580" s="235"/>
      <c r="J580" s="235"/>
      <c r="K580" s="235"/>
      <c r="L580" s="235"/>
    </row>
    <row r="581" spans="5:12">
      <c r="E581" s="235"/>
      <c r="F581" s="235"/>
      <c r="G581" s="235"/>
      <c r="H581" s="235"/>
      <c r="I581" s="235"/>
      <c r="J581" s="235"/>
      <c r="K581" s="235"/>
      <c r="L581" s="235"/>
    </row>
    <row r="582" spans="5:12">
      <c r="E582" s="235"/>
      <c r="F582" s="235"/>
      <c r="G582" s="235"/>
      <c r="H582" s="235"/>
      <c r="I582" s="235"/>
      <c r="J582" s="235"/>
      <c r="K582" s="235"/>
      <c r="L582" s="235"/>
    </row>
    <row r="583" spans="5:12">
      <c r="E583" s="235"/>
      <c r="F583" s="235"/>
      <c r="G583" s="235"/>
      <c r="H583" s="235"/>
      <c r="I583" s="235"/>
      <c r="J583" s="235"/>
      <c r="K583" s="235"/>
      <c r="L583" s="235"/>
    </row>
    <row r="584" spans="5:12">
      <c r="E584" s="235"/>
      <c r="F584" s="235"/>
      <c r="G584" s="235"/>
      <c r="H584" s="235"/>
      <c r="I584" s="235"/>
      <c r="J584" s="235"/>
      <c r="K584" s="235"/>
      <c r="L584" s="235"/>
    </row>
    <row r="585" spans="5:12">
      <c r="E585" s="235"/>
      <c r="F585" s="235"/>
      <c r="G585" s="235"/>
      <c r="H585" s="235"/>
      <c r="I585" s="235"/>
      <c r="J585" s="235"/>
      <c r="K585" s="235"/>
      <c r="L585" s="235"/>
    </row>
    <row r="586" spans="5:12">
      <c r="E586" s="235"/>
      <c r="F586" s="235"/>
      <c r="G586" s="235"/>
      <c r="H586" s="235"/>
      <c r="I586" s="235"/>
      <c r="J586" s="235"/>
      <c r="K586" s="235"/>
      <c r="L586" s="235"/>
    </row>
    <row r="587" spans="5:12">
      <c r="E587" s="235"/>
      <c r="F587" s="235"/>
      <c r="G587" s="235"/>
      <c r="H587" s="235"/>
      <c r="I587" s="235"/>
      <c r="J587" s="235"/>
      <c r="K587" s="235"/>
      <c r="L587" s="235"/>
    </row>
    <row r="588" spans="5:12">
      <c r="E588" s="235"/>
      <c r="F588" s="235"/>
      <c r="G588" s="235"/>
      <c r="H588" s="235"/>
      <c r="I588" s="235"/>
      <c r="J588" s="235"/>
      <c r="K588" s="235"/>
      <c r="L588" s="235"/>
    </row>
    <row r="589" spans="5:12">
      <c r="E589" s="235"/>
      <c r="F589" s="235"/>
      <c r="G589" s="235"/>
      <c r="H589" s="235"/>
      <c r="I589" s="235"/>
      <c r="J589" s="235"/>
      <c r="K589" s="235"/>
      <c r="L589" s="235"/>
    </row>
    <row r="590" spans="5:12">
      <c r="E590" s="235"/>
      <c r="F590" s="235"/>
      <c r="G590" s="235"/>
      <c r="H590" s="235"/>
      <c r="I590" s="235"/>
      <c r="J590" s="235"/>
      <c r="K590" s="235"/>
      <c r="L590" s="235"/>
    </row>
    <row r="591" spans="5:12">
      <c r="E591" s="235"/>
      <c r="F591" s="235"/>
      <c r="G591" s="235"/>
      <c r="H591" s="235"/>
      <c r="I591" s="235"/>
      <c r="J591" s="235"/>
      <c r="K591" s="235"/>
      <c r="L591" s="235"/>
    </row>
    <row r="592" spans="5:12">
      <c r="E592" s="235"/>
      <c r="F592" s="235"/>
      <c r="G592" s="235"/>
      <c r="H592" s="235"/>
      <c r="I592" s="235"/>
      <c r="J592" s="235"/>
      <c r="K592" s="235"/>
      <c r="L592" s="235"/>
    </row>
    <row r="593" spans="5:12">
      <c r="E593" s="235"/>
      <c r="F593" s="235"/>
      <c r="G593" s="235"/>
      <c r="H593" s="235"/>
      <c r="I593" s="235"/>
      <c r="J593" s="235"/>
      <c r="K593" s="235"/>
      <c r="L593" s="235"/>
    </row>
    <row r="594" spans="5:12">
      <c r="E594" s="235"/>
      <c r="F594" s="235"/>
      <c r="G594" s="235"/>
      <c r="H594" s="235"/>
      <c r="I594" s="235"/>
      <c r="J594" s="235"/>
      <c r="K594" s="235"/>
      <c r="L594" s="235"/>
    </row>
    <row r="595" spans="5:12">
      <c r="E595" s="235"/>
      <c r="F595" s="235"/>
      <c r="G595" s="235"/>
      <c r="H595" s="235"/>
      <c r="I595" s="235"/>
      <c r="J595" s="235"/>
      <c r="K595" s="235"/>
      <c r="L595" s="235"/>
    </row>
    <row r="596" spans="5:12">
      <c r="E596" s="235"/>
      <c r="F596" s="235"/>
      <c r="G596" s="235"/>
      <c r="H596" s="235"/>
      <c r="I596" s="235"/>
      <c r="J596" s="235"/>
      <c r="K596" s="235"/>
      <c r="L596" s="235"/>
    </row>
    <row r="597" spans="5:12">
      <c r="E597" s="235"/>
      <c r="F597" s="235"/>
      <c r="G597" s="235"/>
      <c r="H597" s="235"/>
      <c r="I597" s="235"/>
      <c r="J597" s="235"/>
      <c r="K597" s="235"/>
      <c r="L597" s="235"/>
    </row>
    <row r="598" spans="5:12">
      <c r="E598" s="235"/>
      <c r="F598" s="235"/>
      <c r="G598" s="235"/>
      <c r="H598" s="235"/>
      <c r="I598" s="235"/>
      <c r="J598" s="235"/>
      <c r="K598" s="235"/>
      <c r="L598" s="235"/>
    </row>
    <row r="599" spans="5:12">
      <c r="E599" s="235"/>
      <c r="F599" s="235"/>
      <c r="G599" s="235"/>
      <c r="H599" s="235"/>
      <c r="I599" s="235"/>
      <c r="J599" s="235"/>
      <c r="K599" s="235"/>
      <c r="L599" s="235"/>
    </row>
  </sheetData>
  <mergeCells count="8">
    <mergeCell ref="B18:C18"/>
    <mergeCell ref="A20:C20"/>
    <mergeCell ref="A1:E1"/>
    <mergeCell ref="B8:C8"/>
    <mergeCell ref="B10:C10"/>
    <mergeCell ref="B12:C12"/>
    <mergeCell ref="B14:C14"/>
    <mergeCell ref="B16:C16"/>
  </mergeCells>
  <pageMargins left="0.70866141732283505" right="0.70866141732283505" top="0.74803149606299202" bottom="0.74803149606299202" header="0.31496062992126" footer="0.31496062992126"/>
  <pageSetup paperSize="9" fitToHeight="0" orientation="portrait" r:id="rId1"/>
  <headerFooter>
    <oddFooter>&amp;C&amp;P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7BC97-AEB3-4F77-91EB-2AD6C5EB04D5}">
  <sheetPr>
    <pageSetUpPr fitToPage="1"/>
  </sheetPr>
  <dimension ref="A1:M305"/>
  <sheetViews>
    <sheetView tabSelected="1" view="pageBreakPreview" topLeftCell="A201" zoomScale="110" zoomScaleNormal="110" zoomScaleSheetLayoutView="110" workbookViewId="0">
      <selection activeCell="N248" sqref="N248"/>
    </sheetView>
  </sheetViews>
  <sheetFormatPr defaultColWidth="14.44140625" defaultRowHeight="15" customHeight="1"/>
  <cols>
    <col min="1" max="1" width="6" customWidth="1"/>
    <col min="2" max="2" width="2.33203125" customWidth="1"/>
    <col min="3" max="3" width="48.6640625" customWidth="1"/>
    <col min="4" max="4" width="0.6640625" customWidth="1"/>
    <col min="5" max="5" width="5.6640625" customWidth="1"/>
    <col min="6" max="6" width="0.6640625" customWidth="1"/>
    <col min="7" max="7" width="7.109375" customWidth="1"/>
    <col min="8" max="8" width="0.6640625" customWidth="1"/>
    <col min="9" max="9" width="10.6640625" style="287" customWidth="1"/>
    <col min="10" max="11" width="0.6640625" style="288" customWidth="1"/>
    <col min="12" max="12" width="18.109375" style="288" customWidth="1"/>
  </cols>
  <sheetData>
    <row r="1" spans="1:12" ht="18" customHeight="1">
      <c r="A1" s="238" t="s">
        <v>634</v>
      </c>
      <c r="B1" s="239"/>
      <c r="C1" s="240"/>
      <c r="D1" s="241"/>
      <c r="E1" s="242"/>
      <c r="F1" s="241"/>
      <c r="G1" s="243"/>
      <c r="H1" s="241"/>
      <c r="I1" s="244"/>
      <c r="J1" s="245"/>
      <c r="K1" s="245"/>
      <c r="L1" s="246"/>
    </row>
    <row r="2" spans="1:12" ht="18.600000000000001" customHeight="1">
      <c r="A2" s="247" t="s">
        <v>635</v>
      </c>
      <c r="B2" s="239"/>
      <c r="C2" s="240"/>
      <c r="D2" s="241"/>
      <c r="E2" s="242"/>
      <c r="F2" s="241"/>
      <c r="G2" s="243"/>
      <c r="H2" s="241"/>
      <c r="I2" s="244"/>
      <c r="J2" s="245"/>
      <c r="K2" s="245"/>
      <c r="L2" s="246"/>
    </row>
    <row r="3" spans="1:12" ht="18" customHeight="1">
      <c r="A3" s="248" t="s">
        <v>636</v>
      </c>
      <c r="B3" s="239"/>
      <c r="C3" s="240"/>
      <c r="D3" s="241"/>
      <c r="E3" s="242"/>
      <c r="F3" s="241"/>
      <c r="G3" s="243"/>
      <c r="H3" s="241"/>
      <c r="I3" s="244"/>
      <c r="J3" s="245"/>
      <c r="K3" s="245"/>
      <c r="L3" s="246"/>
    </row>
    <row r="4" spans="1:12" ht="12" customHeight="1">
      <c r="A4" s="249"/>
      <c r="B4" s="250"/>
      <c r="C4" s="251"/>
      <c r="D4" s="252"/>
      <c r="E4" s="253"/>
      <c r="F4" s="252"/>
      <c r="G4" s="254"/>
      <c r="H4" s="252"/>
      <c r="I4" s="255"/>
      <c r="J4" s="256"/>
      <c r="K4" s="256"/>
      <c r="L4" s="257"/>
    </row>
    <row r="5" spans="1:12" ht="12" customHeight="1">
      <c r="A5" s="258"/>
      <c r="B5" s="259"/>
      <c r="C5" s="260" t="s">
        <v>1</v>
      </c>
      <c r="D5" s="261"/>
      <c r="E5" s="262" t="s">
        <v>2</v>
      </c>
      <c r="F5" s="261"/>
      <c r="G5" s="263" t="s">
        <v>465</v>
      </c>
      <c r="H5" s="261"/>
      <c r="I5" s="264" t="s">
        <v>4</v>
      </c>
      <c r="J5" s="265"/>
      <c r="K5" s="265"/>
      <c r="L5" s="264" t="s">
        <v>466</v>
      </c>
    </row>
    <row r="6" spans="1:12" ht="12" customHeight="1">
      <c r="A6" s="266"/>
      <c r="B6" s="267"/>
      <c r="C6" s="268"/>
      <c r="D6" s="269"/>
      <c r="E6" s="270"/>
      <c r="F6" s="271"/>
      <c r="G6" s="272"/>
      <c r="H6" s="271"/>
      <c r="I6" s="255"/>
      <c r="J6" s="273"/>
      <c r="K6" s="274"/>
      <c r="L6" s="255"/>
    </row>
    <row r="7" spans="1:12" ht="12" customHeight="1">
      <c r="A7" s="266" t="s">
        <v>6</v>
      </c>
      <c r="B7" s="267"/>
      <c r="C7" s="268" t="s">
        <v>637</v>
      </c>
      <c r="D7" s="269"/>
      <c r="E7" s="270"/>
      <c r="F7" s="271"/>
      <c r="G7" s="272"/>
      <c r="H7" s="271"/>
      <c r="I7" s="255"/>
      <c r="J7" s="273"/>
      <c r="K7" s="274"/>
      <c r="L7" s="255"/>
    </row>
    <row r="8" spans="1:12" ht="12" customHeight="1">
      <c r="A8" s="275"/>
      <c r="B8" s="272"/>
      <c r="C8" s="251"/>
      <c r="D8" s="276"/>
      <c r="E8" s="270"/>
      <c r="F8" s="277"/>
      <c r="G8" s="272"/>
      <c r="H8" s="277"/>
      <c r="I8" s="255"/>
      <c r="J8" s="278"/>
      <c r="K8" s="279"/>
      <c r="L8" s="255"/>
    </row>
    <row r="9" spans="1:12" ht="12" customHeight="1">
      <c r="A9" s="275" t="s">
        <v>638</v>
      </c>
      <c r="B9" s="272"/>
      <c r="C9" s="280" t="s">
        <v>639</v>
      </c>
      <c r="D9" s="276"/>
      <c r="E9" s="270"/>
      <c r="F9" s="277"/>
      <c r="G9" s="272"/>
      <c r="H9" s="277"/>
      <c r="I9" s="255"/>
      <c r="J9" s="278"/>
      <c r="K9" s="279"/>
      <c r="L9" s="255"/>
    </row>
    <row r="10" spans="1:12" ht="25.2" customHeight="1">
      <c r="A10" s="275"/>
      <c r="B10" s="267"/>
      <c r="C10" s="251" t="s">
        <v>640</v>
      </c>
      <c r="D10" s="269"/>
      <c r="E10" s="270" t="s">
        <v>35</v>
      </c>
      <c r="F10" s="271"/>
      <c r="G10" s="272">
        <v>1</v>
      </c>
      <c r="H10" s="271"/>
      <c r="I10" s="353"/>
      <c r="J10" s="354"/>
      <c r="K10" s="355"/>
      <c r="L10" s="353">
        <f>G10*I10</f>
        <v>0</v>
      </c>
    </row>
    <row r="11" spans="1:12" ht="12" customHeight="1">
      <c r="A11" s="275"/>
      <c r="B11" s="267"/>
      <c r="C11" s="251"/>
      <c r="D11" s="269"/>
      <c r="E11" s="270"/>
      <c r="F11" s="271"/>
      <c r="G11" s="272"/>
      <c r="H11" s="271"/>
      <c r="I11" s="353"/>
      <c r="J11" s="354"/>
      <c r="K11" s="355"/>
      <c r="L11" s="353"/>
    </row>
    <row r="12" spans="1:12" ht="12" customHeight="1">
      <c r="A12" s="275" t="s">
        <v>641</v>
      </c>
      <c r="B12" s="267"/>
      <c r="C12" s="280" t="s">
        <v>642</v>
      </c>
      <c r="D12" s="269"/>
      <c r="E12" s="270"/>
      <c r="F12" s="271"/>
      <c r="G12" s="272"/>
      <c r="H12" s="271"/>
      <c r="I12" s="353"/>
      <c r="J12" s="354"/>
      <c r="K12" s="355"/>
      <c r="L12" s="353"/>
    </row>
    <row r="13" spans="1:12" ht="24" customHeight="1">
      <c r="A13" s="275"/>
      <c r="B13" s="267"/>
      <c r="C13" s="251" t="s">
        <v>643</v>
      </c>
      <c r="D13" s="269"/>
      <c r="E13" s="270" t="s">
        <v>35</v>
      </c>
      <c r="F13" s="271"/>
      <c r="G13" s="272">
        <v>1</v>
      </c>
      <c r="H13" s="271"/>
      <c r="I13" s="353"/>
      <c r="J13" s="354"/>
      <c r="K13" s="355"/>
      <c r="L13" s="353">
        <f>G13*I13</f>
        <v>0</v>
      </c>
    </row>
    <row r="14" spans="1:12" ht="12" customHeight="1">
      <c r="A14" s="275"/>
      <c r="B14" s="267"/>
      <c r="C14" s="251"/>
      <c r="D14" s="269"/>
      <c r="E14" s="270"/>
      <c r="F14" s="271"/>
      <c r="G14" s="272"/>
      <c r="H14" s="271"/>
      <c r="I14" s="353"/>
      <c r="J14" s="354"/>
      <c r="K14" s="355"/>
      <c r="L14" s="353"/>
    </row>
    <row r="15" spans="1:12" ht="12" customHeight="1">
      <c r="A15" s="275" t="s">
        <v>644</v>
      </c>
      <c r="B15" s="267"/>
      <c r="C15" s="280" t="s">
        <v>645</v>
      </c>
      <c r="D15" s="269"/>
      <c r="E15" s="281" t="s">
        <v>441</v>
      </c>
      <c r="F15" s="271"/>
      <c r="G15" s="272">
        <v>20</v>
      </c>
      <c r="H15" s="271"/>
      <c r="I15" s="353"/>
      <c r="J15" s="354"/>
      <c r="K15" s="355"/>
      <c r="L15" s="353">
        <f>G15*I15</f>
        <v>0</v>
      </c>
    </row>
    <row r="16" spans="1:12" ht="12" customHeight="1">
      <c r="A16" s="275"/>
      <c r="B16" s="267"/>
      <c r="C16" s="251" t="s">
        <v>646</v>
      </c>
      <c r="D16" s="269"/>
      <c r="E16" s="281"/>
      <c r="F16" s="271"/>
      <c r="G16" s="272"/>
      <c r="H16" s="271"/>
      <c r="I16" s="353"/>
      <c r="J16" s="354"/>
      <c r="K16" s="355"/>
      <c r="L16" s="353"/>
    </row>
    <row r="17" spans="1:12" ht="12" customHeight="1">
      <c r="A17" s="275"/>
      <c r="B17" s="272"/>
      <c r="C17" s="251"/>
      <c r="D17" s="276"/>
      <c r="E17" s="270"/>
      <c r="F17" s="277"/>
      <c r="G17" s="272"/>
      <c r="H17" s="277"/>
      <c r="I17" s="353"/>
      <c r="J17" s="356"/>
      <c r="K17" s="357"/>
      <c r="L17" s="353"/>
    </row>
    <row r="18" spans="1:12" ht="12" customHeight="1">
      <c r="A18" s="275" t="s">
        <v>647</v>
      </c>
      <c r="B18" s="272"/>
      <c r="C18" s="280" t="s">
        <v>648</v>
      </c>
      <c r="D18" s="276"/>
      <c r="E18" s="270"/>
      <c r="F18" s="277"/>
      <c r="G18" s="272"/>
      <c r="H18" s="277"/>
      <c r="I18" s="353"/>
      <c r="J18" s="356"/>
      <c r="K18" s="357"/>
      <c r="L18" s="353"/>
    </row>
    <row r="19" spans="1:12" ht="15" customHeight="1">
      <c r="A19" s="275"/>
      <c r="B19" s="267"/>
      <c r="C19" s="251" t="s">
        <v>649</v>
      </c>
      <c r="D19" s="269"/>
      <c r="E19" s="270" t="s">
        <v>35</v>
      </c>
      <c r="F19" s="271"/>
      <c r="G19" s="272">
        <v>1</v>
      </c>
      <c r="H19" s="271"/>
      <c r="I19" s="353"/>
      <c r="J19" s="354"/>
      <c r="K19" s="355"/>
      <c r="L19" s="353">
        <f>G19*I19</f>
        <v>0</v>
      </c>
    </row>
    <row r="20" spans="1:12" ht="12" customHeight="1">
      <c r="A20" s="275"/>
      <c r="B20" s="272"/>
      <c r="C20" s="251"/>
      <c r="D20" s="276"/>
      <c r="E20" s="270"/>
      <c r="F20" s="277"/>
      <c r="G20" s="272"/>
      <c r="H20" s="277"/>
      <c r="I20" s="353"/>
      <c r="J20" s="356"/>
      <c r="K20" s="357"/>
      <c r="L20" s="353"/>
    </row>
    <row r="21" spans="1:12" ht="12" customHeight="1">
      <c r="A21" s="275" t="s">
        <v>17</v>
      </c>
      <c r="B21" s="272"/>
      <c r="C21" s="268" t="s">
        <v>266</v>
      </c>
      <c r="D21" s="276"/>
      <c r="E21" s="270"/>
      <c r="F21" s="277"/>
      <c r="G21" s="272"/>
      <c r="H21" s="277"/>
      <c r="I21" s="353"/>
      <c r="J21" s="356"/>
      <c r="K21" s="357"/>
      <c r="L21" s="353"/>
    </row>
    <row r="22" spans="1:12" ht="12" customHeight="1">
      <c r="A22" s="275"/>
      <c r="B22" s="272"/>
      <c r="C22" s="251"/>
      <c r="D22" s="276"/>
      <c r="E22" s="270"/>
      <c r="F22" s="277"/>
      <c r="G22" s="272"/>
      <c r="H22" s="277"/>
      <c r="I22" s="353"/>
      <c r="J22" s="356"/>
      <c r="K22" s="357"/>
      <c r="L22" s="353"/>
    </row>
    <row r="23" spans="1:12" ht="12" customHeight="1">
      <c r="A23" s="275" t="s">
        <v>471</v>
      </c>
      <c r="B23" s="272"/>
      <c r="C23" s="280" t="s">
        <v>650</v>
      </c>
      <c r="D23" s="276"/>
      <c r="E23" s="281" t="s">
        <v>441</v>
      </c>
      <c r="F23" s="277"/>
      <c r="G23" s="272">
        <v>2</v>
      </c>
      <c r="H23" s="271"/>
      <c r="I23" s="353"/>
      <c r="J23" s="354"/>
      <c r="K23" s="355"/>
      <c r="L23" s="353">
        <f>G23*I23</f>
        <v>0</v>
      </c>
    </row>
    <row r="24" spans="1:12" ht="24" customHeight="1">
      <c r="A24" s="275"/>
      <c r="B24" s="267"/>
      <c r="C24" s="251" t="s">
        <v>651</v>
      </c>
      <c r="D24" s="269"/>
      <c r="F24" s="271"/>
      <c r="G24" s="272"/>
      <c r="H24" s="271"/>
      <c r="I24" s="353"/>
      <c r="J24" s="354"/>
      <c r="K24" s="355"/>
      <c r="L24" s="353"/>
    </row>
    <row r="25" spans="1:12" ht="12" customHeight="1">
      <c r="A25" s="275"/>
      <c r="B25" s="267"/>
      <c r="C25" s="251"/>
      <c r="D25" s="269"/>
      <c r="E25" s="281"/>
      <c r="F25" s="271"/>
      <c r="G25" s="272"/>
      <c r="H25" s="271"/>
      <c r="I25" s="353"/>
      <c r="J25" s="354"/>
      <c r="K25" s="355"/>
      <c r="L25" s="353"/>
    </row>
    <row r="26" spans="1:12" ht="12" customHeight="1">
      <c r="A26" s="275" t="s">
        <v>483</v>
      </c>
      <c r="B26" s="272"/>
      <c r="C26" s="280" t="s">
        <v>652</v>
      </c>
      <c r="D26" s="282"/>
      <c r="E26" s="270" t="s">
        <v>441</v>
      </c>
      <c r="F26" s="277"/>
      <c r="G26" s="272">
        <v>54</v>
      </c>
      <c r="H26" s="277"/>
      <c r="I26" s="353"/>
      <c r="J26" s="356"/>
      <c r="K26" s="357"/>
      <c r="L26" s="353">
        <f>G26*I26</f>
        <v>0</v>
      </c>
    </row>
    <row r="27" spans="1:12" ht="24.6" customHeight="1">
      <c r="A27" s="275"/>
      <c r="B27" s="267"/>
      <c r="C27" s="251" t="s">
        <v>653</v>
      </c>
      <c r="D27" s="282"/>
      <c r="E27" s="270"/>
      <c r="F27" s="271"/>
      <c r="G27" s="272"/>
      <c r="H27" s="271"/>
      <c r="I27" s="353"/>
      <c r="J27" s="354"/>
      <c r="K27" s="355"/>
      <c r="L27" s="353"/>
    </row>
    <row r="28" spans="1:12" ht="12" customHeight="1">
      <c r="A28" s="275"/>
      <c r="B28" s="267"/>
      <c r="C28" s="251"/>
      <c r="D28" s="269"/>
      <c r="E28" s="270"/>
      <c r="F28" s="271"/>
      <c r="G28" s="272"/>
      <c r="H28" s="271"/>
      <c r="I28" s="353"/>
      <c r="J28" s="354"/>
      <c r="K28" s="355"/>
      <c r="L28" s="353"/>
    </row>
    <row r="29" spans="1:12" ht="12" customHeight="1">
      <c r="A29" s="275" t="s">
        <v>489</v>
      </c>
      <c r="B29" s="267"/>
      <c r="C29" s="280" t="s">
        <v>654</v>
      </c>
      <c r="D29" s="282"/>
      <c r="E29" s="270" t="s">
        <v>439</v>
      </c>
      <c r="F29" s="271"/>
      <c r="G29" s="272">
        <v>1176</v>
      </c>
      <c r="H29" s="271"/>
      <c r="I29" s="353"/>
      <c r="J29" s="354"/>
      <c r="K29" s="355"/>
      <c r="L29" s="353">
        <f>G29*I29</f>
        <v>0</v>
      </c>
    </row>
    <row r="30" spans="1:12" ht="25.95" customHeight="1">
      <c r="A30" s="275"/>
      <c r="B30" s="267"/>
      <c r="C30" s="251" t="s">
        <v>655</v>
      </c>
      <c r="D30" s="282"/>
      <c r="E30" s="270"/>
      <c r="F30" s="271"/>
      <c r="G30" s="272"/>
      <c r="H30" s="271"/>
      <c r="I30" s="353"/>
      <c r="J30" s="354"/>
      <c r="K30" s="355"/>
      <c r="L30" s="353"/>
    </row>
    <row r="31" spans="1:12" ht="12" customHeight="1">
      <c r="A31" s="275"/>
      <c r="B31" s="267"/>
      <c r="C31" s="251"/>
      <c r="D31" s="269"/>
      <c r="E31" s="270"/>
      <c r="F31" s="271"/>
      <c r="G31" s="272"/>
      <c r="H31" s="271"/>
      <c r="I31" s="353"/>
      <c r="J31" s="354"/>
      <c r="K31" s="355"/>
      <c r="L31" s="353"/>
    </row>
    <row r="32" spans="1:12" ht="12" customHeight="1">
      <c r="A32" s="275" t="s">
        <v>553</v>
      </c>
      <c r="B32" s="267"/>
      <c r="C32" s="280" t="s">
        <v>656</v>
      </c>
      <c r="D32" s="282"/>
      <c r="E32" s="270" t="s">
        <v>439</v>
      </c>
      <c r="F32" s="271"/>
      <c r="G32" s="272">
        <v>1176</v>
      </c>
      <c r="H32" s="271"/>
      <c r="I32" s="353"/>
      <c r="J32" s="354"/>
      <c r="K32" s="355"/>
      <c r="L32" s="353">
        <f>G32*I32</f>
        <v>0</v>
      </c>
    </row>
    <row r="33" spans="1:12" ht="25.95" customHeight="1">
      <c r="A33" s="275"/>
      <c r="B33" s="267"/>
      <c r="C33" s="251" t="s">
        <v>657</v>
      </c>
      <c r="D33" s="282"/>
      <c r="E33" s="270"/>
      <c r="F33" s="271"/>
      <c r="G33" s="272"/>
      <c r="H33" s="271"/>
      <c r="I33" s="353"/>
      <c r="J33" s="354"/>
      <c r="K33" s="355"/>
      <c r="L33" s="353"/>
    </row>
    <row r="34" spans="1:12" ht="12" customHeight="1">
      <c r="A34" s="275"/>
      <c r="B34" s="267"/>
      <c r="C34" s="251"/>
      <c r="D34" s="282"/>
      <c r="E34" s="270"/>
      <c r="F34" s="271"/>
      <c r="G34" s="272"/>
      <c r="H34" s="271"/>
      <c r="I34" s="353"/>
      <c r="J34" s="354"/>
      <c r="K34" s="355"/>
      <c r="L34" s="353"/>
    </row>
    <row r="35" spans="1:12" ht="12" customHeight="1">
      <c r="A35" s="275" t="s">
        <v>556</v>
      </c>
      <c r="B35" s="267"/>
      <c r="C35" s="280" t="s">
        <v>658</v>
      </c>
      <c r="D35" s="282"/>
      <c r="E35" s="270" t="s">
        <v>439</v>
      </c>
      <c r="F35" s="271"/>
      <c r="G35" s="272">
        <v>1176</v>
      </c>
      <c r="H35" s="271"/>
      <c r="I35" s="353"/>
      <c r="J35" s="354"/>
      <c r="K35" s="355"/>
      <c r="L35" s="353">
        <f>G35*I35</f>
        <v>0</v>
      </c>
    </row>
    <row r="36" spans="1:12" ht="49.2" customHeight="1">
      <c r="A36" s="275"/>
      <c r="B36" s="267"/>
      <c r="C36" s="251" t="s">
        <v>659</v>
      </c>
      <c r="D36" s="282"/>
      <c r="E36" s="270"/>
      <c r="F36" s="271"/>
      <c r="G36" s="272"/>
      <c r="H36" s="271"/>
      <c r="I36" s="353"/>
      <c r="J36" s="354"/>
      <c r="K36" s="355"/>
      <c r="L36" s="353"/>
    </row>
    <row r="37" spans="1:12" ht="12" customHeight="1">
      <c r="A37" s="275"/>
      <c r="B37" s="267"/>
      <c r="C37" s="251"/>
      <c r="D37" s="282"/>
      <c r="E37" s="270"/>
      <c r="F37" s="271"/>
      <c r="G37" s="272"/>
      <c r="H37" s="271"/>
      <c r="I37" s="353"/>
      <c r="J37" s="354"/>
      <c r="K37" s="355"/>
      <c r="L37" s="353"/>
    </row>
    <row r="38" spans="1:12" ht="12" customHeight="1">
      <c r="A38" s="275" t="s">
        <v>559</v>
      </c>
      <c r="B38" s="267"/>
      <c r="C38" s="280" t="s">
        <v>663</v>
      </c>
      <c r="D38" s="282"/>
      <c r="E38" s="270" t="s">
        <v>439</v>
      </c>
      <c r="F38" s="271"/>
      <c r="G38" s="272">
        <v>1176</v>
      </c>
      <c r="H38" s="271"/>
      <c r="I38" s="255"/>
      <c r="J38" s="273"/>
      <c r="K38" s="274"/>
      <c r="L38" s="255">
        <f>G38*I38</f>
        <v>0</v>
      </c>
    </row>
    <row r="39" spans="1:12" ht="47.25" customHeight="1">
      <c r="A39" s="275"/>
      <c r="B39" s="267"/>
      <c r="C39" s="251" t="s">
        <v>664</v>
      </c>
      <c r="D39" s="282"/>
      <c r="E39" s="270"/>
      <c r="F39" s="271"/>
      <c r="G39" s="272"/>
      <c r="H39" s="271"/>
      <c r="I39" s="255"/>
      <c r="J39" s="273"/>
      <c r="K39" s="274"/>
      <c r="L39" s="255"/>
    </row>
    <row r="40" spans="1:12" ht="12" customHeight="1">
      <c r="A40" s="275"/>
      <c r="B40" s="267"/>
      <c r="C40" s="251"/>
      <c r="D40" s="282"/>
      <c r="E40" s="270"/>
      <c r="F40" s="271"/>
      <c r="G40" s="272"/>
      <c r="H40" s="271"/>
      <c r="I40" s="353"/>
      <c r="J40" s="354"/>
      <c r="K40" s="355"/>
      <c r="L40" s="353"/>
    </row>
    <row r="41" spans="1:12" ht="12" customHeight="1">
      <c r="A41" s="275"/>
      <c r="B41" s="267"/>
      <c r="C41" s="251"/>
      <c r="D41" s="282"/>
      <c r="E41" s="270"/>
      <c r="F41" s="271"/>
      <c r="G41" s="272"/>
      <c r="H41" s="271"/>
      <c r="I41" s="353"/>
      <c r="J41" s="354"/>
      <c r="K41" s="355"/>
      <c r="L41" s="353"/>
    </row>
    <row r="42" spans="1:12" ht="12" customHeight="1">
      <c r="A42" s="275"/>
      <c r="B42" s="267"/>
      <c r="C42" s="251"/>
      <c r="D42" s="282"/>
      <c r="E42" s="270"/>
      <c r="F42" s="271"/>
      <c r="G42" s="272"/>
      <c r="H42" s="271"/>
      <c r="I42" s="353"/>
      <c r="J42" s="354"/>
      <c r="K42" s="355"/>
      <c r="L42" s="353"/>
    </row>
    <row r="43" spans="1:12" ht="12" customHeight="1">
      <c r="A43" s="275"/>
      <c r="B43" s="267"/>
      <c r="C43" s="251"/>
      <c r="D43" s="282"/>
      <c r="E43" s="270"/>
      <c r="F43" s="271"/>
      <c r="G43" s="272"/>
      <c r="H43" s="271"/>
      <c r="I43" s="353"/>
      <c r="J43" s="354"/>
      <c r="K43" s="355"/>
      <c r="L43" s="353"/>
    </row>
    <row r="44" spans="1:12" ht="12" customHeight="1">
      <c r="A44" s="275"/>
      <c r="B44" s="267"/>
      <c r="C44" s="251"/>
      <c r="D44" s="282"/>
      <c r="E44" s="270"/>
      <c r="F44" s="271"/>
      <c r="G44" s="272"/>
      <c r="H44" s="271"/>
      <c r="I44" s="353"/>
      <c r="J44" s="354"/>
      <c r="K44" s="355"/>
      <c r="L44" s="353"/>
    </row>
    <row r="45" spans="1:12" ht="12" customHeight="1">
      <c r="A45" s="275"/>
      <c r="B45" s="267"/>
      <c r="C45" s="251"/>
      <c r="D45" s="282"/>
      <c r="E45" s="270"/>
      <c r="F45" s="271"/>
      <c r="G45" s="272"/>
      <c r="H45" s="271"/>
      <c r="I45" s="353"/>
      <c r="J45" s="354"/>
      <c r="K45" s="355"/>
      <c r="L45" s="353"/>
    </row>
    <row r="46" spans="1:12" ht="12" customHeight="1">
      <c r="A46" s="275"/>
      <c r="B46" s="267"/>
      <c r="C46" s="251"/>
      <c r="D46" s="282"/>
      <c r="E46" s="270"/>
      <c r="F46" s="271"/>
      <c r="G46" s="272"/>
      <c r="H46" s="271"/>
      <c r="I46" s="353"/>
      <c r="J46" s="354"/>
      <c r="K46" s="355"/>
      <c r="L46" s="353"/>
    </row>
    <row r="47" spans="1:12" ht="12" customHeight="1">
      <c r="A47" s="275"/>
      <c r="B47" s="267"/>
      <c r="C47" s="268" t="s">
        <v>660</v>
      </c>
      <c r="D47" s="358"/>
      <c r="E47" s="359"/>
      <c r="F47" s="271"/>
      <c r="G47" s="267"/>
      <c r="H47" s="271"/>
      <c r="I47" s="360"/>
      <c r="J47" s="354"/>
      <c r="K47" s="355"/>
      <c r="L47" s="361">
        <f>SUM(L10:L46)</f>
        <v>0</v>
      </c>
    </row>
    <row r="48" spans="1:12" ht="12" customHeight="1">
      <c r="A48" s="275"/>
      <c r="B48" s="267"/>
      <c r="C48" s="268" t="s">
        <v>661</v>
      </c>
      <c r="D48" s="358"/>
      <c r="E48" s="359"/>
      <c r="F48" s="271"/>
      <c r="G48" s="267"/>
      <c r="H48" s="271"/>
      <c r="I48" s="360"/>
      <c r="J48" s="354"/>
      <c r="K48" s="355"/>
      <c r="L48" s="361">
        <f>SUM(L47)</f>
        <v>0</v>
      </c>
    </row>
    <row r="49" spans="1:12" ht="12" customHeight="1">
      <c r="A49" s="275"/>
      <c r="B49" s="267"/>
      <c r="C49" s="251"/>
      <c r="D49" s="282"/>
      <c r="E49" s="270"/>
      <c r="F49" s="271"/>
      <c r="G49" s="272"/>
      <c r="H49" s="271"/>
      <c r="I49" s="353"/>
      <c r="J49" s="354"/>
      <c r="K49" s="355"/>
      <c r="L49" s="353"/>
    </row>
    <row r="50" spans="1:12" ht="12" customHeight="1">
      <c r="A50" s="275"/>
      <c r="B50" s="267"/>
      <c r="C50" s="268" t="s">
        <v>662</v>
      </c>
      <c r="D50" s="282"/>
      <c r="E50" s="270"/>
      <c r="F50" s="271"/>
      <c r="G50" s="272"/>
      <c r="H50" s="271"/>
      <c r="I50" s="353"/>
      <c r="J50" s="354"/>
      <c r="K50" s="355"/>
      <c r="L50" s="353"/>
    </row>
    <row r="51" spans="1:12" ht="12" customHeight="1">
      <c r="A51" s="275"/>
      <c r="B51" s="267"/>
      <c r="C51" s="280"/>
      <c r="D51" s="282"/>
      <c r="E51" s="270"/>
      <c r="F51" s="271"/>
      <c r="G51" s="272"/>
      <c r="H51" s="271"/>
      <c r="I51" s="353"/>
      <c r="J51" s="354"/>
      <c r="K51" s="355"/>
      <c r="L51" s="353"/>
    </row>
    <row r="52" spans="1:12" ht="12" customHeight="1">
      <c r="A52" s="275" t="s">
        <v>563</v>
      </c>
      <c r="B52" s="267"/>
      <c r="C52" s="280" t="s">
        <v>665</v>
      </c>
      <c r="D52" s="282"/>
      <c r="E52" s="270" t="s">
        <v>439</v>
      </c>
      <c r="F52" s="271"/>
      <c r="G52" s="272">
        <v>1176</v>
      </c>
      <c r="H52" s="271"/>
      <c r="I52" s="353"/>
      <c r="J52" s="354"/>
      <c r="K52" s="355"/>
      <c r="L52" s="353">
        <f>G52*I52</f>
        <v>0</v>
      </c>
    </row>
    <row r="53" spans="1:12" ht="26.4" customHeight="1">
      <c r="A53" s="275"/>
      <c r="B53" s="267"/>
      <c r="C53" s="251" t="s">
        <v>666</v>
      </c>
      <c r="D53" s="282"/>
      <c r="E53" s="270"/>
      <c r="F53" s="271"/>
      <c r="G53" s="272"/>
      <c r="H53" s="271"/>
      <c r="I53" s="353"/>
      <c r="J53" s="354"/>
      <c r="K53" s="355"/>
      <c r="L53" s="353"/>
    </row>
    <row r="54" spans="1:12" ht="12" customHeight="1">
      <c r="A54" s="275"/>
      <c r="B54" s="267"/>
      <c r="C54" s="251"/>
      <c r="D54" s="282"/>
      <c r="E54" s="270"/>
      <c r="F54" s="271"/>
      <c r="G54" s="272"/>
      <c r="H54" s="271"/>
      <c r="I54" s="353"/>
      <c r="J54" s="354"/>
      <c r="K54" s="355"/>
      <c r="L54" s="353"/>
    </row>
    <row r="55" spans="1:12" ht="12" customHeight="1">
      <c r="A55" s="275" t="s">
        <v>567</v>
      </c>
      <c r="B55" s="267"/>
      <c r="C55" s="280" t="s">
        <v>667</v>
      </c>
      <c r="D55" s="282"/>
      <c r="E55" s="270" t="s">
        <v>439</v>
      </c>
      <c r="F55" s="271"/>
      <c r="G55" s="272">
        <v>1176</v>
      </c>
      <c r="H55" s="271"/>
      <c r="I55" s="353"/>
      <c r="J55" s="354"/>
      <c r="K55" s="355"/>
      <c r="L55" s="353">
        <f>G55*I55</f>
        <v>0</v>
      </c>
    </row>
    <row r="56" spans="1:12" ht="36" customHeight="1">
      <c r="A56" s="275"/>
      <c r="B56" s="267"/>
      <c r="C56" s="251" t="s">
        <v>668</v>
      </c>
      <c r="D56" s="282"/>
      <c r="E56" s="270"/>
      <c r="F56" s="271"/>
      <c r="G56" s="272"/>
      <c r="H56" s="271"/>
      <c r="I56" s="353"/>
      <c r="J56" s="354"/>
      <c r="K56" s="355"/>
      <c r="L56" s="353"/>
    </row>
    <row r="57" spans="1:12" ht="12" customHeight="1">
      <c r="A57" s="275"/>
      <c r="B57" s="267"/>
      <c r="C57" s="251"/>
      <c r="D57" s="282"/>
      <c r="E57" s="270"/>
      <c r="F57" s="271"/>
      <c r="G57" s="272"/>
      <c r="H57" s="271"/>
      <c r="I57" s="353"/>
      <c r="J57" s="354"/>
      <c r="K57" s="355"/>
      <c r="L57" s="353"/>
    </row>
    <row r="58" spans="1:12" ht="12" customHeight="1">
      <c r="A58" s="275" t="s">
        <v>569</v>
      </c>
      <c r="B58" s="267"/>
      <c r="C58" s="280" t="s">
        <v>669</v>
      </c>
      <c r="D58" s="282"/>
      <c r="E58" s="281" t="s">
        <v>441</v>
      </c>
      <c r="F58" s="271"/>
      <c r="G58" s="272">
        <v>67</v>
      </c>
      <c r="H58" s="271"/>
      <c r="I58" s="353"/>
      <c r="J58" s="354"/>
      <c r="K58" s="355"/>
      <c r="L58" s="353">
        <f>G58*I58</f>
        <v>0</v>
      </c>
    </row>
    <row r="59" spans="1:12" ht="36" customHeight="1">
      <c r="A59" s="275"/>
      <c r="B59" s="267"/>
      <c r="C59" s="251" t="s">
        <v>670</v>
      </c>
      <c r="D59" s="269"/>
      <c r="E59" s="270"/>
      <c r="F59" s="271"/>
      <c r="G59" s="272"/>
      <c r="H59" s="271"/>
      <c r="I59" s="353"/>
      <c r="J59" s="354"/>
      <c r="K59" s="355"/>
      <c r="L59" s="353"/>
    </row>
    <row r="60" spans="1:12" ht="12" customHeight="1">
      <c r="A60" s="275"/>
      <c r="B60" s="272"/>
      <c r="C60" s="251"/>
      <c r="D60" s="276"/>
      <c r="E60" s="270"/>
      <c r="F60" s="277"/>
      <c r="G60" s="272"/>
      <c r="H60" s="277"/>
      <c r="I60" s="353"/>
      <c r="J60" s="356"/>
      <c r="K60" s="357"/>
      <c r="L60" s="353"/>
    </row>
    <row r="61" spans="1:12" ht="12" customHeight="1">
      <c r="A61" s="275" t="s">
        <v>27</v>
      </c>
      <c r="B61" s="272"/>
      <c r="C61" s="268" t="s">
        <v>671</v>
      </c>
      <c r="D61" s="276"/>
      <c r="E61" s="270"/>
      <c r="F61" s="277"/>
      <c r="G61" s="272"/>
      <c r="H61" s="277"/>
      <c r="I61" s="353"/>
      <c r="J61" s="356"/>
      <c r="K61" s="357"/>
      <c r="L61" s="353"/>
    </row>
    <row r="62" spans="1:12" ht="12" customHeight="1">
      <c r="A62" s="275" t="s">
        <v>575</v>
      </c>
      <c r="B62" s="272"/>
      <c r="C62" s="283" t="s">
        <v>672</v>
      </c>
      <c r="D62" s="276"/>
      <c r="E62" s="270"/>
      <c r="F62" s="277"/>
      <c r="G62" s="272"/>
      <c r="H62" s="277"/>
      <c r="I62" s="353"/>
      <c r="J62" s="356"/>
      <c r="K62" s="357"/>
      <c r="L62" s="353"/>
    </row>
    <row r="63" spans="1:12" ht="12" customHeight="1">
      <c r="A63" s="275" t="s">
        <v>673</v>
      </c>
      <c r="B63" s="272"/>
      <c r="C63" s="284" t="s">
        <v>674</v>
      </c>
      <c r="D63" s="276"/>
      <c r="E63" s="270" t="s">
        <v>475</v>
      </c>
      <c r="F63" s="277"/>
      <c r="G63" s="285">
        <v>8</v>
      </c>
      <c r="H63" s="277"/>
      <c r="I63" s="353"/>
      <c r="J63" s="356"/>
      <c r="K63" s="357"/>
      <c r="L63" s="353">
        <f t="shared" ref="L63:L70" si="0">G63*I63</f>
        <v>0</v>
      </c>
    </row>
    <row r="64" spans="1:12" ht="12" customHeight="1">
      <c r="A64" s="275" t="s">
        <v>675</v>
      </c>
      <c r="B64" s="272"/>
      <c r="C64" s="284" t="s">
        <v>676</v>
      </c>
      <c r="D64" s="276"/>
      <c r="E64" s="270" t="s">
        <v>475</v>
      </c>
      <c r="F64" s="277"/>
      <c r="G64" s="285">
        <v>8</v>
      </c>
      <c r="H64" s="277"/>
      <c r="I64" s="353"/>
      <c r="J64" s="356"/>
      <c r="K64" s="357"/>
      <c r="L64" s="353">
        <f t="shared" si="0"/>
        <v>0</v>
      </c>
    </row>
    <row r="65" spans="1:12" ht="12" customHeight="1">
      <c r="A65" s="275" t="s">
        <v>677</v>
      </c>
      <c r="B65" s="272"/>
      <c r="C65" s="284" t="s">
        <v>678</v>
      </c>
      <c r="D65" s="276"/>
      <c r="E65" s="270" t="s">
        <v>475</v>
      </c>
      <c r="F65" s="277"/>
      <c r="G65" s="285">
        <v>13</v>
      </c>
      <c r="H65" s="277"/>
      <c r="I65" s="353"/>
      <c r="J65" s="356"/>
      <c r="K65" s="357"/>
      <c r="L65" s="353">
        <f t="shared" si="0"/>
        <v>0</v>
      </c>
    </row>
    <row r="66" spans="1:12" ht="12" customHeight="1">
      <c r="A66" s="275" t="s">
        <v>679</v>
      </c>
      <c r="B66" s="272"/>
      <c r="C66" s="284" t="s">
        <v>680</v>
      </c>
      <c r="D66" s="276"/>
      <c r="E66" s="270" t="s">
        <v>475</v>
      </c>
      <c r="F66" s="277"/>
      <c r="G66" s="285">
        <v>2</v>
      </c>
      <c r="H66" s="277"/>
      <c r="I66" s="353"/>
      <c r="J66" s="356"/>
      <c r="K66" s="357"/>
      <c r="L66" s="353">
        <f t="shared" si="0"/>
        <v>0</v>
      </c>
    </row>
    <row r="67" spans="1:12" ht="12" customHeight="1">
      <c r="A67" s="275" t="s">
        <v>681</v>
      </c>
      <c r="B67" s="272"/>
      <c r="C67" s="284" t="s">
        <v>682</v>
      </c>
      <c r="D67" s="276"/>
      <c r="E67" s="270" t="s">
        <v>475</v>
      </c>
      <c r="F67" s="277"/>
      <c r="G67" s="285">
        <v>21</v>
      </c>
      <c r="H67" s="277"/>
      <c r="I67" s="353"/>
      <c r="J67" s="356"/>
      <c r="K67" s="357"/>
      <c r="L67" s="353">
        <f t="shared" si="0"/>
        <v>0</v>
      </c>
    </row>
    <row r="68" spans="1:12" ht="12" customHeight="1">
      <c r="A68" s="275" t="s">
        <v>683</v>
      </c>
      <c r="B68" s="272"/>
      <c r="C68" s="284" t="s">
        <v>684</v>
      </c>
      <c r="D68" s="276"/>
      <c r="E68" s="270" t="s">
        <v>475</v>
      </c>
      <c r="F68" s="277"/>
      <c r="G68" s="285">
        <v>3</v>
      </c>
      <c r="H68" s="277"/>
      <c r="I68" s="353"/>
      <c r="J68" s="356"/>
      <c r="K68" s="357"/>
      <c r="L68" s="353">
        <f t="shared" si="0"/>
        <v>0</v>
      </c>
    </row>
    <row r="69" spans="1:12" ht="12" customHeight="1">
      <c r="A69" s="275" t="s">
        <v>685</v>
      </c>
      <c r="B69" s="272"/>
      <c r="C69" s="284" t="s">
        <v>686</v>
      </c>
      <c r="D69" s="276"/>
      <c r="E69" s="270" t="s">
        <v>475</v>
      </c>
      <c r="F69" s="277"/>
      <c r="G69" s="285">
        <v>1</v>
      </c>
      <c r="H69" s="277"/>
      <c r="I69" s="353"/>
      <c r="J69" s="356"/>
      <c r="K69" s="357"/>
      <c r="L69" s="353">
        <f t="shared" si="0"/>
        <v>0</v>
      </c>
    </row>
    <row r="70" spans="1:12" ht="12" customHeight="1">
      <c r="A70" s="275" t="s">
        <v>687</v>
      </c>
      <c r="B70" s="272"/>
      <c r="C70" s="284" t="s">
        <v>688</v>
      </c>
      <c r="D70" s="276"/>
      <c r="E70" s="270" t="s">
        <v>475</v>
      </c>
      <c r="F70" s="277"/>
      <c r="G70" s="285">
        <v>6</v>
      </c>
      <c r="H70" s="277"/>
      <c r="I70" s="353"/>
      <c r="J70" s="356"/>
      <c r="K70" s="357"/>
      <c r="L70" s="353">
        <f t="shared" si="0"/>
        <v>0</v>
      </c>
    </row>
    <row r="71" spans="1:12" ht="12" customHeight="1">
      <c r="A71" s="275"/>
      <c r="B71" s="272"/>
      <c r="C71" s="251"/>
      <c r="D71" s="276"/>
      <c r="E71" s="270"/>
      <c r="F71" s="277"/>
      <c r="G71" s="272"/>
      <c r="H71" s="277"/>
      <c r="I71" s="353"/>
      <c r="J71" s="356"/>
      <c r="K71" s="357"/>
      <c r="L71" s="353"/>
    </row>
    <row r="72" spans="1:12" ht="12" customHeight="1">
      <c r="A72" s="275" t="s">
        <v>582</v>
      </c>
      <c r="B72" s="272"/>
      <c r="C72" s="280" t="s">
        <v>689</v>
      </c>
      <c r="D72" s="276"/>
      <c r="E72" s="270"/>
      <c r="F72" s="277"/>
      <c r="G72" s="272"/>
      <c r="H72" s="277"/>
      <c r="I72" s="353"/>
      <c r="J72" s="356"/>
      <c r="K72" s="357"/>
      <c r="L72" s="353"/>
    </row>
    <row r="73" spans="1:12" ht="12" customHeight="1">
      <c r="A73" s="275" t="s">
        <v>690</v>
      </c>
      <c r="B73" s="272"/>
      <c r="C73" s="251" t="s">
        <v>691</v>
      </c>
      <c r="D73" s="276"/>
      <c r="E73" s="270" t="s">
        <v>475</v>
      </c>
      <c r="F73" s="277"/>
      <c r="G73" s="286">
        <v>652</v>
      </c>
      <c r="H73" s="277"/>
      <c r="I73" s="353"/>
      <c r="J73" s="356"/>
      <c r="K73" s="357"/>
      <c r="L73" s="353">
        <f t="shared" ref="L73:L81" si="1">G73*I73</f>
        <v>0</v>
      </c>
    </row>
    <row r="74" spans="1:12" ht="12" customHeight="1">
      <c r="A74" s="275" t="s">
        <v>692</v>
      </c>
      <c r="B74" s="272"/>
      <c r="C74" s="251" t="s">
        <v>693</v>
      </c>
      <c r="D74" s="276"/>
      <c r="E74" s="270" t="s">
        <v>475</v>
      </c>
      <c r="F74" s="277"/>
      <c r="G74" s="286">
        <v>1245</v>
      </c>
      <c r="H74" s="277"/>
      <c r="I74" s="353"/>
      <c r="J74" s="356"/>
      <c r="K74" s="357"/>
      <c r="L74" s="353">
        <f t="shared" si="1"/>
        <v>0</v>
      </c>
    </row>
    <row r="75" spans="1:12" ht="12" customHeight="1">
      <c r="A75" s="275" t="s">
        <v>694</v>
      </c>
      <c r="B75" s="272"/>
      <c r="C75" s="251" t="s">
        <v>695</v>
      </c>
      <c r="D75" s="276"/>
      <c r="E75" s="270" t="s">
        <v>475</v>
      </c>
      <c r="F75" s="277"/>
      <c r="G75" s="286">
        <v>830</v>
      </c>
      <c r="H75" s="277"/>
      <c r="I75" s="353"/>
      <c r="J75" s="356"/>
      <c r="K75" s="357"/>
      <c r="L75" s="353">
        <f t="shared" si="1"/>
        <v>0</v>
      </c>
    </row>
    <row r="76" spans="1:12" ht="12" customHeight="1">
      <c r="A76" s="275" t="s">
        <v>696</v>
      </c>
      <c r="B76" s="272"/>
      <c r="C76" s="251" t="s">
        <v>697</v>
      </c>
      <c r="D76" s="276"/>
      <c r="E76" s="270" t="s">
        <v>475</v>
      </c>
      <c r="F76" s="277"/>
      <c r="G76" s="286">
        <v>3260</v>
      </c>
      <c r="H76" s="277"/>
      <c r="I76" s="353"/>
      <c r="J76" s="356"/>
      <c r="K76" s="357"/>
      <c r="L76" s="353">
        <f t="shared" si="1"/>
        <v>0</v>
      </c>
    </row>
    <row r="77" spans="1:12" ht="12" customHeight="1">
      <c r="A77" s="275" t="s">
        <v>698</v>
      </c>
      <c r="B77" s="272"/>
      <c r="C77" s="251" t="s">
        <v>699</v>
      </c>
      <c r="D77" s="276"/>
      <c r="E77" s="270" t="s">
        <v>475</v>
      </c>
      <c r="F77" s="277"/>
      <c r="G77" s="286">
        <v>806</v>
      </c>
      <c r="H77" s="277"/>
      <c r="I77" s="353"/>
      <c r="J77" s="356"/>
      <c r="K77" s="357"/>
      <c r="L77" s="353">
        <f t="shared" si="1"/>
        <v>0</v>
      </c>
    </row>
    <row r="78" spans="1:12" ht="12" customHeight="1">
      <c r="A78" s="275" t="s">
        <v>700</v>
      </c>
      <c r="B78" s="272"/>
      <c r="C78" s="251" t="s">
        <v>701</v>
      </c>
      <c r="D78" s="276"/>
      <c r="E78" s="270" t="s">
        <v>475</v>
      </c>
      <c r="F78" s="277"/>
      <c r="G78" s="286">
        <v>652</v>
      </c>
      <c r="H78" s="277"/>
      <c r="I78" s="353"/>
      <c r="J78" s="356"/>
      <c r="K78" s="357"/>
      <c r="L78" s="353">
        <f t="shared" si="1"/>
        <v>0</v>
      </c>
    </row>
    <row r="79" spans="1:12" ht="12" customHeight="1">
      <c r="A79" s="275" t="s">
        <v>702</v>
      </c>
      <c r="B79" s="272"/>
      <c r="C79" s="251" t="s">
        <v>703</v>
      </c>
      <c r="D79" s="276"/>
      <c r="E79" s="270" t="s">
        <v>475</v>
      </c>
      <c r="F79" s="277"/>
      <c r="G79" s="286">
        <v>104</v>
      </c>
      <c r="H79" s="277"/>
      <c r="I79" s="353"/>
      <c r="J79" s="356"/>
      <c r="K79" s="357"/>
      <c r="L79" s="353">
        <f t="shared" si="1"/>
        <v>0</v>
      </c>
    </row>
    <row r="80" spans="1:12" ht="12" customHeight="1">
      <c r="A80" s="275" t="s">
        <v>704</v>
      </c>
      <c r="B80" s="272"/>
      <c r="C80" s="251" t="s">
        <v>705</v>
      </c>
      <c r="D80" s="276"/>
      <c r="E80" s="270" t="s">
        <v>475</v>
      </c>
      <c r="F80" s="277"/>
      <c r="G80" s="286">
        <v>830</v>
      </c>
      <c r="H80" s="277"/>
      <c r="I80" s="353"/>
      <c r="J80" s="356"/>
      <c r="K80" s="357"/>
      <c r="L80" s="353">
        <f t="shared" si="1"/>
        <v>0</v>
      </c>
    </row>
    <row r="81" spans="1:12" ht="12" customHeight="1">
      <c r="A81" s="275" t="s">
        <v>706</v>
      </c>
      <c r="B81" s="272"/>
      <c r="C81" s="251" t="s">
        <v>707</v>
      </c>
      <c r="D81" s="276"/>
      <c r="E81" s="270" t="s">
        <v>475</v>
      </c>
      <c r="F81" s="277"/>
      <c r="G81" s="286">
        <v>652</v>
      </c>
      <c r="H81" s="277"/>
      <c r="I81" s="353"/>
      <c r="J81" s="356"/>
      <c r="K81" s="357"/>
      <c r="L81" s="353">
        <f t="shared" si="1"/>
        <v>0</v>
      </c>
    </row>
    <row r="82" spans="1:12" ht="12" customHeight="1">
      <c r="A82" s="275"/>
      <c r="B82" s="272"/>
      <c r="C82" s="251"/>
      <c r="D82" s="276"/>
      <c r="E82" s="270"/>
      <c r="F82" s="277"/>
      <c r="G82" s="272"/>
      <c r="H82" s="277"/>
      <c r="I82" s="353"/>
      <c r="J82" s="356"/>
      <c r="K82" s="357"/>
      <c r="L82" s="353"/>
    </row>
    <row r="83" spans="1:12" ht="12" customHeight="1">
      <c r="A83" s="275" t="s">
        <v>586</v>
      </c>
      <c r="B83" s="272"/>
      <c r="C83" s="280" t="s">
        <v>708</v>
      </c>
      <c r="D83" s="276"/>
      <c r="E83" s="270"/>
      <c r="F83" s="271"/>
      <c r="G83" s="272"/>
      <c r="H83" s="271"/>
      <c r="I83" s="353"/>
      <c r="J83" s="354"/>
      <c r="K83" s="355"/>
      <c r="L83" s="353"/>
    </row>
    <row r="84" spans="1:12" ht="26.25" customHeight="1">
      <c r="A84" s="275" t="s">
        <v>978</v>
      </c>
      <c r="B84" s="272"/>
      <c r="C84" s="251" t="s">
        <v>977</v>
      </c>
      <c r="D84" s="276"/>
      <c r="E84" s="270" t="s">
        <v>251</v>
      </c>
      <c r="F84" s="271"/>
      <c r="G84" s="272">
        <v>400</v>
      </c>
      <c r="H84" s="271"/>
      <c r="I84" s="353"/>
      <c r="J84" s="354"/>
      <c r="K84" s="355"/>
      <c r="L84" s="353">
        <f>G84*I84</f>
        <v>0</v>
      </c>
    </row>
    <row r="85" spans="1:12" ht="24" customHeight="1">
      <c r="A85" s="275" t="s">
        <v>979</v>
      </c>
      <c r="B85" s="272"/>
      <c r="C85" s="251" t="s">
        <v>709</v>
      </c>
      <c r="D85" s="276"/>
      <c r="E85" s="270" t="s">
        <v>439</v>
      </c>
      <c r="F85" s="271"/>
      <c r="G85" s="272">
        <v>1600</v>
      </c>
      <c r="H85" s="271"/>
      <c r="I85" s="353"/>
      <c r="J85" s="354"/>
      <c r="K85" s="355"/>
      <c r="L85" s="353">
        <f>G85*I85</f>
        <v>0</v>
      </c>
    </row>
    <row r="86" spans="1:12" ht="12" customHeight="1">
      <c r="A86" s="275"/>
      <c r="B86" s="272"/>
      <c r="C86" s="251"/>
      <c r="D86" s="276"/>
      <c r="E86" s="270"/>
      <c r="F86" s="277"/>
      <c r="G86" s="272"/>
      <c r="H86" s="277"/>
      <c r="I86" s="353"/>
      <c r="J86" s="356"/>
      <c r="K86" s="357"/>
      <c r="L86" s="353"/>
    </row>
    <row r="87" spans="1:12" ht="12" customHeight="1">
      <c r="A87" s="275" t="s">
        <v>590</v>
      </c>
      <c r="B87" s="272"/>
      <c r="C87" s="280" t="s">
        <v>710</v>
      </c>
      <c r="D87" s="276"/>
      <c r="E87" s="270" t="s">
        <v>35</v>
      </c>
      <c r="F87" s="277"/>
      <c r="G87" s="272">
        <v>1</v>
      </c>
      <c r="H87" s="277"/>
      <c r="I87" s="353"/>
      <c r="J87" s="356"/>
      <c r="K87" s="357"/>
      <c r="L87" s="353">
        <f>G87*I87</f>
        <v>0</v>
      </c>
    </row>
    <row r="88" spans="1:12" ht="25.95" customHeight="1">
      <c r="A88" s="275"/>
      <c r="B88" s="272"/>
      <c r="C88" s="251" t="s">
        <v>711</v>
      </c>
      <c r="D88" s="276"/>
      <c r="E88" s="270"/>
      <c r="F88" s="277"/>
      <c r="G88" s="272"/>
      <c r="H88" s="277"/>
      <c r="I88" s="353"/>
      <c r="J88" s="356"/>
      <c r="K88" s="357"/>
      <c r="L88" s="353"/>
    </row>
    <row r="89" spans="1:12" ht="14.4">
      <c r="A89" s="275"/>
      <c r="B89" s="272"/>
      <c r="C89" s="251"/>
      <c r="D89" s="276"/>
      <c r="E89" s="270"/>
      <c r="F89" s="277"/>
      <c r="G89" s="272"/>
      <c r="H89" s="277"/>
      <c r="I89" s="353"/>
      <c r="J89" s="356"/>
      <c r="K89" s="357"/>
      <c r="L89" s="353"/>
    </row>
    <row r="90" spans="1:12" ht="12" customHeight="1">
      <c r="A90" s="275"/>
      <c r="B90" s="267"/>
      <c r="C90" s="268" t="s">
        <v>660</v>
      </c>
      <c r="D90" s="358"/>
      <c r="E90" s="359"/>
      <c r="F90" s="271"/>
      <c r="G90" s="267"/>
      <c r="H90" s="271"/>
      <c r="I90" s="360"/>
      <c r="J90" s="354"/>
      <c r="K90" s="355"/>
      <c r="L90" s="361">
        <f>SUM(L48:L88)</f>
        <v>0</v>
      </c>
    </row>
    <row r="91" spans="1:12" ht="12" customHeight="1">
      <c r="A91" s="275"/>
      <c r="B91" s="267"/>
      <c r="C91" s="268" t="s">
        <v>661</v>
      </c>
      <c r="D91" s="358"/>
      <c r="E91" s="359"/>
      <c r="F91" s="271"/>
      <c r="G91" s="267"/>
      <c r="H91" s="271"/>
      <c r="I91" s="360"/>
      <c r="J91" s="354"/>
      <c r="K91" s="355"/>
      <c r="L91" s="361">
        <f>L90</f>
        <v>0</v>
      </c>
    </row>
    <row r="92" spans="1:12" ht="12" customHeight="1">
      <c r="A92" s="275"/>
      <c r="B92" s="267"/>
      <c r="C92" s="251"/>
      <c r="D92" s="282"/>
      <c r="E92" s="270"/>
      <c r="F92" s="271"/>
      <c r="G92" s="272"/>
      <c r="H92" s="271"/>
      <c r="I92" s="353"/>
      <c r="J92" s="354"/>
      <c r="K92" s="355"/>
      <c r="L92" s="353"/>
    </row>
    <row r="93" spans="1:12" ht="12" customHeight="1">
      <c r="A93" s="275" t="s">
        <v>29</v>
      </c>
      <c r="B93" s="272"/>
      <c r="C93" s="268" t="s">
        <v>712</v>
      </c>
      <c r="D93" s="276"/>
      <c r="E93" s="270"/>
      <c r="F93" s="277"/>
      <c r="G93" s="272"/>
      <c r="H93" s="277"/>
      <c r="I93" s="353"/>
      <c r="J93" s="356"/>
      <c r="K93" s="357"/>
      <c r="L93" s="353"/>
    </row>
    <row r="94" spans="1:12" ht="12" customHeight="1">
      <c r="A94" s="275" t="s">
        <v>617</v>
      </c>
      <c r="B94" s="272"/>
      <c r="C94" s="280" t="s">
        <v>713</v>
      </c>
      <c r="D94" s="276"/>
      <c r="E94" s="270"/>
      <c r="F94" s="277"/>
      <c r="G94" s="272"/>
      <c r="H94" s="277"/>
      <c r="I94" s="353"/>
      <c r="J94" s="356"/>
      <c r="K94" s="357"/>
      <c r="L94" s="353"/>
    </row>
    <row r="95" spans="1:12" ht="24" customHeight="1">
      <c r="A95" s="275"/>
      <c r="B95" s="272"/>
      <c r="C95" s="251" t="s">
        <v>714</v>
      </c>
      <c r="D95" s="269"/>
      <c r="E95" s="270" t="s">
        <v>35</v>
      </c>
      <c r="F95" s="271"/>
      <c r="G95" s="272">
        <v>1</v>
      </c>
      <c r="H95" s="271"/>
      <c r="I95" s="353"/>
      <c r="J95" s="354"/>
      <c r="K95" s="355"/>
      <c r="L95" s="353">
        <f>G95*I95</f>
        <v>0</v>
      </c>
    </row>
    <row r="96" spans="1:12" ht="12" customHeight="1">
      <c r="A96" s="275"/>
      <c r="B96" s="272"/>
      <c r="C96" s="251"/>
      <c r="D96" s="269"/>
      <c r="E96" s="270"/>
      <c r="F96" s="271"/>
      <c r="G96" s="272"/>
      <c r="H96" s="271"/>
      <c r="I96" s="353"/>
      <c r="J96" s="354"/>
      <c r="K96" s="355"/>
      <c r="L96" s="353"/>
    </row>
    <row r="97" spans="1:12" ht="12" customHeight="1">
      <c r="A97" s="275" t="s">
        <v>621</v>
      </c>
      <c r="B97" s="272"/>
      <c r="C97" s="280" t="s">
        <v>715</v>
      </c>
      <c r="D97" s="269"/>
      <c r="E97" s="270"/>
      <c r="F97" s="271"/>
      <c r="G97" s="272"/>
      <c r="H97" s="271"/>
      <c r="I97" s="353"/>
      <c r="J97" s="354"/>
      <c r="K97" s="355"/>
      <c r="L97" s="353"/>
    </row>
    <row r="98" spans="1:12" ht="15" customHeight="1">
      <c r="A98" s="275"/>
      <c r="B98" s="272"/>
      <c r="C98" s="251" t="s">
        <v>716</v>
      </c>
      <c r="D98" s="269"/>
      <c r="E98" s="270" t="s">
        <v>35</v>
      </c>
      <c r="F98" s="271"/>
      <c r="G98" s="272">
        <v>1</v>
      </c>
      <c r="H98" s="271"/>
      <c r="I98" s="353"/>
      <c r="J98" s="354"/>
      <c r="K98" s="355"/>
      <c r="L98" s="353">
        <f>G98*I98</f>
        <v>0</v>
      </c>
    </row>
    <row r="99" spans="1:12" ht="12" customHeight="1">
      <c r="A99" s="275"/>
      <c r="B99" s="272"/>
      <c r="C99" s="251"/>
      <c r="D99" s="269"/>
      <c r="E99" s="270"/>
      <c r="F99" s="271"/>
      <c r="G99" s="272"/>
      <c r="H99" s="271"/>
      <c r="I99" s="353"/>
      <c r="J99" s="354"/>
      <c r="K99" s="355"/>
      <c r="L99" s="353"/>
    </row>
    <row r="100" spans="1:12" ht="12" customHeight="1">
      <c r="A100" s="275" t="s">
        <v>624</v>
      </c>
      <c r="B100" s="272"/>
      <c r="C100" s="280" t="s">
        <v>717</v>
      </c>
      <c r="D100" s="269"/>
      <c r="E100" s="270" t="s">
        <v>35</v>
      </c>
      <c r="F100" s="271"/>
      <c r="G100" s="272">
        <v>1</v>
      </c>
      <c r="H100" s="271"/>
      <c r="I100" s="353"/>
      <c r="J100" s="354"/>
      <c r="K100" s="355"/>
      <c r="L100" s="353">
        <f>G100*I100</f>
        <v>0</v>
      </c>
    </row>
    <row r="101" spans="1:12" ht="12" customHeight="1">
      <c r="A101" s="275"/>
      <c r="B101" s="272"/>
      <c r="C101" s="251" t="s">
        <v>718</v>
      </c>
      <c r="D101" s="276"/>
      <c r="E101" s="270"/>
      <c r="F101" s="277"/>
      <c r="G101" s="272"/>
      <c r="H101" s="277"/>
      <c r="I101" s="353"/>
      <c r="J101" s="356"/>
      <c r="K101" s="357"/>
      <c r="L101" s="353"/>
    </row>
    <row r="102" spans="1:12" ht="12" customHeight="1">
      <c r="A102" s="275"/>
      <c r="B102" s="272"/>
      <c r="C102" s="251"/>
      <c r="D102" s="276"/>
      <c r="E102" s="270"/>
      <c r="F102" s="277"/>
      <c r="G102" s="272"/>
      <c r="H102" s="277"/>
      <c r="I102" s="353"/>
      <c r="J102" s="356"/>
      <c r="K102" s="357"/>
      <c r="L102" s="353"/>
    </row>
    <row r="103" spans="1:12" ht="12" customHeight="1">
      <c r="A103" s="275" t="s">
        <v>627</v>
      </c>
      <c r="B103" s="272"/>
      <c r="C103" s="280" t="s">
        <v>719</v>
      </c>
      <c r="D103" s="276"/>
      <c r="E103" s="270" t="s">
        <v>35</v>
      </c>
      <c r="F103" s="277"/>
      <c r="G103" s="272">
        <v>1</v>
      </c>
      <c r="H103" s="277"/>
      <c r="I103" s="353"/>
      <c r="J103" s="356"/>
      <c r="K103" s="357"/>
      <c r="L103" s="353">
        <f>G103*I103</f>
        <v>0</v>
      </c>
    </row>
    <row r="104" spans="1:12" ht="36" customHeight="1">
      <c r="A104" s="275"/>
      <c r="B104" s="272"/>
      <c r="C104" s="251" t="s">
        <v>720</v>
      </c>
      <c r="D104" s="276"/>
      <c r="E104" s="270"/>
      <c r="F104" s="277"/>
      <c r="G104" s="272"/>
      <c r="H104" s="277"/>
      <c r="I104" s="353"/>
      <c r="J104" s="356"/>
      <c r="K104" s="357"/>
      <c r="L104" s="353"/>
    </row>
    <row r="105" spans="1:12" ht="12" customHeight="1">
      <c r="A105" s="275"/>
      <c r="B105" s="272"/>
      <c r="C105" s="251"/>
      <c r="D105" s="276"/>
      <c r="E105" s="270"/>
      <c r="F105" s="277"/>
      <c r="G105" s="272"/>
      <c r="H105" s="277"/>
      <c r="I105" s="353"/>
      <c r="J105" s="356"/>
      <c r="K105" s="357"/>
      <c r="L105" s="353"/>
    </row>
    <row r="106" spans="1:12" ht="12" customHeight="1">
      <c r="A106" s="275" t="s">
        <v>721</v>
      </c>
      <c r="B106" s="272"/>
      <c r="C106" s="280" t="s">
        <v>722</v>
      </c>
      <c r="D106" s="276"/>
      <c r="E106" s="270" t="s">
        <v>35</v>
      </c>
      <c r="F106" s="277"/>
      <c r="G106" s="272">
        <v>1</v>
      </c>
      <c r="H106" s="277"/>
      <c r="I106" s="353"/>
      <c r="J106" s="356"/>
      <c r="K106" s="357"/>
      <c r="L106" s="353">
        <f>G106*I106</f>
        <v>0</v>
      </c>
    </row>
    <row r="107" spans="1:12" ht="48">
      <c r="A107" s="275"/>
      <c r="B107" s="272"/>
      <c r="C107" s="251" t="s">
        <v>723</v>
      </c>
      <c r="D107" s="276"/>
      <c r="E107" s="270"/>
      <c r="F107" s="277"/>
      <c r="G107" s="272"/>
      <c r="H107" s="277"/>
      <c r="I107" s="353"/>
      <c r="J107" s="356"/>
      <c r="K107" s="357"/>
      <c r="L107" s="353"/>
    </row>
    <row r="108" spans="1:12" ht="12" customHeight="1">
      <c r="A108" s="275"/>
      <c r="B108" s="272"/>
      <c r="C108" s="251"/>
      <c r="D108" s="276"/>
      <c r="E108" s="270"/>
      <c r="F108" s="277"/>
      <c r="G108" s="272"/>
      <c r="H108" s="277"/>
      <c r="I108" s="353"/>
      <c r="J108" s="356"/>
      <c r="K108" s="357"/>
      <c r="L108" s="353"/>
    </row>
    <row r="109" spans="1:12" ht="12" customHeight="1">
      <c r="A109" s="275" t="s">
        <v>724</v>
      </c>
      <c r="B109" s="272"/>
      <c r="C109" s="280" t="s">
        <v>725</v>
      </c>
      <c r="D109" s="276"/>
      <c r="E109" s="270"/>
      <c r="F109" s="277"/>
      <c r="G109" s="272"/>
      <c r="H109" s="277"/>
      <c r="I109" s="353"/>
      <c r="J109" s="356"/>
      <c r="K109" s="357"/>
      <c r="L109" s="353"/>
    </row>
    <row r="110" spans="1:12" ht="24">
      <c r="A110" s="275" t="s">
        <v>726</v>
      </c>
      <c r="B110" s="272"/>
      <c r="C110" s="251" t="s">
        <v>727</v>
      </c>
      <c r="D110" s="276"/>
      <c r="E110" s="270" t="s">
        <v>475</v>
      </c>
      <c r="F110" s="277"/>
      <c r="G110" s="272">
        <v>1</v>
      </c>
      <c r="H110" s="277"/>
      <c r="I110" s="353"/>
      <c r="J110" s="356"/>
      <c r="K110" s="357"/>
      <c r="L110" s="353">
        <f t="shared" ref="L110:L134" si="2">G110*I110</f>
        <v>0</v>
      </c>
    </row>
    <row r="111" spans="1:12" ht="14.4">
      <c r="A111" s="275" t="s">
        <v>728</v>
      </c>
      <c r="B111" s="272"/>
      <c r="C111" s="251" t="s">
        <v>729</v>
      </c>
      <c r="D111" s="276"/>
      <c r="E111" s="270" t="s">
        <v>475</v>
      </c>
      <c r="F111" s="277"/>
      <c r="G111" s="272">
        <v>1</v>
      </c>
      <c r="H111" s="277"/>
      <c r="I111" s="353"/>
      <c r="J111" s="356"/>
      <c r="K111" s="357"/>
      <c r="L111" s="353">
        <f t="shared" si="2"/>
        <v>0</v>
      </c>
    </row>
    <row r="112" spans="1:12" ht="14.4">
      <c r="A112" s="275" t="s">
        <v>730</v>
      </c>
      <c r="B112" s="272"/>
      <c r="C112" s="251" t="s">
        <v>731</v>
      </c>
      <c r="D112" s="276"/>
      <c r="E112" s="270" t="s">
        <v>475</v>
      </c>
      <c r="F112" s="277"/>
      <c r="G112" s="272">
        <v>8</v>
      </c>
      <c r="H112" s="277"/>
      <c r="I112" s="353"/>
      <c r="J112" s="356"/>
      <c r="K112" s="357"/>
      <c r="L112" s="353">
        <f t="shared" si="2"/>
        <v>0</v>
      </c>
    </row>
    <row r="113" spans="1:12" ht="14.4">
      <c r="A113" s="275" t="s">
        <v>732</v>
      </c>
      <c r="B113" s="272"/>
      <c r="C113" s="251" t="s">
        <v>733</v>
      </c>
      <c r="D113" s="276"/>
      <c r="E113" s="270" t="s">
        <v>475</v>
      </c>
      <c r="F113" s="277"/>
      <c r="G113" s="272">
        <v>16</v>
      </c>
      <c r="H113" s="277"/>
      <c r="I113" s="353"/>
      <c r="J113" s="356"/>
      <c r="K113" s="357"/>
      <c r="L113" s="353">
        <f t="shared" si="2"/>
        <v>0</v>
      </c>
    </row>
    <row r="114" spans="1:12" ht="14.4">
      <c r="A114" s="275" t="s">
        <v>734</v>
      </c>
      <c r="B114" s="272"/>
      <c r="C114" s="251" t="s">
        <v>735</v>
      </c>
      <c r="D114" s="276"/>
      <c r="E114" s="270" t="s">
        <v>475</v>
      </c>
      <c r="F114" s="277"/>
      <c r="G114" s="272">
        <v>4</v>
      </c>
      <c r="H114" s="277"/>
      <c r="I114" s="353"/>
      <c r="J114" s="356"/>
      <c r="K114" s="357"/>
      <c r="L114" s="353">
        <f t="shared" si="2"/>
        <v>0</v>
      </c>
    </row>
    <row r="115" spans="1:12" ht="14.4">
      <c r="A115" s="275" t="s">
        <v>736</v>
      </c>
      <c r="B115" s="272"/>
      <c r="C115" s="251" t="s">
        <v>737</v>
      </c>
      <c r="D115" s="276"/>
      <c r="E115" s="270" t="s">
        <v>475</v>
      </c>
      <c r="F115" s="277"/>
      <c r="G115" s="272">
        <v>6</v>
      </c>
      <c r="H115" s="277"/>
      <c r="I115" s="353"/>
      <c r="J115" s="356"/>
      <c r="K115" s="357"/>
      <c r="L115" s="353">
        <f t="shared" si="2"/>
        <v>0</v>
      </c>
    </row>
    <row r="116" spans="1:12" ht="14.4">
      <c r="A116" s="275" t="s">
        <v>738</v>
      </c>
      <c r="B116" s="272"/>
      <c r="C116" s="251" t="s">
        <v>739</v>
      </c>
      <c r="D116" s="276"/>
      <c r="E116" s="270" t="s">
        <v>475</v>
      </c>
      <c r="F116" s="277"/>
      <c r="G116" s="272">
        <v>4</v>
      </c>
      <c r="H116" s="277"/>
      <c r="I116" s="353"/>
      <c r="J116" s="356"/>
      <c r="K116" s="357"/>
      <c r="L116" s="353">
        <f t="shared" si="2"/>
        <v>0</v>
      </c>
    </row>
    <row r="117" spans="1:12" ht="14.4">
      <c r="A117" s="275" t="s">
        <v>740</v>
      </c>
      <c r="B117" s="272"/>
      <c r="C117" s="251" t="s">
        <v>741</v>
      </c>
      <c r="D117" s="276"/>
      <c r="E117" s="270" t="s">
        <v>475</v>
      </c>
      <c r="F117" s="277"/>
      <c r="G117" s="272">
        <v>6</v>
      </c>
      <c r="H117" s="277"/>
      <c r="I117" s="353"/>
      <c r="J117" s="356"/>
      <c r="K117" s="357"/>
      <c r="L117" s="353">
        <f t="shared" si="2"/>
        <v>0</v>
      </c>
    </row>
    <row r="118" spans="1:12" ht="14.4">
      <c r="A118" s="275" t="s">
        <v>742</v>
      </c>
      <c r="B118" s="272"/>
      <c r="C118" s="251" t="s">
        <v>743</v>
      </c>
      <c r="D118" s="276"/>
      <c r="E118" s="270" t="s">
        <v>475</v>
      </c>
      <c r="F118" s="277"/>
      <c r="G118" s="272">
        <v>2</v>
      </c>
      <c r="H118" s="277"/>
      <c r="I118" s="353"/>
      <c r="J118" s="356"/>
      <c r="K118" s="357"/>
      <c r="L118" s="353">
        <f t="shared" si="2"/>
        <v>0</v>
      </c>
    </row>
    <row r="119" spans="1:12" ht="14.4">
      <c r="A119" s="275" t="s">
        <v>744</v>
      </c>
      <c r="B119" s="272"/>
      <c r="C119" s="251" t="s">
        <v>745</v>
      </c>
      <c r="D119" s="276"/>
      <c r="E119" s="270" t="s">
        <v>475</v>
      </c>
      <c r="F119" s="277"/>
      <c r="G119" s="272">
        <v>2</v>
      </c>
      <c r="H119" s="277"/>
      <c r="I119" s="353"/>
      <c r="J119" s="356"/>
      <c r="K119" s="357"/>
      <c r="L119" s="353">
        <f t="shared" si="2"/>
        <v>0</v>
      </c>
    </row>
    <row r="120" spans="1:12" ht="14.4">
      <c r="A120" s="275" t="s">
        <v>746</v>
      </c>
      <c r="B120" s="272"/>
      <c r="C120" s="251" t="s">
        <v>747</v>
      </c>
      <c r="D120" s="276"/>
      <c r="E120" s="270" t="s">
        <v>475</v>
      </c>
      <c r="F120" s="277"/>
      <c r="G120" s="272">
        <v>2</v>
      </c>
      <c r="H120" s="277"/>
      <c r="I120" s="353"/>
      <c r="J120" s="356"/>
      <c r="K120" s="357"/>
      <c r="L120" s="353">
        <f t="shared" si="2"/>
        <v>0</v>
      </c>
    </row>
    <row r="121" spans="1:12" ht="14.4">
      <c r="A121" s="275" t="s">
        <v>748</v>
      </c>
      <c r="B121" s="272"/>
      <c r="C121" s="251" t="s">
        <v>749</v>
      </c>
      <c r="D121" s="276"/>
      <c r="E121" s="270" t="s">
        <v>475</v>
      </c>
      <c r="F121" s="277"/>
      <c r="G121" s="272">
        <v>2</v>
      </c>
      <c r="H121" s="277"/>
      <c r="I121" s="353"/>
      <c r="J121" s="356"/>
      <c r="K121" s="357"/>
      <c r="L121" s="353">
        <f t="shared" si="2"/>
        <v>0</v>
      </c>
    </row>
    <row r="122" spans="1:12" ht="14.4">
      <c r="A122" s="275" t="s">
        <v>750</v>
      </c>
      <c r="B122" s="272"/>
      <c r="C122" s="251" t="s">
        <v>741</v>
      </c>
      <c r="D122" s="276"/>
      <c r="E122" s="270" t="s">
        <v>475</v>
      </c>
      <c r="F122" s="277"/>
      <c r="G122" s="272">
        <v>2</v>
      </c>
      <c r="H122" s="277"/>
      <c r="I122" s="353"/>
      <c r="J122" s="356"/>
      <c r="K122" s="357"/>
      <c r="L122" s="353">
        <f t="shared" si="2"/>
        <v>0</v>
      </c>
    </row>
    <row r="123" spans="1:12" ht="14.4">
      <c r="A123" s="275" t="s">
        <v>751</v>
      </c>
      <c r="B123" s="272"/>
      <c r="C123" s="251" t="s">
        <v>752</v>
      </c>
      <c r="D123" s="276"/>
      <c r="E123" s="270" t="s">
        <v>475</v>
      </c>
      <c r="F123" s="277"/>
      <c r="G123" s="272">
        <v>10</v>
      </c>
      <c r="H123" s="277"/>
      <c r="I123" s="353"/>
      <c r="J123" s="356"/>
      <c r="K123" s="357"/>
      <c r="L123" s="353">
        <f t="shared" si="2"/>
        <v>0</v>
      </c>
    </row>
    <row r="124" spans="1:12" ht="14.4">
      <c r="A124" s="275" t="s">
        <v>753</v>
      </c>
      <c r="B124" s="272"/>
      <c r="C124" s="251" t="s">
        <v>754</v>
      </c>
      <c r="D124" s="276"/>
      <c r="E124" s="270" t="s">
        <v>475</v>
      </c>
      <c r="F124" s="277"/>
      <c r="G124" s="272">
        <v>10</v>
      </c>
      <c r="H124" s="277"/>
      <c r="I124" s="353"/>
      <c r="J124" s="356"/>
      <c r="K124" s="357"/>
      <c r="L124" s="353">
        <f t="shared" si="2"/>
        <v>0</v>
      </c>
    </row>
    <row r="125" spans="1:12" ht="14.4">
      <c r="A125" s="275" t="s">
        <v>755</v>
      </c>
      <c r="B125" s="272"/>
      <c r="C125" s="251" t="s">
        <v>756</v>
      </c>
      <c r="D125" s="276"/>
      <c r="E125" s="270" t="s">
        <v>251</v>
      </c>
      <c r="F125" s="277"/>
      <c r="G125" s="272">
        <v>800</v>
      </c>
      <c r="H125" s="277"/>
      <c r="I125" s="353"/>
      <c r="J125" s="356"/>
      <c r="K125" s="357"/>
      <c r="L125" s="353">
        <f t="shared" si="2"/>
        <v>0</v>
      </c>
    </row>
    <row r="126" spans="1:12" ht="14.4">
      <c r="A126" s="275" t="s">
        <v>757</v>
      </c>
      <c r="B126" s="272"/>
      <c r="C126" s="251" t="s">
        <v>758</v>
      </c>
      <c r="D126" s="276"/>
      <c r="E126" s="270" t="s">
        <v>251</v>
      </c>
      <c r="F126" s="277"/>
      <c r="G126" s="272">
        <v>800</v>
      </c>
      <c r="H126" s="277"/>
      <c r="I126" s="353"/>
      <c r="J126" s="356"/>
      <c r="K126" s="357"/>
      <c r="L126" s="353">
        <f t="shared" si="2"/>
        <v>0</v>
      </c>
    </row>
    <row r="127" spans="1:12" ht="14.4">
      <c r="A127" s="275" t="s">
        <v>759</v>
      </c>
      <c r="B127" s="272"/>
      <c r="C127" s="251" t="s">
        <v>760</v>
      </c>
      <c r="D127" s="276"/>
      <c r="E127" s="270" t="s">
        <v>475</v>
      </c>
      <c r="F127" s="277"/>
      <c r="G127" s="272">
        <v>10</v>
      </c>
      <c r="H127" s="277"/>
      <c r="I127" s="353"/>
      <c r="J127" s="356"/>
      <c r="K127" s="357"/>
      <c r="L127" s="353">
        <f t="shared" si="2"/>
        <v>0</v>
      </c>
    </row>
    <row r="128" spans="1:12" ht="14.4">
      <c r="A128" s="275" t="s">
        <v>761</v>
      </c>
      <c r="B128" s="272"/>
      <c r="C128" s="251" t="s">
        <v>762</v>
      </c>
      <c r="D128" s="276"/>
      <c r="E128" s="270" t="s">
        <v>475</v>
      </c>
      <c r="F128" s="277"/>
      <c r="G128" s="272">
        <v>10</v>
      </c>
      <c r="H128" s="277"/>
      <c r="I128" s="353"/>
      <c r="J128" s="356"/>
      <c r="K128" s="357"/>
      <c r="L128" s="353">
        <f t="shared" si="2"/>
        <v>0</v>
      </c>
    </row>
    <row r="129" spans="1:12" ht="14.4">
      <c r="A129" s="275" t="s">
        <v>763</v>
      </c>
      <c r="B129" s="272"/>
      <c r="C129" s="251" t="s">
        <v>764</v>
      </c>
      <c r="D129" s="276"/>
      <c r="E129" s="270" t="s">
        <v>475</v>
      </c>
      <c r="F129" s="277"/>
      <c r="G129" s="272">
        <v>30</v>
      </c>
      <c r="H129" s="277"/>
      <c r="I129" s="353"/>
      <c r="J129" s="356"/>
      <c r="K129" s="357"/>
      <c r="L129" s="353">
        <f t="shared" si="2"/>
        <v>0</v>
      </c>
    </row>
    <row r="130" spans="1:12" ht="14.4">
      <c r="A130" s="275" t="s">
        <v>765</v>
      </c>
      <c r="B130" s="272"/>
      <c r="C130" s="251" t="s">
        <v>766</v>
      </c>
      <c r="D130" s="276"/>
      <c r="E130" s="270" t="s">
        <v>475</v>
      </c>
      <c r="F130" s="277"/>
      <c r="G130" s="272">
        <v>30</v>
      </c>
      <c r="H130" s="277"/>
      <c r="I130" s="353"/>
      <c r="J130" s="356"/>
      <c r="K130" s="357"/>
      <c r="L130" s="353">
        <f t="shared" si="2"/>
        <v>0</v>
      </c>
    </row>
    <row r="131" spans="1:12" ht="24">
      <c r="A131" s="275" t="s">
        <v>767</v>
      </c>
      <c r="B131" s="272"/>
      <c r="C131" s="251" t="s">
        <v>768</v>
      </c>
      <c r="D131" s="276"/>
      <c r="E131" s="270" t="s">
        <v>475</v>
      </c>
      <c r="F131" s="277"/>
      <c r="G131" s="272">
        <v>60</v>
      </c>
      <c r="H131" s="277"/>
      <c r="I131" s="353"/>
      <c r="J131" s="356"/>
      <c r="K131" s="357"/>
      <c r="L131" s="353">
        <f t="shared" si="2"/>
        <v>0</v>
      </c>
    </row>
    <row r="132" spans="1:12" ht="14.4">
      <c r="A132" s="275" t="s">
        <v>769</v>
      </c>
      <c r="B132" s="272"/>
      <c r="C132" s="251" t="s">
        <v>770</v>
      </c>
      <c r="D132" s="276"/>
      <c r="E132" s="270" t="s">
        <v>475</v>
      </c>
      <c r="F132" s="277"/>
      <c r="G132" s="272">
        <v>60</v>
      </c>
      <c r="H132" s="277"/>
      <c r="I132" s="353"/>
      <c r="J132" s="356"/>
      <c r="K132" s="357"/>
      <c r="L132" s="353">
        <f t="shared" si="2"/>
        <v>0</v>
      </c>
    </row>
    <row r="133" spans="1:12" ht="14.4">
      <c r="A133" s="275" t="s">
        <v>771</v>
      </c>
      <c r="B133" s="272"/>
      <c r="C133" s="251" t="s">
        <v>772</v>
      </c>
      <c r="D133" s="276"/>
      <c r="E133" s="270" t="s">
        <v>475</v>
      </c>
      <c r="F133" s="277"/>
      <c r="G133" s="272">
        <v>60</v>
      </c>
      <c r="H133" s="277"/>
      <c r="I133" s="353"/>
      <c r="J133" s="356"/>
      <c r="K133" s="357"/>
      <c r="L133" s="353">
        <f t="shared" si="2"/>
        <v>0</v>
      </c>
    </row>
    <row r="134" spans="1:12" ht="14.4">
      <c r="A134" s="275" t="s">
        <v>773</v>
      </c>
      <c r="B134" s="272"/>
      <c r="C134" s="251" t="s">
        <v>774</v>
      </c>
      <c r="D134" s="276"/>
      <c r="E134" s="270" t="s">
        <v>475</v>
      </c>
      <c r="F134" s="277"/>
      <c r="G134" s="272">
        <v>60</v>
      </c>
      <c r="H134" s="277"/>
      <c r="I134" s="353"/>
      <c r="J134" s="356"/>
      <c r="K134" s="357"/>
      <c r="L134" s="353">
        <f t="shared" si="2"/>
        <v>0</v>
      </c>
    </row>
    <row r="135" spans="1:12" ht="12" customHeight="1">
      <c r="A135" s="275"/>
      <c r="B135" s="267"/>
      <c r="C135" s="268" t="s">
        <v>660</v>
      </c>
      <c r="D135" s="358"/>
      <c r="E135" s="359"/>
      <c r="F135" s="271"/>
      <c r="G135" s="267"/>
      <c r="H135" s="271"/>
      <c r="I135" s="360"/>
      <c r="J135" s="354"/>
      <c r="K135" s="355"/>
      <c r="L135" s="361">
        <f>SUM(L91:L134)</f>
        <v>0</v>
      </c>
    </row>
    <row r="136" spans="1:12" ht="12" customHeight="1">
      <c r="A136" s="275"/>
      <c r="B136" s="267"/>
      <c r="C136" s="268" t="s">
        <v>661</v>
      </c>
      <c r="D136" s="358"/>
      <c r="E136" s="359"/>
      <c r="F136" s="271"/>
      <c r="G136" s="267"/>
      <c r="H136" s="271"/>
      <c r="I136" s="360"/>
      <c r="J136" s="354"/>
      <c r="K136" s="355"/>
      <c r="L136" s="361">
        <f>L135</f>
        <v>0</v>
      </c>
    </row>
    <row r="137" spans="1:12" ht="12" customHeight="1">
      <c r="A137" s="275"/>
      <c r="B137" s="267"/>
      <c r="C137" s="251"/>
      <c r="D137" s="282"/>
      <c r="E137" s="270"/>
      <c r="F137" s="271"/>
      <c r="G137" s="272"/>
      <c r="H137" s="271"/>
      <c r="I137" s="353"/>
      <c r="J137" s="354"/>
      <c r="K137" s="355"/>
      <c r="L137" s="353"/>
    </row>
    <row r="138" spans="1:12" ht="12" customHeight="1">
      <c r="A138" s="275"/>
      <c r="B138" s="267"/>
      <c r="C138" s="268" t="s">
        <v>775</v>
      </c>
      <c r="D138" s="282"/>
      <c r="E138" s="270"/>
      <c r="F138" s="271"/>
      <c r="G138" s="272"/>
      <c r="H138" s="271"/>
      <c r="I138" s="353"/>
      <c r="J138" s="354"/>
      <c r="K138" s="355"/>
      <c r="L138" s="353"/>
    </row>
    <row r="139" spans="1:12" ht="14.4">
      <c r="A139" s="275" t="s">
        <v>776</v>
      </c>
      <c r="B139" s="272"/>
      <c r="C139" s="251" t="s">
        <v>777</v>
      </c>
      <c r="D139" s="276"/>
      <c r="E139" s="270" t="s">
        <v>475</v>
      </c>
      <c r="F139" s="277"/>
      <c r="G139" s="272">
        <v>6</v>
      </c>
      <c r="H139" s="277"/>
      <c r="I139" s="353"/>
      <c r="J139" s="356"/>
      <c r="K139" s="357"/>
      <c r="L139" s="353">
        <f t="shared" ref="L139:L143" si="3">G139*I139</f>
        <v>0</v>
      </c>
    </row>
    <row r="140" spans="1:12" ht="14.4">
      <c r="A140" s="275" t="s">
        <v>778</v>
      </c>
      <c r="B140" s="272"/>
      <c r="C140" s="251" t="s">
        <v>779</v>
      </c>
      <c r="D140" s="276"/>
      <c r="E140" s="270" t="s">
        <v>475</v>
      </c>
      <c r="F140" s="277"/>
      <c r="G140" s="272">
        <v>6</v>
      </c>
      <c r="H140" s="277"/>
      <c r="I140" s="353"/>
      <c r="J140" s="356"/>
      <c r="K140" s="357"/>
      <c r="L140" s="353">
        <f t="shared" si="3"/>
        <v>0</v>
      </c>
    </row>
    <row r="141" spans="1:12" ht="14.4">
      <c r="A141" s="275" t="s">
        <v>780</v>
      </c>
      <c r="B141" s="272"/>
      <c r="C141" s="251" t="s">
        <v>781</v>
      </c>
      <c r="D141" s="276"/>
      <c r="E141" s="270" t="s">
        <v>475</v>
      </c>
      <c r="F141" s="277"/>
      <c r="G141" s="272">
        <v>60</v>
      </c>
      <c r="H141" s="277"/>
      <c r="I141" s="353"/>
      <c r="J141" s="356"/>
      <c r="K141" s="357"/>
      <c r="L141" s="353">
        <f t="shared" si="3"/>
        <v>0</v>
      </c>
    </row>
    <row r="142" spans="1:12" ht="36">
      <c r="A142" s="275" t="s">
        <v>782</v>
      </c>
      <c r="B142" s="272"/>
      <c r="C142" s="251" t="s">
        <v>783</v>
      </c>
      <c r="D142" s="276"/>
      <c r="E142" s="270" t="s">
        <v>475</v>
      </c>
      <c r="F142" s="277"/>
      <c r="G142" s="272">
        <v>10</v>
      </c>
      <c r="H142" s="277"/>
      <c r="I142" s="353"/>
      <c r="J142" s="356"/>
      <c r="K142" s="357"/>
      <c r="L142" s="353">
        <f t="shared" si="3"/>
        <v>0</v>
      </c>
    </row>
    <row r="143" spans="1:12" ht="11.25" customHeight="1">
      <c r="A143" s="275" t="s">
        <v>784</v>
      </c>
      <c r="B143" s="272"/>
      <c r="C143" s="251" t="s">
        <v>785</v>
      </c>
      <c r="D143" s="276"/>
      <c r="E143" s="270" t="s">
        <v>251</v>
      </c>
      <c r="F143" s="277"/>
      <c r="G143" s="272">
        <v>1600</v>
      </c>
      <c r="H143" s="277"/>
      <c r="I143" s="353"/>
      <c r="J143" s="356"/>
      <c r="K143" s="357"/>
      <c r="L143" s="353">
        <f t="shared" si="3"/>
        <v>0</v>
      </c>
    </row>
    <row r="144" spans="1:12" ht="14.4">
      <c r="A144" s="275"/>
      <c r="B144" s="272"/>
      <c r="C144" s="251" t="s">
        <v>786</v>
      </c>
      <c r="D144" s="276"/>
      <c r="E144" s="270"/>
      <c r="F144" s="277"/>
      <c r="G144" s="272"/>
      <c r="H144" s="277"/>
      <c r="I144" s="353"/>
      <c r="J144" s="356"/>
      <c r="K144" s="357"/>
      <c r="L144" s="353"/>
    </row>
    <row r="145" spans="1:12" ht="14.4">
      <c r="A145" s="275" t="s">
        <v>787</v>
      </c>
      <c r="B145" s="272"/>
      <c r="C145" s="280" t="s">
        <v>788</v>
      </c>
      <c r="D145" s="276"/>
      <c r="E145" s="270"/>
      <c r="F145" s="277"/>
      <c r="G145" s="272"/>
      <c r="H145" s="277"/>
      <c r="I145" s="353"/>
      <c r="J145" s="356"/>
      <c r="K145" s="357"/>
      <c r="L145" s="353"/>
    </row>
    <row r="146" spans="1:12" ht="24">
      <c r="A146" s="275" t="s">
        <v>789</v>
      </c>
      <c r="B146" s="272"/>
      <c r="C146" s="251" t="s">
        <v>790</v>
      </c>
      <c r="D146" s="276"/>
      <c r="E146" s="270" t="s">
        <v>475</v>
      </c>
      <c r="F146" s="277"/>
      <c r="G146" s="272">
        <v>1</v>
      </c>
      <c r="H146" s="277"/>
      <c r="I146" s="353"/>
      <c r="J146" s="356"/>
      <c r="K146" s="357"/>
      <c r="L146" s="353">
        <f t="shared" ref="L146:L176" si="4">G146*I146</f>
        <v>0</v>
      </c>
    </row>
    <row r="147" spans="1:12" ht="14.25" customHeight="1">
      <c r="A147" s="275" t="s">
        <v>791</v>
      </c>
      <c r="B147" s="272"/>
      <c r="C147" s="251" t="s">
        <v>792</v>
      </c>
      <c r="D147" s="276"/>
      <c r="E147" s="270" t="s">
        <v>475</v>
      </c>
      <c r="F147" s="277"/>
      <c r="G147" s="272">
        <v>2</v>
      </c>
      <c r="H147" s="277"/>
      <c r="I147" s="353"/>
      <c r="J147" s="356"/>
      <c r="K147" s="357"/>
      <c r="L147" s="353">
        <f t="shared" si="4"/>
        <v>0</v>
      </c>
    </row>
    <row r="148" spans="1:12" ht="14.25" customHeight="1">
      <c r="A148" s="275" t="s">
        <v>793</v>
      </c>
      <c r="B148" s="272"/>
      <c r="C148" s="251" t="s">
        <v>794</v>
      </c>
      <c r="D148" s="276"/>
      <c r="E148" s="270" t="s">
        <v>475</v>
      </c>
      <c r="F148" s="277"/>
      <c r="G148" s="272">
        <v>2</v>
      </c>
      <c r="H148" s="277"/>
      <c r="I148" s="353"/>
      <c r="J148" s="356"/>
      <c r="K148" s="357"/>
      <c r="L148" s="353">
        <f t="shared" si="4"/>
        <v>0</v>
      </c>
    </row>
    <row r="149" spans="1:12" ht="14.25" customHeight="1">
      <c r="A149" s="275" t="s">
        <v>795</v>
      </c>
      <c r="B149" s="272"/>
      <c r="C149" s="251" t="s">
        <v>796</v>
      </c>
      <c r="D149" s="276"/>
      <c r="E149" s="270" t="s">
        <v>475</v>
      </c>
      <c r="F149" s="277"/>
      <c r="G149" s="272">
        <v>4</v>
      </c>
      <c r="H149" s="277"/>
      <c r="I149" s="353"/>
      <c r="J149" s="356"/>
      <c r="K149" s="357"/>
      <c r="L149" s="353">
        <f t="shared" si="4"/>
        <v>0</v>
      </c>
    </row>
    <row r="150" spans="1:12" ht="14.25" customHeight="1">
      <c r="A150" s="275" t="s">
        <v>797</v>
      </c>
      <c r="B150" s="272"/>
      <c r="C150" s="251" t="s">
        <v>798</v>
      </c>
      <c r="D150" s="276"/>
      <c r="E150" s="270" t="s">
        <v>475</v>
      </c>
      <c r="F150" s="277"/>
      <c r="G150" s="272">
        <v>2</v>
      </c>
      <c r="H150" s="277"/>
      <c r="I150" s="353"/>
      <c r="J150" s="356"/>
      <c r="K150" s="357"/>
      <c r="L150" s="353">
        <f t="shared" si="4"/>
        <v>0</v>
      </c>
    </row>
    <row r="151" spans="1:12" ht="14.25" customHeight="1">
      <c r="A151" s="275" t="s">
        <v>799</v>
      </c>
      <c r="B151" s="272"/>
      <c r="C151" s="251" t="s">
        <v>800</v>
      </c>
      <c r="D151" s="276"/>
      <c r="E151" s="270" t="s">
        <v>475</v>
      </c>
      <c r="F151" s="277"/>
      <c r="G151" s="272">
        <v>2</v>
      </c>
      <c r="H151" s="277"/>
      <c r="I151" s="353"/>
      <c r="J151" s="356"/>
      <c r="K151" s="357"/>
      <c r="L151" s="353">
        <f t="shared" si="4"/>
        <v>0</v>
      </c>
    </row>
    <row r="152" spans="1:12" ht="14.25" customHeight="1">
      <c r="A152" s="275" t="s">
        <v>801</v>
      </c>
      <c r="B152" s="272"/>
      <c r="C152" s="251" t="s">
        <v>741</v>
      </c>
      <c r="D152" s="276"/>
      <c r="E152" s="270" t="s">
        <v>475</v>
      </c>
      <c r="F152" s="277"/>
      <c r="G152" s="272">
        <v>2</v>
      </c>
      <c r="H152" s="277"/>
      <c r="I152" s="353"/>
      <c r="J152" s="356"/>
      <c r="K152" s="357"/>
      <c r="L152" s="353">
        <f t="shared" si="4"/>
        <v>0</v>
      </c>
    </row>
    <row r="153" spans="1:12" ht="14.25" customHeight="1">
      <c r="A153" s="275" t="s">
        <v>802</v>
      </c>
      <c r="B153" s="272"/>
      <c r="C153" s="251" t="s">
        <v>803</v>
      </c>
      <c r="D153" s="276"/>
      <c r="E153" s="270" t="s">
        <v>475</v>
      </c>
      <c r="F153" s="277"/>
      <c r="G153" s="272">
        <v>2</v>
      </c>
      <c r="H153" s="277"/>
      <c r="I153" s="353"/>
      <c r="J153" s="356"/>
      <c r="K153" s="357"/>
      <c r="L153" s="353">
        <f t="shared" si="4"/>
        <v>0</v>
      </c>
    </row>
    <row r="154" spans="1:12" ht="14.25" customHeight="1">
      <c r="A154" s="275" t="s">
        <v>804</v>
      </c>
      <c r="B154" s="272"/>
      <c r="C154" s="251" t="s">
        <v>805</v>
      </c>
      <c r="D154" s="276"/>
      <c r="E154" s="270" t="s">
        <v>475</v>
      </c>
      <c r="F154" s="277"/>
      <c r="G154" s="272">
        <v>2</v>
      </c>
      <c r="H154" s="277"/>
      <c r="I154" s="353"/>
      <c r="J154" s="356"/>
      <c r="K154" s="357"/>
      <c r="L154" s="353">
        <f t="shared" si="4"/>
        <v>0</v>
      </c>
    </row>
    <row r="155" spans="1:12" ht="14.25" customHeight="1">
      <c r="A155" s="275" t="s">
        <v>806</v>
      </c>
      <c r="B155" s="272"/>
      <c r="C155" s="251" t="s">
        <v>807</v>
      </c>
      <c r="D155" s="276"/>
      <c r="E155" s="270" t="s">
        <v>475</v>
      </c>
      <c r="F155" s="277"/>
      <c r="G155" s="272">
        <v>2</v>
      </c>
      <c r="H155" s="277"/>
      <c r="I155" s="353"/>
      <c r="J155" s="356"/>
      <c r="K155" s="357"/>
      <c r="L155" s="353">
        <f t="shared" si="4"/>
        <v>0</v>
      </c>
    </row>
    <row r="156" spans="1:12" ht="14.25" customHeight="1">
      <c r="A156" s="275" t="s">
        <v>808</v>
      </c>
      <c r="B156" s="272"/>
      <c r="C156" s="251" t="s">
        <v>809</v>
      </c>
      <c r="D156" s="276"/>
      <c r="E156" s="270" t="s">
        <v>475</v>
      </c>
      <c r="F156" s="277"/>
      <c r="G156" s="272">
        <v>4</v>
      </c>
      <c r="H156" s="277"/>
      <c r="I156" s="353"/>
      <c r="J156" s="356"/>
      <c r="K156" s="357"/>
      <c r="L156" s="353">
        <f t="shared" si="4"/>
        <v>0</v>
      </c>
    </row>
    <row r="157" spans="1:12" ht="14.25" customHeight="1">
      <c r="A157" s="275" t="s">
        <v>810</v>
      </c>
      <c r="B157" s="272"/>
      <c r="C157" s="251" t="s">
        <v>811</v>
      </c>
      <c r="D157" s="276"/>
      <c r="E157" s="270" t="s">
        <v>475</v>
      </c>
      <c r="F157" s="277"/>
      <c r="G157" s="272">
        <v>2</v>
      </c>
      <c r="H157" s="277"/>
      <c r="I157" s="353"/>
      <c r="J157" s="356"/>
      <c r="K157" s="357"/>
      <c r="L157" s="353">
        <f t="shared" si="4"/>
        <v>0</v>
      </c>
    </row>
    <row r="158" spans="1:12" ht="14.25" customHeight="1">
      <c r="A158" s="275" t="s">
        <v>812</v>
      </c>
      <c r="B158" s="272"/>
      <c r="C158" s="251" t="s">
        <v>781</v>
      </c>
      <c r="D158" s="276"/>
      <c r="E158" s="270" t="s">
        <v>475</v>
      </c>
      <c r="F158" s="277"/>
      <c r="G158" s="272">
        <v>2</v>
      </c>
      <c r="H158" s="277"/>
      <c r="I158" s="353"/>
      <c r="J158" s="356"/>
      <c r="K158" s="357"/>
      <c r="L158" s="353">
        <f t="shared" si="4"/>
        <v>0</v>
      </c>
    </row>
    <row r="159" spans="1:12" ht="14.25" customHeight="1">
      <c r="A159" s="275" t="s">
        <v>813</v>
      </c>
      <c r="B159" s="272"/>
      <c r="C159" s="251" t="s">
        <v>814</v>
      </c>
      <c r="D159" s="276"/>
      <c r="E159" s="270" t="s">
        <v>475</v>
      </c>
      <c r="F159" s="277"/>
      <c r="G159" s="272">
        <v>2</v>
      </c>
      <c r="H159" s="277"/>
      <c r="I159" s="353"/>
      <c r="J159" s="356"/>
      <c r="K159" s="357"/>
      <c r="L159" s="353">
        <f t="shared" si="4"/>
        <v>0</v>
      </c>
    </row>
    <row r="160" spans="1:12" ht="14.25" customHeight="1">
      <c r="A160" s="275" t="s">
        <v>815</v>
      </c>
      <c r="B160" s="272"/>
      <c r="C160" s="251" t="s">
        <v>816</v>
      </c>
      <c r="D160" s="276"/>
      <c r="E160" s="270" t="s">
        <v>475</v>
      </c>
      <c r="F160" s="277"/>
      <c r="G160" s="272">
        <v>4</v>
      </c>
      <c r="H160" s="277"/>
      <c r="I160" s="353"/>
      <c r="J160" s="356"/>
      <c r="K160" s="357"/>
      <c r="L160" s="353">
        <f t="shared" si="4"/>
        <v>0</v>
      </c>
    </row>
    <row r="161" spans="1:12" ht="14.25" customHeight="1">
      <c r="A161" s="275" t="s">
        <v>817</v>
      </c>
      <c r="B161" s="272"/>
      <c r="C161" s="251" t="s">
        <v>818</v>
      </c>
      <c r="D161" s="276"/>
      <c r="E161" s="270" t="s">
        <v>475</v>
      </c>
      <c r="F161" s="277"/>
      <c r="G161" s="272">
        <v>30</v>
      </c>
      <c r="H161" s="277"/>
      <c r="I161" s="353"/>
      <c r="J161" s="356"/>
      <c r="K161" s="357"/>
      <c r="L161" s="353">
        <f t="shared" si="4"/>
        <v>0</v>
      </c>
    </row>
    <row r="162" spans="1:12" ht="14.25" customHeight="1">
      <c r="A162" s="275" t="s">
        <v>819</v>
      </c>
      <c r="B162" s="272"/>
      <c r="C162" s="251" t="s">
        <v>820</v>
      </c>
      <c r="D162" s="276"/>
      <c r="E162" s="270" t="s">
        <v>251</v>
      </c>
      <c r="F162" s="277"/>
      <c r="G162" s="272">
        <v>100</v>
      </c>
      <c r="H162" s="277"/>
      <c r="I162" s="353"/>
      <c r="J162" s="356"/>
      <c r="K162" s="357"/>
      <c r="L162" s="353">
        <f t="shared" si="4"/>
        <v>0</v>
      </c>
    </row>
    <row r="163" spans="1:12" ht="14.25" customHeight="1">
      <c r="A163" s="275" t="s">
        <v>821</v>
      </c>
      <c r="B163" s="272"/>
      <c r="C163" s="251" t="s">
        <v>822</v>
      </c>
      <c r="D163" s="276"/>
      <c r="E163" s="270" t="s">
        <v>251</v>
      </c>
      <c r="F163" s="277"/>
      <c r="G163" s="272">
        <v>30</v>
      </c>
      <c r="H163" s="277"/>
      <c r="I163" s="353"/>
      <c r="J163" s="356"/>
      <c r="K163" s="357"/>
      <c r="L163" s="353">
        <f t="shared" si="4"/>
        <v>0</v>
      </c>
    </row>
    <row r="164" spans="1:12" ht="14.25" customHeight="1">
      <c r="A164" s="275" t="s">
        <v>823</v>
      </c>
      <c r="B164" s="272"/>
      <c r="C164" s="251" t="s">
        <v>824</v>
      </c>
      <c r="D164" s="276"/>
      <c r="E164" s="270" t="s">
        <v>251</v>
      </c>
      <c r="F164" s="277"/>
      <c r="G164" s="272">
        <v>1800</v>
      </c>
      <c r="H164" s="277"/>
      <c r="I164" s="353"/>
      <c r="J164" s="356"/>
      <c r="K164" s="357"/>
      <c r="L164" s="353">
        <f t="shared" si="4"/>
        <v>0</v>
      </c>
    </row>
    <row r="165" spans="1:12" ht="14.25" customHeight="1">
      <c r="A165" s="275" t="s">
        <v>825</v>
      </c>
      <c r="B165" s="272"/>
      <c r="C165" s="251" t="s">
        <v>826</v>
      </c>
      <c r="D165" s="276"/>
      <c r="E165" s="270" t="s">
        <v>475</v>
      </c>
      <c r="F165" s="277"/>
      <c r="G165" s="272">
        <v>2</v>
      </c>
      <c r="H165" s="277"/>
      <c r="I165" s="353"/>
      <c r="J165" s="356"/>
      <c r="K165" s="357"/>
      <c r="L165" s="353">
        <f t="shared" si="4"/>
        <v>0</v>
      </c>
    </row>
    <row r="166" spans="1:12" ht="14.25" customHeight="1">
      <c r="A166" s="275" t="s">
        <v>827</v>
      </c>
      <c r="B166" s="272"/>
      <c r="C166" s="251" t="s">
        <v>828</v>
      </c>
      <c r="D166" s="276"/>
      <c r="E166" s="270" t="s">
        <v>475</v>
      </c>
      <c r="F166" s="277"/>
      <c r="G166" s="272">
        <v>2</v>
      </c>
      <c r="H166" s="277"/>
      <c r="I166" s="353"/>
      <c r="J166" s="356"/>
      <c r="K166" s="357"/>
      <c r="L166" s="353">
        <f t="shared" si="4"/>
        <v>0</v>
      </c>
    </row>
    <row r="167" spans="1:12" ht="14.25" customHeight="1">
      <c r="A167" s="275" t="s">
        <v>829</v>
      </c>
      <c r="B167" s="272"/>
      <c r="C167" s="251" t="s">
        <v>822</v>
      </c>
      <c r="D167" s="276"/>
      <c r="E167" s="270" t="s">
        <v>475</v>
      </c>
      <c r="F167" s="277"/>
      <c r="G167" s="272">
        <v>650</v>
      </c>
      <c r="H167" s="277"/>
      <c r="I167" s="353"/>
      <c r="J167" s="356"/>
      <c r="K167" s="357"/>
      <c r="L167" s="353">
        <f t="shared" si="4"/>
        <v>0</v>
      </c>
    </row>
    <row r="168" spans="1:12" ht="14.25" customHeight="1">
      <c r="A168" s="275" t="s">
        <v>830</v>
      </c>
      <c r="B168" s="272"/>
      <c r="C168" s="251" t="s">
        <v>781</v>
      </c>
      <c r="D168" s="276"/>
      <c r="E168" s="270" t="s">
        <v>475</v>
      </c>
      <c r="F168" s="277"/>
      <c r="G168" s="272">
        <v>2</v>
      </c>
      <c r="H168" s="277"/>
      <c r="I168" s="353"/>
      <c r="J168" s="356"/>
      <c r="K168" s="357"/>
      <c r="L168" s="353">
        <f t="shared" si="4"/>
        <v>0</v>
      </c>
    </row>
    <row r="169" spans="1:12" ht="14.25" customHeight="1">
      <c r="A169" s="275" t="s">
        <v>831</v>
      </c>
      <c r="B169" s="272"/>
      <c r="C169" s="251" t="s">
        <v>832</v>
      </c>
      <c r="D169" s="276"/>
      <c r="E169" s="270" t="s">
        <v>251</v>
      </c>
      <c r="F169" s="277"/>
      <c r="G169" s="272">
        <v>1800</v>
      </c>
      <c r="H169" s="277"/>
      <c r="I169" s="353"/>
      <c r="J169" s="356"/>
      <c r="K169" s="357"/>
      <c r="L169" s="353">
        <f t="shared" si="4"/>
        <v>0</v>
      </c>
    </row>
    <row r="170" spans="1:12" ht="12.75" customHeight="1">
      <c r="A170" s="275" t="s">
        <v>833</v>
      </c>
      <c r="B170" s="272"/>
      <c r="C170" s="251" t="s">
        <v>834</v>
      </c>
      <c r="D170" s="276"/>
      <c r="E170" s="270" t="s">
        <v>251</v>
      </c>
      <c r="F170" s="277"/>
      <c r="G170" s="272">
        <v>100</v>
      </c>
      <c r="H170" s="277"/>
      <c r="I170" s="353"/>
      <c r="J170" s="356"/>
      <c r="K170" s="357"/>
      <c r="L170" s="353">
        <f t="shared" si="4"/>
        <v>0</v>
      </c>
    </row>
    <row r="171" spans="1:12" ht="14.25" customHeight="1">
      <c r="A171" s="275" t="s">
        <v>835</v>
      </c>
      <c r="B171" s="272"/>
      <c r="C171" s="251" t="s">
        <v>836</v>
      </c>
      <c r="D171" s="276"/>
      <c r="E171" s="270" t="s">
        <v>475</v>
      </c>
      <c r="F171" s="277"/>
      <c r="G171" s="272">
        <v>2</v>
      </c>
      <c r="H171" s="277"/>
      <c r="I171" s="353"/>
      <c r="J171" s="356"/>
      <c r="K171" s="357"/>
      <c r="L171" s="353">
        <f t="shared" si="4"/>
        <v>0</v>
      </c>
    </row>
    <row r="172" spans="1:12" ht="14.25" customHeight="1">
      <c r="A172" s="275" t="s">
        <v>837</v>
      </c>
      <c r="B172" s="272"/>
      <c r="C172" s="251" t="s">
        <v>838</v>
      </c>
      <c r="D172" s="276"/>
      <c r="E172" s="270" t="s">
        <v>475</v>
      </c>
      <c r="F172" s="277"/>
      <c r="G172" s="272">
        <v>2</v>
      </c>
      <c r="H172" s="277"/>
      <c r="I172" s="353"/>
      <c r="J172" s="356"/>
      <c r="K172" s="357"/>
      <c r="L172" s="353">
        <f t="shared" si="4"/>
        <v>0</v>
      </c>
    </row>
    <row r="173" spans="1:12" ht="14.25" customHeight="1">
      <c r="A173" s="275" t="s">
        <v>839</v>
      </c>
      <c r="B173" s="272"/>
      <c r="C173" s="251" t="s">
        <v>840</v>
      </c>
      <c r="D173" s="276"/>
      <c r="E173" s="270" t="s">
        <v>475</v>
      </c>
      <c r="F173" s="277"/>
      <c r="G173" s="272">
        <v>2</v>
      </c>
      <c r="H173" s="277"/>
      <c r="I173" s="353"/>
      <c r="J173" s="356"/>
      <c r="K173" s="357"/>
      <c r="L173" s="353">
        <f t="shared" si="4"/>
        <v>0</v>
      </c>
    </row>
    <row r="174" spans="1:12" ht="14.25" customHeight="1">
      <c r="A174" s="275" t="s">
        <v>841</v>
      </c>
      <c r="B174" s="272"/>
      <c r="C174" s="251" t="s">
        <v>842</v>
      </c>
      <c r="D174" s="276"/>
      <c r="E174" s="270" t="s">
        <v>475</v>
      </c>
      <c r="F174" s="277"/>
      <c r="G174" s="272">
        <v>2</v>
      </c>
      <c r="H174" s="277"/>
      <c r="I174" s="353"/>
      <c r="J174" s="356"/>
      <c r="K174" s="357"/>
      <c r="L174" s="353">
        <f t="shared" si="4"/>
        <v>0</v>
      </c>
    </row>
    <row r="175" spans="1:12" ht="14.25" customHeight="1">
      <c r="A175" s="275" t="s">
        <v>843</v>
      </c>
      <c r="B175" s="272"/>
      <c r="C175" s="251" t="s">
        <v>844</v>
      </c>
      <c r="D175" s="276"/>
      <c r="E175" s="270" t="s">
        <v>475</v>
      </c>
      <c r="F175" s="277"/>
      <c r="G175" s="272">
        <v>4</v>
      </c>
      <c r="H175" s="277"/>
      <c r="I175" s="353"/>
      <c r="J175" s="356"/>
      <c r="K175" s="357"/>
      <c r="L175" s="353">
        <f t="shared" si="4"/>
        <v>0</v>
      </c>
    </row>
    <row r="176" spans="1:12" ht="14.25" customHeight="1">
      <c r="A176" s="275" t="s">
        <v>845</v>
      </c>
      <c r="B176" s="272"/>
      <c r="C176" s="251" t="s">
        <v>846</v>
      </c>
      <c r="D176" s="276"/>
      <c r="E176" s="270" t="s">
        <v>475</v>
      </c>
      <c r="F176" s="277"/>
      <c r="G176" s="272">
        <v>4</v>
      </c>
      <c r="H176" s="277"/>
      <c r="I176" s="353"/>
      <c r="J176" s="356"/>
      <c r="K176" s="357"/>
      <c r="L176" s="353">
        <f t="shared" si="4"/>
        <v>0</v>
      </c>
    </row>
    <row r="177" spans="1:12" ht="14.4">
      <c r="A177" s="275"/>
      <c r="B177" s="272"/>
      <c r="C177" s="251" t="s">
        <v>786</v>
      </c>
      <c r="D177" s="276"/>
      <c r="E177" s="270"/>
      <c r="F177" s="277"/>
      <c r="G177" s="272"/>
      <c r="H177" s="277"/>
      <c r="I177" s="353"/>
      <c r="J177" s="356"/>
      <c r="K177" s="357"/>
      <c r="L177" s="353"/>
    </row>
    <row r="178" spans="1:12" ht="14.4">
      <c r="A178" s="275" t="s">
        <v>847</v>
      </c>
      <c r="B178" s="272"/>
      <c r="C178" s="280" t="s">
        <v>848</v>
      </c>
      <c r="D178" s="276"/>
      <c r="E178" s="270"/>
      <c r="F178" s="277"/>
      <c r="G178" s="272"/>
      <c r="H178" s="277"/>
      <c r="I178" s="353"/>
      <c r="J178" s="356"/>
      <c r="K178" s="357"/>
      <c r="L178" s="353"/>
    </row>
    <row r="179" spans="1:12" ht="24">
      <c r="A179" s="275" t="s">
        <v>849</v>
      </c>
      <c r="B179" s="272"/>
      <c r="C179" s="251" t="s">
        <v>790</v>
      </c>
      <c r="D179" s="276"/>
      <c r="E179" s="270" t="s">
        <v>475</v>
      </c>
      <c r="F179" s="277"/>
      <c r="G179" s="272">
        <v>1</v>
      </c>
      <c r="H179" s="277"/>
      <c r="I179" s="353"/>
      <c r="J179" s="356"/>
      <c r="K179" s="357"/>
      <c r="L179" s="353">
        <f>G179*I179</f>
        <v>0</v>
      </c>
    </row>
    <row r="180" spans="1:12" ht="14.4">
      <c r="A180" s="275" t="s">
        <v>850</v>
      </c>
      <c r="B180" s="272"/>
      <c r="C180" s="251" t="s">
        <v>796</v>
      </c>
      <c r="D180" s="276"/>
      <c r="E180" s="270" t="s">
        <v>475</v>
      </c>
      <c r="F180" s="277"/>
      <c r="G180" s="272">
        <v>2</v>
      </c>
      <c r="H180" s="277"/>
      <c r="I180" s="353"/>
      <c r="J180" s="356"/>
      <c r="K180" s="357"/>
      <c r="L180" s="353">
        <f>G180*I180</f>
        <v>0</v>
      </c>
    </row>
    <row r="181" spans="1:12" ht="14.4">
      <c r="A181" s="275"/>
      <c r="B181" s="272"/>
      <c r="C181" s="251"/>
      <c r="D181" s="276"/>
      <c r="E181" s="270"/>
      <c r="F181" s="277"/>
      <c r="G181" s="272"/>
      <c r="H181" s="277"/>
      <c r="I181" s="353"/>
      <c r="J181" s="356"/>
      <c r="K181" s="357"/>
      <c r="L181" s="353"/>
    </row>
    <row r="182" spans="1:12" ht="12" customHeight="1">
      <c r="A182" s="275"/>
      <c r="B182" s="267"/>
      <c r="C182" s="268" t="s">
        <v>660</v>
      </c>
      <c r="D182" s="358"/>
      <c r="E182" s="359"/>
      <c r="F182" s="271"/>
      <c r="G182" s="267"/>
      <c r="H182" s="271"/>
      <c r="I182" s="360"/>
      <c r="J182" s="354"/>
      <c r="K182" s="355"/>
      <c r="L182" s="361">
        <f>SUM(L136:L181)</f>
        <v>0</v>
      </c>
    </row>
    <row r="183" spans="1:12" ht="12" customHeight="1">
      <c r="A183" s="275"/>
      <c r="B183" s="267"/>
      <c r="C183" s="268" t="s">
        <v>661</v>
      </c>
      <c r="D183" s="358"/>
      <c r="E183" s="359"/>
      <c r="F183" s="271"/>
      <c r="G183" s="267"/>
      <c r="H183" s="271"/>
      <c r="I183" s="360"/>
      <c r="J183" s="354"/>
      <c r="K183" s="355"/>
      <c r="L183" s="361">
        <f>L182</f>
        <v>0</v>
      </c>
    </row>
    <row r="184" spans="1:12" ht="12" customHeight="1">
      <c r="A184" s="275"/>
      <c r="B184" s="267"/>
      <c r="C184" s="268" t="s">
        <v>775</v>
      </c>
      <c r="D184" s="282"/>
      <c r="E184" s="270"/>
      <c r="F184" s="271"/>
      <c r="G184" s="272"/>
      <c r="H184" s="271"/>
      <c r="I184" s="353"/>
      <c r="J184" s="354"/>
      <c r="K184" s="355"/>
      <c r="L184" s="353"/>
    </row>
    <row r="185" spans="1:12" ht="14.4">
      <c r="A185" s="275" t="s">
        <v>851</v>
      </c>
      <c r="B185" s="272"/>
      <c r="C185" s="251" t="s">
        <v>798</v>
      </c>
      <c r="D185" s="276"/>
      <c r="E185" s="270" t="s">
        <v>475</v>
      </c>
      <c r="F185" s="277"/>
      <c r="G185" s="272">
        <v>1</v>
      </c>
      <c r="H185" s="277"/>
      <c r="I185" s="353"/>
      <c r="J185" s="356"/>
      <c r="K185" s="357"/>
      <c r="L185" s="353">
        <f t="shared" ref="L185:L210" si="5">G185*I185</f>
        <v>0</v>
      </c>
    </row>
    <row r="186" spans="1:12" ht="14.4">
      <c r="A186" s="275" t="s">
        <v>852</v>
      </c>
      <c r="B186" s="272"/>
      <c r="C186" s="251" t="s">
        <v>800</v>
      </c>
      <c r="D186" s="276"/>
      <c r="E186" s="270" t="s">
        <v>475</v>
      </c>
      <c r="F186" s="277"/>
      <c r="G186" s="272">
        <v>1</v>
      </c>
      <c r="H186" s="277"/>
      <c r="I186" s="353"/>
      <c r="J186" s="356"/>
      <c r="K186" s="357"/>
      <c r="L186" s="353">
        <f t="shared" si="5"/>
        <v>0</v>
      </c>
    </row>
    <row r="187" spans="1:12" ht="14.4">
      <c r="A187" s="275" t="s">
        <v>853</v>
      </c>
      <c r="B187" s="272"/>
      <c r="C187" s="251" t="s">
        <v>741</v>
      </c>
      <c r="D187" s="276"/>
      <c r="E187" s="270" t="s">
        <v>475</v>
      </c>
      <c r="F187" s="277"/>
      <c r="G187" s="272">
        <v>1</v>
      </c>
      <c r="H187" s="277"/>
      <c r="I187" s="353"/>
      <c r="J187" s="356"/>
      <c r="K187" s="357"/>
      <c r="L187" s="353">
        <f t="shared" si="5"/>
        <v>0</v>
      </c>
    </row>
    <row r="188" spans="1:12" ht="14.4">
      <c r="A188" s="275" t="s">
        <v>854</v>
      </c>
      <c r="B188" s="272"/>
      <c r="C188" s="251" t="s">
        <v>855</v>
      </c>
      <c r="D188" s="276"/>
      <c r="E188" s="270" t="s">
        <v>475</v>
      </c>
      <c r="F188" s="277"/>
      <c r="G188" s="272">
        <v>1</v>
      </c>
      <c r="H188" s="277"/>
      <c r="I188" s="353"/>
      <c r="J188" s="356"/>
      <c r="K188" s="357"/>
      <c r="L188" s="353">
        <f t="shared" si="5"/>
        <v>0</v>
      </c>
    </row>
    <row r="189" spans="1:12" ht="14.4">
      <c r="A189" s="275" t="s">
        <v>856</v>
      </c>
      <c r="B189" s="272"/>
      <c r="C189" s="251" t="s">
        <v>857</v>
      </c>
      <c r="D189" s="276"/>
      <c r="E189" s="270" t="s">
        <v>475</v>
      </c>
      <c r="F189" s="277"/>
      <c r="G189" s="272">
        <v>1</v>
      </c>
      <c r="H189" s="277"/>
      <c r="I189" s="353"/>
      <c r="J189" s="356"/>
      <c r="K189" s="357"/>
      <c r="L189" s="353">
        <f t="shared" si="5"/>
        <v>0</v>
      </c>
    </row>
    <row r="190" spans="1:12" ht="14.4">
      <c r="A190" s="275" t="s">
        <v>858</v>
      </c>
      <c r="B190" s="272"/>
      <c r="C190" s="251" t="s">
        <v>807</v>
      </c>
      <c r="D190" s="276"/>
      <c r="E190" s="270" t="s">
        <v>475</v>
      </c>
      <c r="F190" s="277"/>
      <c r="G190" s="272">
        <v>5</v>
      </c>
      <c r="H190" s="277"/>
      <c r="I190" s="353"/>
      <c r="J190" s="356"/>
      <c r="K190" s="357"/>
      <c r="L190" s="353">
        <f t="shared" si="5"/>
        <v>0</v>
      </c>
    </row>
    <row r="191" spans="1:12" ht="14.4">
      <c r="A191" s="275" t="s">
        <v>859</v>
      </c>
      <c r="B191" s="272"/>
      <c r="C191" s="251" t="s">
        <v>809</v>
      </c>
      <c r="D191" s="276"/>
      <c r="E191" s="270" t="s">
        <v>475</v>
      </c>
      <c r="F191" s="277"/>
      <c r="G191" s="272">
        <v>5</v>
      </c>
      <c r="H191" s="277"/>
      <c r="I191" s="353"/>
      <c r="J191" s="356"/>
      <c r="K191" s="357"/>
      <c r="L191" s="353">
        <f t="shared" si="5"/>
        <v>0</v>
      </c>
    </row>
    <row r="192" spans="1:12" ht="14.4">
      <c r="A192" s="275" t="s">
        <v>860</v>
      </c>
      <c r="B192" s="272"/>
      <c r="C192" s="251" t="s">
        <v>811</v>
      </c>
      <c r="D192" s="276"/>
      <c r="E192" s="270" t="s">
        <v>475</v>
      </c>
      <c r="F192" s="277"/>
      <c r="G192" s="272">
        <v>2</v>
      </c>
      <c r="H192" s="277"/>
      <c r="I192" s="353"/>
      <c r="J192" s="356"/>
      <c r="K192" s="357"/>
      <c r="L192" s="353">
        <f t="shared" si="5"/>
        <v>0</v>
      </c>
    </row>
    <row r="193" spans="1:12" ht="14.4">
      <c r="A193" s="275" t="s">
        <v>861</v>
      </c>
      <c r="B193" s="272"/>
      <c r="C193" s="251" t="s">
        <v>781</v>
      </c>
      <c r="D193" s="276"/>
      <c r="E193" s="270" t="s">
        <v>475</v>
      </c>
      <c r="F193" s="277"/>
      <c r="G193" s="272">
        <v>1</v>
      </c>
      <c r="H193" s="277"/>
      <c r="I193" s="353"/>
      <c r="J193" s="356"/>
      <c r="K193" s="357"/>
      <c r="L193" s="353">
        <f t="shared" si="5"/>
        <v>0</v>
      </c>
    </row>
    <row r="194" spans="1:12" ht="14.4">
      <c r="A194" s="275" t="s">
        <v>862</v>
      </c>
      <c r="B194" s="272"/>
      <c r="C194" s="251" t="s">
        <v>863</v>
      </c>
      <c r="D194" s="276"/>
      <c r="E194" s="270" t="s">
        <v>475</v>
      </c>
      <c r="F194" s="277"/>
      <c r="G194" s="272">
        <v>1</v>
      </c>
      <c r="H194" s="277"/>
      <c r="I194" s="353"/>
      <c r="J194" s="356"/>
      <c r="K194" s="357"/>
      <c r="L194" s="353">
        <f t="shared" si="5"/>
        <v>0</v>
      </c>
    </row>
    <row r="195" spans="1:12" ht="14.4">
      <c r="A195" s="275" t="s">
        <v>864</v>
      </c>
      <c r="B195" s="272"/>
      <c r="C195" s="251" t="s">
        <v>816</v>
      </c>
      <c r="D195" s="276"/>
      <c r="E195" s="270" t="s">
        <v>475</v>
      </c>
      <c r="F195" s="277"/>
      <c r="G195" s="272">
        <v>2</v>
      </c>
      <c r="H195" s="277"/>
      <c r="I195" s="353"/>
      <c r="J195" s="356"/>
      <c r="K195" s="357"/>
      <c r="L195" s="353">
        <f t="shared" si="5"/>
        <v>0</v>
      </c>
    </row>
    <row r="196" spans="1:12" ht="14.4">
      <c r="A196" s="275" t="s">
        <v>865</v>
      </c>
      <c r="B196" s="272"/>
      <c r="C196" s="251" t="s">
        <v>818</v>
      </c>
      <c r="D196" s="276"/>
      <c r="E196" s="270" t="s">
        <v>475</v>
      </c>
      <c r="F196" s="277"/>
      <c r="G196" s="272">
        <v>30</v>
      </c>
      <c r="H196" s="277"/>
      <c r="I196" s="353"/>
      <c r="J196" s="356"/>
      <c r="K196" s="357"/>
      <c r="L196" s="353">
        <f t="shared" si="5"/>
        <v>0</v>
      </c>
    </row>
    <row r="197" spans="1:12" ht="14.4">
      <c r="A197" s="275" t="s">
        <v>866</v>
      </c>
      <c r="B197" s="272"/>
      <c r="C197" s="251" t="s">
        <v>820</v>
      </c>
      <c r="D197" s="276"/>
      <c r="E197" s="270" t="s">
        <v>251</v>
      </c>
      <c r="F197" s="277"/>
      <c r="G197" s="272">
        <v>50</v>
      </c>
      <c r="H197" s="277"/>
      <c r="I197" s="353"/>
      <c r="J197" s="356"/>
      <c r="K197" s="357"/>
      <c r="L197" s="353">
        <f t="shared" si="5"/>
        <v>0</v>
      </c>
    </row>
    <row r="198" spans="1:12" ht="14.4">
      <c r="A198" s="275" t="s">
        <v>867</v>
      </c>
      <c r="B198" s="272"/>
      <c r="C198" s="251" t="s">
        <v>822</v>
      </c>
      <c r="D198" s="276"/>
      <c r="E198" s="270" t="s">
        <v>475</v>
      </c>
      <c r="F198" s="277"/>
      <c r="G198" s="272">
        <v>30</v>
      </c>
      <c r="H198" s="277"/>
      <c r="I198" s="353"/>
      <c r="J198" s="356"/>
      <c r="K198" s="357"/>
      <c r="L198" s="353">
        <f t="shared" si="5"/>
        <v>0</v>
      </c>
    </row>
    <row r="199" spans="1:12" ht="14.4">
      <c r="A199" s="275" t="s">
        <v>868</v>
      </c>
      <c r="B199" s="272"/>
      <c r="C199" s="251" t="s">
        <v>824</v>
      </c>
      <c r="D199" s="276"/>
      <c r="E199" s="270" t="s">
        <v>251</v>
      </c>
      <c r="F199" s="277"/>
      <c r="G199" s="272">
        <v>800</v>
      </c>
      <c r="H199" s="277"/>
      <c r="I199" s="353"/>
      <c r="J199" s="356"/>
      <c r="K199" s="357"/>
      <c r="L199" s="353">
        <f t="shared" si="5"/>
        <v>0</v>
      </c>
    </row>
    <row r="200" spans="1:12" ht="14.4">
      <c r="A200" s="275" t="s">
        <v>869</v>
      </c>
      <c r="B200" s="272"/>
      <c r="C200" s="251" t="s">
        <v>826</v>
      </c>
      <c r="D200" s="276"/>
      <c r="E200" s="270" t="s">
        <v>475</v>
      </c>
      <c r="F200" s="277"/>
      <c r="G200" s="272">
        <v>1</v>
      </c>
      <c r="H200" s="277"/>
      <c r="I200" s="353"/>
      <c r="J200" s="356"/>
      <c r="K200" s="357"/>
      <c r="L200" s="353">
        <f t="shared" si="5"/>
        <v>0</v>
      </c>
    </row>
    <row r="201" spans="1:12" ht="14.4">
      <c r="A201" s="275" t="s">
        <v>870</v>
      </c>
      <c r="B201" s="272"/>
      <c r="C201" s="251" t="s">
        <v>828</v>
      </c>
      <c r="D201" s="276"/>
      <c r="E201" s="270" t="s">
        <v>475</v>
      </c>
      <c r="F201" s="277"/>
      <c r="G201" s="272">
        <v>1</v>
      </c>
      <c r="H201" s="277"/>
      <c r="I201" s="353"/>
      <c r="J201" s="356"/>
      <c r="K201" s="357"/>
      <c r="L201" s="353">
        <f t="shared" si="5"/>
        <v>0</v>
      </c>
    </row>
    <row r="202" spans="1:12" ht="14.4">
      <c r="A202" s="275" t="s">
        <v>871</v>
      </c>
      <c r="B202" s="272"/>
      <c r="C202" s="251" t="s">
        <v>822</v>
      </c>
      <c r="D202" s="276"/>
      <c r="E202" s="270" t="s">
        <v>475</v>
      </c>
      <c r="F202" s="277"/>
      <c r="G202" s="272">
        <v>400</v>
      </c>
      <c r="H202" s="277"/>
      <c r="I202" s="353"/>
      <c r="J202" s="356"/>
      <c r="K202" s="357"/>
      <c r="L202" s="353">
        <f t="shared" si="5"/>
        <v>0</v>
      </c>
    </row>
    <row r="203" spans="1:12" ht="14.4">
      <c r="A203" s="275" t="s">
        <v>872</v>
      </c>
      <c r="B203" s="272"/>
      <c r="C203" s="251" t="s">
        <v>781</v>
      </c>
      <c r="D203" s="276"/>
      <c r="E203" s="270" t="s">
        <v>475</v>
      </c>
      <c r="F203" s="277"/>
      <c r="G203" s="272">
        <v>1</v>
      </c>
      <c r="H203" s="277"/>
      <c r="I203" s="353"/>
      <c r="J203" s="356"/>
      <c r="K203" s="357"/>
      <c r="L203" s="353">
        <f t="shared" si="5"/>
        <v>0</v>
      </c>
    </row>
    <row r="204" spans="1:12" ht="14.4">
      <c r="A204" s="275" t="s">
        <v>873</v>
      </c>
      <c r="B204" s="272"/>
      <c r="C204" s="251" t="s">
        <v>832</v>
      </c>
      <c r="D204" s="276"/>
      <c r="E204" s="270" t="s">
        <v>251</v>
      </c>
      <c r="F204" s="277"/>
      <c r="G204" s="272">
        <v>680</v>
      </c>
      <c r="H204" s="277"/>
      <c r="I204" s="353"/>
      <c r="J204" s="356"/>
      <c r="K204" s="357"/>
      <c r="L204" s="353">
        <f t="shared" si="5"/>
        <v>0</v>
      </c>
    </row>
    <row r="205" spans="1:12" ht="14.4">
      <c r="A205" s="275" t="s">
        <v>874</v>
      </c>
      <c r="B205" s="272"/>
      <c r="C205" s="251" t="s">
        <v>836</v>
      </c>
      <c r="D205" s="276"/>
      <c r="E205" s="270" t="s">
        <v>475</v>
      </c>
      <c r="F205" s="277"/>
      <c r="G205" s="272">
        <v>1</v>
      </c>
      <c r="H205" s="277"/>
      <c r="I205" s="353"/>
      <c r="J205" s="356"/>
      <c r="K205" s="357"/>
      <c r="L205" s="353">
        <f t="shared" si="5"/>
        <v>0</v>
      </c>
    </row>
    <row r="206" spans="1:12" ht="14.4">
      <c r="A206" s="275" t="s">
        <v>875</v>
      </c>
      <c r="B206" s="272"/>
      <c r="C206" s="251" t="s">
        <v>838</v>
      </c>
      <c r="D206" s="276"/>
      <c r="E206" s="270" t="s">
        <v>475</v>
      </c>
      <c r="F206" s="277"/>
      <c r="G206" s="272">
        <v>1</v>
      </c>
      <c r="H206" s="277"/>
      <c r="I206" s="353"/>
      <c r="J206" s="356"/>
      <c r="K206" s="357"/>
      <c r="L206" s="353">
        <f t="shared" si="5"/>
        <v>0</v>
      </c>
    </row>
    <row r="207" spans="1:12" ht="14.4">
      <c r="A207" s="275" t="s">
        <v>876</v>
      </c>
      <c r="B207" s="272"/>
      <c r="C207" s="251" t="s">
        <v>840</v>
      </c>
      <c r="D207" s="276"/>
      <c r="E207" s="270" t="s">
        <v>475</v>
      </c>
      <c r="F207" s="277"/>
      <c r="G207" s="272">
        <v>1</v>
      </c>
      <c r="H207" s="277"/>
      <c r="I207" s="353"/>
      <c r="J207" s="356"/>
      <c r="K207" s="357"/>
      <c r="L207" s="353">
        <f t="shared" si="5"/>
        <v>0</v>
      </c>
    </row>
    <row r="208" spans="1:12" ht="14.4">
      <c r="A208" s="275" t="s">
        <v>877</v>
      </c>
      <c r="B208" s="272"/>
      <c r="C208" s="251" t="s">
        <v>842</v>
      </c>
      <c r="D208" s="276"/>
      <c r="E208" s="270" t="s">
        <v>475</v>
      </c>
      <c r="F208" s="277"/>
      <c r="G208" s="272">
        <v>1</v>
      </c>
      <c r="H208" s="277"/>
      <c r="I208" s="353"/>
      <c r="J208" s="356"/>
      <c r="K208" s="357"/>
      <c r="L208" s="353">
        <f t="shared" si="5"/>
        <v>0</v>
      </c>
    </row>
    <row r="209" spans="1:12" ht="14.4">
      <c r="A209" s="275" t="s">
        <v>878</v>
      </c>
      <c r="B209" s="272"/>
      <c r="C209" s="251" t="s">
        <v>844</v>
      </c>
      <c r="D209" s="276"/>
      <c r="E209" s="270" t="s">
        <v>475</v>
      </c>
      <c r="F209" s="277"/>
      <c r="G209" s="272">
        <v>2</v>
      </c>
      <c r="H209" s="277"/>
      <c r="I209" s="353"/>
      <c r="J209" s="356"/>
      <c r="K209" s="357"/>
      <c r="L209" s="353">
        <f t="shared" si="5"/>
        <v>0</v>
      </c>
    </row>
    <row r="210" spans="1:12" ht="14.4">
      <c r="A210" s="275" t="s">
        <v>879</v>
      </c>
      <c r="B210" s="272"/>
      <c r="C210" s="251" t="s">
        <v>846</v>
      </c>
      <c r="D210" s="276"/>
      <c r="E210" s="270" t="s">
        <v>475</v>
      </c>
      <c r="F210" s="277"/>
      <c r="G210" s="272">
        <v>2</v>
      </c>
      <c r="H210" s="277"/>
      <c r="I210" s="353"/>
      <c r="J210" s="356"/>
      <c r="K210" s="357"/>
      <c r="L210" s="353">
        <f t="shared" si="5"/>
        <v>0</v>
      </c>
    </row>
    <row r="211" spans="1:12" ht="14.4">
      <c r="A211" s="275"/>
      <c r="B211" s="272"/>
      <c r="C211" s="251" t="s">
        <v>786</v>
      </c>
      <c r="D211" s="276"/>
      <c r="E211" s="270"/>
      <c r="F211" s="277"/>
      <c r="G211" s="272"/>
      <c r="H211" s="277"/>
      <c r="I211" s="353"/>
      <c r="J211" s="356"/>
      <c r="K211" s="357"/>
      <c r="L211" s="353"/>
    </row>
    <row r="212" spans="1:12" ht="14.4">
      <c r="A212" s="275" t="s">
        <v>880</v>
      </c>
      <c r="B212" s="272"/>
      <c r="C212" s="280" t="s">
        <v>881</v>
      </c>
      <c r="D212" s="276"/>
      <c r="E212" s="270"/>
      <c r="F212" s="277"/>
      <c r="G212" s="272"/>
      <c r="H212" s="277"/>
      <c r="I212" s="353"/>
      <c r="J212" s="356"/>
      <c r="K212" s="357"/>
      <c r="L212" s="353"/>
    </row>
    <row r="213" spans="1:12" ht="24">
      <c r="A213" s="275" t="s">
        <v>882</v>
      </c>
      <c r="B213" s="272"/>
      <c r="C213" s="251" t="s">
        <v>790</v>
      </c>
      <c r="D213" s="276"/>
      <c r="E213" s="270" t="s">
        <v>475</v>
      </c>
      <c r="F213" s="277"/>
      <c r="G213" s="272">
        <v>1</v>
      </c>
      <c r="H213" s="277"/>
      <c r="I213" s="353"/>
      <c r="J213" s="356"/>
      <c r="K213" s="357"/>
      <c r="L213" s="353">
        <f t="shared" ref="L213:L228" si="6">G213*I213</f>
        <v>0</v>
      </c>
    </row>
    <row r="214" spans="1:12" ht="14.4">
      <c r="A214" s="275" t="s">
        <v>883</v>
      </c>
      <c r="B214" s="272"/>
      <c r="C214" s="251" t="s">
        <v>796</v>
      </c>
      <c r="D214" s="276"/>
      <c r="E214" s="270" t="s">
        <v>475</v>
      </c>
      <c r="F214" s="277"/>
      <c r="G214" s="272">
        <v>2</v>
      </c>
      <c r="H214" s="277"/>
      <c r="I214" s="353"/>
      <c r="J214" s="356"/>
      <c r="K214" s="357"/>
      <c r="L214" s="353">
        <f t="shared" si="6"/>
        <v>0</v>
      </c>
    </row>
    <row r="215" spans="1:12" ht="14.4">
      <c r="A215" s="275" t="s">
        <v>884</v>
      </c>
      <c r="B215" s="272"/>
      <c r="C215" s="251" t="s">
        <v>798</v>
      </c>
      <c r="D215" s="276"/>
      <c r="E215" s="270" t="s">
        <v>475</v>
      </c>
      <c r="F215" s="277"/>
      <c r="G215" s="272">
        <v>1</v>
      </c>
      <c r="H215" s="277"/>
      <c r="I215" s="353"/>
      <c r="J215" s="356"/>
      <c r="K215" s="357"/>
      <c r="L215" s="353">
        <f t="shared" si="6"/>
        <v>0</v>
      </c>
    </row>
    <row r="216" spans="1:12" ht="14.4">
      <c r="A216" s="275" t="s">
        <v>885</v>
      </c>
      <c r="B216" s="272"/>
      <c r="C216" s="251" t="s">
        <v>800</v>
      </c>
      <c r="D216" s="276"/>
      <c r="E216" s="270" t="s">
        <v>475</v>
      </c>
      <c r="F216" s="277"/>
      <c r="G216" s="272">
        <v>1</v>
      </c>
      <c r="H216" s="277"/>
      <c r="I216" s="353"/>
      <c r="J216" s="356"/>
      <c r="K216" s="357"/>
      <c r="L216" s="353">
        <f t="shared" si="6"/>
        <v>0</v>
      </c>
    </row>
    <row r="217" spans="1:12" ht="14.4">
      <c r="A217" s="275" t="s">
        <v>886</v>
      </c>
      <c r="B217" s="272"/>
      <c r="C217" s="251" t="s">
        <v>741</v>
      </c>
      <c r="D217" s="276"/>
      <c r="E217" s="270" t="s">
        <v>475</v>
      </c>
      <c r="F217" s="277"/>
      <c r="G217" s="272">
        <v>1</v>
      </c>
      <c r="H217" s="277"/>
      <c r="I217" s="353"/>
      <c r="J217" s="356"/>
      <c r="K217" s="357"/>
      <c r="L217" s="353">
        <f t="shared" si="6"/>
        <v>0</v>
      </c>
    </row>
    <row r="218" spans="1:12" ht="14.4">
      <c r="A218" s="275" t="s">
        <v>887</v>
      </c>
      <c r="B218" s="272"/>
      <c r="C218" s="251" t="s">
        <v>855</v>
      </c>
      <c r="D218" s="276"/>
      <c r="E218" s="270" t="s">
        <v>475</v>
      </c>
      <c r="F218" s="277"/>
      <c r="G218" s="272">
        <v>1</v>
      </c>
      <c r="H218" s="277"/>
      <c r="I218" s="353"/>
      <c r="J218" s="356"/>
      <c r="K218" s="357"/>
      <c r="L218" s="353">
        <f t="shared" si="6"/>
        <v>0</v>
      </c>
    </row>
    <row r="219" spans="1:12" ht="14.4">
      <c r="A219" s="275" t="s">
        <v>888</v>
      </c>
      <c r="B219" s="272"/>
      <c r="C219" s="251" t="s">
        <v>857</v>
      </c>
      <c r="D219" s="276"/>
      <c r="E219" s="270" t="s">
        <v>475</v>
      </c>
      <c r="F219" s="277"/>
      <c r="G219" s="272">
        <v>1</v>
      </c>
      <c r="H219" s="277"/>
      <c r="I219" s="353"/>
      <c r="J219" s="356"/>
      <c r="K219" s="357"/>
      <c r="L219" s="353">
        <f t="shared" si="6"/>
        <v>0</v>
      </c>
    </row>
    <row r="220" spans="1:12" ht="14.4">
      <c r="A220" s="275" t="s">
        <v>889</v>
      </c>
      <c r="B220" s="272"/>
      <c r="C220" s="251" t="s">
        <v>807</v>
      </c>
      <c r="D220" s="276"/>
      <c r="E220" s="270" t="s">
        <v>475</v>
      </c>
      <c r="F220" s="277"/>
      <c r="G220" s="272">
        <v>5</v>
      </c>
      <c r="H220" s="277"/>
      <c r="I220" s="353"/>
      <c r="J220" s="356"/>
      <c r="K220" s="357"/>
      <c r="L220" s="353">
        <f t="shared" si="6"/>
        <v>0</v>
      </c>
    </row>
    <row r="221" spans="1:12" ht="14.4">
      <c r="A221" s="275" t="s">
        <v>890</v>
      </c>
      <c r="B221" s="272"/>
      <c r="C221" s="251" t="s">
        <v>809</v>
      </c>
      <c r="D221" s="276"/>
      <c r="E221" s="270" t="s">
        <v>475</v>
      </c>
      <c r="F221" s="277"/>
      <c r="G221" s="272">
        <v>5</v>
      </c>
      <c r="H221" s="277"/>
      <c r="I221" s="353"/>
      <c r="J221" s="356"/>
      <c r="K221" s="357"/>
      <c r="L221" s="353">
        <f t="shared" si="6"/>
        <v>0</v>
      </c>
    </row>
    <row r="222" spans="1:12" ht="14.4">
      <c r="A222" s="275" t="s">
        <v>891</v>
      </c>
      <c r="B222" s="272"/>
      <c r="C222" s="251" t="s">
        <v>811</v>
      </c>
      <c r="D222" s="276"/>
      <c r="E222" s="270" t="s">
        <v>475</v>
      </c>
      <c r="F222" s="277"/>
      <c r="G222" s="272">
        <v>2</v>
      </c>
      <c r="H222" s="277"/>
      <c r="I222" s="353"/>
      <c r="J222" s="356"/>
      <c r="K222" s="357"/>
      <c r="L222" s="353">
        <f t="shared" si="6"/>
        <v>0</v>
      </c>
    </row>
    <row r="223" spans="1:12" ht="14.4">
      <c r="A223" s="275" t="s">
        <v>892</v>
      </c>
      <c r="B223" s="272"/>
      <c r="C223" s="251" t="s">
        <v>781</v>
      </c>
      <c r="D223" s="276"/>
      <c r="E223" s="270" t="s">
        <v>475</v>
      </c>
      <c r="F223" s="277"/>
      <c r="G223" s="272">
        <v>1</v>
      </c>
      <c r="H223" s="277"/>
      <c r="I223" s="353"/>
      <c r="J223" s="356"/>
      <c r="K223" s="357"/>
      <c r="L223" s="353">
        <f t="shared" si="6"/>
        <v>0</v>
      </c>
    </row>
    <row r="224" spans="1:12" ht="14.4">
      <c r="A224" s="275" t="s">
        <v>893</v>
      </c>
      <c r="B224" s="272"/>
      <c r="C224" s="251" t="s">
        <v>863</v>
      </c>
      <c r="D224" s="276"/>
      <c r="E224" s="270" t="s">
        <v>475</v>
      </c>
      <c r="F224" s="277"/>
      <c r="G224" s="272">
        <v>1</v>
      </c>
      <c r="H224" s="277"/>
      <c r="I224" s="353"/>
      <c r="J224" s="356"/>
      <c r="K224" s="357"/>
      <c r="L224" s="353">
        <f t="shared" si="6"/>
        <v>0</v>
      </c>
    </row>
    <row r="225" spans="1:12" ht="14.4">
      <c r="A225" s="275" t="s">
        <v>894</v>
      </c>
      <c r="B225" s="272"/>
      <c r="C225" s="251" t="s">
        <v>816</v>
      </c>
      <c r="D225" s="276"/>
      <c r="E225" s="270" t="s">
        <v>475</v>
      </c>
      <c r="F225" s="277"/>
      <c r="G225" s="272">
        <v>2</v>
      </c>
      <c r="H225" s="277"/>
      <c r="I225" s="353"/>
      <c r="J225" s="356"/>
      <c r="K225" s="357"/>
      <c r="L225" s="353">
        <f t="shared" si="6"/>
        <v>0</v>
      </c>
    </row>
    <row r="226" spans="1:12" ht="14.4">
      <c r="A226" s="275" t="s">
        <v>895</v>
      </c>
      <c r="B226" s="272"/>
      <c r="C226" s="251" t="s">
        <v>818</v>
      </c>
      <c r="D226" s="276"/>
      <c r="E226" s="270" t="s">
        <v>475</v>
      </c>
      <c r="F226" s="277"/>
      <c r="G226" s="272">
        <v>30</v>
      </c>
      <c r="H226" s="277"/>
      <c r="I226" s="353"/>
      <c r="J226" s="356"/>
      <c r="K226" s="357"/>
      <c r="L226" s="353">
        <f t="shared" si="6"/>
        <v>0</v>
      </c>
    </row>
    <row r="227" spans="1:12" ht="14.4">
      <c r="A227" s="275" t="s">
        <v>896</v>
      </c>
      <c r="B227" s="272"/>
      <c r="C227" s="251" t="s">
        <v>820</v>
      </c>
      <c r="D227" s="276"/>
      <c r="E227" s="270" t="s">
        <v>251</v>
      </c>
      <c r="F227" s="277"/>
      <c r="G227" s="272">
        <v>50</v>
      </c>
      <c r="H227" s="277"/>
      <c r="I227" s="353"/>
      <c r="J227" s="356"/>
      <c r="K227" s="357"/>
      <c r="L227" s="353">
        <f t="shared" si="6"/>
        <v>0</v>
      </c>
    </row>
    <row r="228" spans="1:12" ht="14.4">
      <c r="A228" s="275" t="s">
        <v>897</v>
      </c>
      <c r="B228" s="272"/>
      <c r="C228" s="251" t="s">
        <v>822</v>
      </c>
      <c r="D228" s="276"/>
      <c r="E228" s="270" t="s">
        <v>475</v>
      </c>
      <c r="F228" s="277"/>
      <c r="G228" s="272">
        <v>30</v>
      </c>
      <c r="H228" s="277"/>
      <c r="I228" s="353"/>
      <c r="J228" s="356"/>
      <c r="K228" s="357"/>
      <c r="L228" s="353">
        <f t="shared" si="6"/>
        <v>0</v>
      </c>
    </row>
    <row r="229" spans="1:12" ht="12" customHeight="1">
      <c r="A229" s="275"/>
      <c r="B229" s="267"/>
      <c r="C229" s="268" t="s">
        <v>660</v>
      </c>
      <c r="D229" s="358"/>
      <c r="E229" s="359"/>
      <c r="F229" s="271"/>
      <c r="G229" s="267"/>
      <c r="H229" s="271"/>
      <c r="I229" s="360"/>
      <c r="J229" s="354"/>
      <c r="K229" s="355"/>
      <c r="L229" s="361">
        <f>SUM(L183:L228)</f>
        <v>0</v>
      </c>
    </row>
    <row r="230" spans="1:12" ht="12" customHeight="1">
      <c r="A230" s="275"/>
      <c r="B230" s="267"/>
      <c r="C230" s="268" t="s">
        <v>661</v>
      </c>
      <c r="D230" s="358"/>
      <c r="E230" s="359"/>
      <c r="F230" s="271"/>
      <c r="G230" s="267"/>
      <c r="H230" s="271"/>
      <c r="I230" s="360"/>
      <c r="J230" s="354"/>
      <c r="K230" s="355"/>
      <c r="L230" s="361">
        <f>L229</f>
        <v>0</v>
      </c>
    </row>
    <row r="231" spans="1:12" ht="12" customHeight="1">
      <c r="A231" s="275"/>
      <c r="B231" s="267"/>
      <c r="C231" s="251"/>
      <c r="D231" s="282"/>
      <c r="E231" s="270"/>
      <c r="F231" s="271"/>
      <c r="G231" s="272"/>
      <c r="H231" s="271"/>
      <c r="I231" s="353"/>
      <c r="J231" s="354"/>
      <c r="K231" s="355"/>
      <c r="L231" s="353"/>
    </row>
    <row r="232" spans="1:12" ht="12" customHeight="1">
      <c r="A232" s="275"/>
      <c r="B232" s="267"/>
      <c r="C232" s="268" t="s">
        <v>775</v>
      </c>
      <c r="D232" s="282"/>
      <c r="E232" s="270"/>
      <c r="F232" s="271"/>
      <c r="G232" s="272"/>
      <c r="H232" s="271"/>
      <c r="I232" s="353"/>
      <c r="J232" s="354"/>
      <c r="K232" s="355"/>
      <c r="L232" s="353"/>
    </row>
    <row r="233" spans="1:12" ht="14.25" customHeight="1">
      <c r="A233" s="275" t="s">
        <v>898</v>
      </c>
      <c r="B233" s="272"/>
      <c r="C233" s="251" t="s">
        <v>824</v>
      </c>
      <c r="D233" s="276"/>
      <c r="E233" s="270" t="s">
        <v>251</v>
      </c>
      <c r="F233" s="277"/>
      <c r="G233" s="272">
        <v>500</v>
      </c>
      <c r="H233" s="277"/>
      <c r="I233" s="353"/>
      <c r="J233" s="356"/>
      <c r="K233" s="357"/>
      <c r="L233" s="353">
        <f t="shared" ref="L233:L245" si="7">G233*I233</f>
        <v>0</v>
      </c>
    </row>
    <row r="234" spans="1:12" ht="14.25" customHeight="1">
      <c r="A234" s="275" t="s">
        <v>899</v>
      </c>
      <c r="B234" s="272"/>
      <c r="C234" s="251" t="s">
        <v>826</v>
      </c>
      <c r="D234" s="276"/>
      <c r="E234" s="270" t="s">
        <v>475</v>
      </c>
      <c r="F234" s="277"/>
      <c r="G234" s="272">
        <v>1</v>
      </c>
      <c r="H234" s="277"/>
      <c r="I234" s="353"/>
      <c r="J234" s="356"/>
      <c r="K234" s="357"/>
      <c r="L234" s="353">
        <f t="shared" si="7"/>
        <v>0</v>
      </c>
    </row>
    <row r="235" spans="1:12" ht="14.25" customHeight="1">
      <c r="A235" s="275" t="s">
        <v>900</v>
      </c>
      <c r="B235" s="272"/>
      <c r="C235" s="251" t="s">
        <v>828</v>
      </c>
      <c r="D235" s="276"/>
      <c r="E235" s="270" t="s">
        <v>475</v>
      </c>
      <c r="F235" s="277"/>
      <c r="G235" s="272">
        <v>1</v>
      </c>
      <c r="H235" s="277"/>
      <c r="I235" s="353"/>
      <c r="J235" s="356"/>
      <c r="K235" s="357"/>
      <c r="L235" s="353">
        <f t="shared" si="7"/>
        <v>0</v>
      </c>
    </row>
    <row r="236" spans="1:12" ht="14.25" customHeight="1">
      <c r="A236" s="275" t="s">
        <v>901</v>
      </c>
      <c r="B236" s="272"/>
      <c r="C236" s="251" t="s">
        <v>822</v>
      </c>
      <c r="D236" s="276"/>
      <c r="E236" s="270" t="s">
        <v>475</v>
      </c>
      <c r="F236" s="277"/>
      <c r="G236" s="272">
        <v>300</v>
      </c>
      <c r="H236" s="277"/>
      <c r="I236" s="353"/>
      <c r="J236" s="356"/>
      <c r="K236" s="357"/>
      <c r="L236" s="353">
        <f t="shared" si="7"/>
        <v>0</v>
      </c>
    </row>
    <row r="237" spans="1:12" ht="14.25" customHeight="1">
      <c r="A237" s="275" t="s">
        <v>902</v>
      </c>
      <c r="B237" s="272"/>
      <c r="C237" s="251" t="s">
        <v>781</v>
      </c>
      <c r="D237" s="276"/>
      <c r="E237" s="270" t="s">
        <v>475</v>
      </c>
      <c r="F237" s="277"/>
      <c r="G237" s="272">
        <v>1</v>
      </c>
      <c r="H237" s="277"/>
      <c r="I237" s="353"/>
      <c r="J237" s="356"/>
      <c r="K237" s="357"/>
      <c r="L237" s="353">
        <f t="shared" si="7"/>
        <v>0</v>
      </c>
    </row>
    <row r="238" spans="1:12" ht="14.25" customHeight="1">
      <c r="A238" s="275" t="s">
        <v>903</v>
      </c>
      <c r="B238" s="272"/>
      <c r="C238" s="251" t="s">
        <v>832</v>
      </c>
      <c r="D238" s="276"/>
      <c r="E238" s="270" t="s">
        <v>251</v>
      </c>
      <c r="F238" s="277"/>
      <c r="G238" s="272">
        <v>490</v>
      </c>
      <c r="H238" s="277"/>
      <c r="I238" s="353"/>
      <c r="J238" s="356"/>
      <c r="K238" s="357"/>
      <c r="L238" s="353">
        <f t="shared" si="7"/>
        <v>0</v>
      </c>
    </row>
    <row r="239" spans="1:12" ht="12.75" customHeight="1">
      <c r="A239" s="275" t="s">
        <v>904</v>
      </c>
      <c r="B239" s="272"/>
      <c r="C239" s="251" t="s">
        <v>834</v>
      </c>
      <c r="D239" s="276"/>
      <c r="E239" s="270" t="s">
        <v>251</v>
      </c>
      <c r="F239" s="277"/>
      <c r="G239" s="272">
        <v>50</v>
      </c>
      <c r="H239" s="277"/>
      <c r="I239" s="353"/>
      <c r="J239" s="356"/>
      <c r="K239" s="357"/>
      <c r="L239" s="353">
        <f t="shared" si="7"/>
        <v>0</v>
      </c>
    </row>
    <row r="240" spans="1:12" ht="14.25" customHeight="1">
      <c r="A240" s="275" t="s">
        <v>905</v>
      </c>
      <c r="B240" s="272"/>
      <c r="C240" s="251" t="s">
        <v>836</v>
      </c>
      <c r="D240" s="276"/>
      <c r="E240" s="270" t="s">
        <v>475</v>
      </c>
      <c r="F240" s="277"/>
      <c r="G240" s="272">
        <v>1</v>
      </c>
      <c r="H240" s="277"/>
      <c r="I240" s="353"/>
      <c r="J240" s="356"/>
      <c r="K240" s="357"/>
      <c r="L240" s="353">
        <f t="shared" si="7"/>
        <v>0</v>
      </c>
    </row>
    <row r="241" spans="1:12" ht="14.25" customHeight="1">
      <c r="A241" s="275" t="s">
        <v>906</v>
      </c>
      <c r="B241" s="272"/>
      <c r="C241" s="251" t="s">
        <v>838</v>
      </c>
      <c r="D241" s="276"/>
      <c r="E241" s="270" t="s">
        <v>475</v>
      </c>
      <c r="F241" s="277"/>
      <c r="G241" s="272">
        <v>1</v>
      </c>
      <c r="H241" s="277"/>
      <c r="I241" s="353"/>
      <c r="J241" s="356"/>
      <c r="K241" s="357"/>
      <c r="L241" s="353">
        <f t="shared" si="7"/>
        <v>0</v>
      </c>
    </row>
    <row r="242" spans="1:12" ht="14.25" customHeight="1">
      <c r="A242" s="275" t="s">
        <v>907</v>
      </c>
      <c r="B242" s="272"/>
      <c r="C242" s="251" t="s">
        <v>840</v>
      </c>
      <c r="D242" s="276"/>
      <c r="E242" s="270" t="s">
        <v>475</v>
      </c>
      <c r="F242" s="277"/>
      <c r="G242" s="272">
        <v>1</v>
      </c>
      <c r="H242" s="277"/>
      <c r="I242" s="353"/>
      <c r="J242" s="356"/>
      <c r="K242" s="357"/>
      <c r="L242" s="353">
        <f t="shared" si="7"/>
        <v>0</v>
      </c>
    </row>
    <row r="243" spans="1:12" ht="14.25" customHeight="1">
      <c r="A243" s="275" t="s">
        <v>908</v>
      </c>
      <c r="B243" s="272"/>
      <c r="C243" s="251" t="s">
        <v>842</v>
      </c>
      <c r="D243" s="276"/>
      <c r="E243" s="270" t="s">
        <v>475</v>
      </c>
      <c r="F243" s="277"/>
      <c r="G243" s="272">
        <v>1</v>
      </c>
      <c r="H243" s="277"/>
      <c r="I243" s="353"/>
      <c r="J243" s="356"/>
      <c r="K243" s="357"/>
      <c r="L243" s="353">
        <f t="shared" si="7"/>
        <v>0</v>
      </c>
    </row>
    <row r="244" spans="1:12" ht="14.25" customHeight="1">
      <c r="A244" s="275" t="s">
        <v>909</v>
      </c>
      <c r="B244" s="272"/>
      <c r="C244" s="251" t="s">
        <v>844</v>
      </c>
      <c r="D244" s="276"/>
      <c r="E244" s="270" t="s">
        <v>475</v>
      </c>
      <c r="F244" s="277"/>
      <c r="G244" s="272">
        <v>2</v>
      </c>
      <c r="H244" s="277"/>
      <c r="I244" s="353"/>
      <c r="J244" s="356"/>
      <c r="K244" s="357"/>
      <c r="L244" s="353">
        <f t="shared" si="7"/>
        <v>0</v>
      </c>
    </row>
    <row r="245" spans="1:12" ht="14.25" customHeight="1">
      <c r="A245" s="275" t="s">
        <v>910</v>
      </c>
      <c r="B245" s="272"/>
      <c r="C245" s="251" t="s">
        <v>846</v>
      </c>
      <c r="D245" s="276"/>
      <c r="E245" s="270" t="s">
        <v>475</v>
      </c>
      <c r="F245" s="277"/>
      <c r="G245" s="272">
        <v>2</v>
      </c>
      <c r="H245" s="277"/>
      <c r="I245" s="353"/>
      <c r="J245" s="356"/>
      <c r="K245" s="357"/>
      <c r="L245" s="353">
        <f t="shared" si="7"/>
        <v>0</v>
      </c>
    </row>
    <row r="246" spans="1:12" ht="14.4">
      <c r="A246" s="275"/>
      <c r="B246" s="272"/>
      <c r="C246" s="251" t="s">
        <v>786</v>
      </c>
      <c r="D246" s="276"/>
      <c r="E246" s="270"/>
      <c r="F246" s="277"/>
      <c r="G246" s="272"/>
      <c r="H246" s="277"/>
      <c r="I246" s="353"/>
      <c r="J246" s="356"/>
      <c r="K246" s="357"/>
      <c r="L246" s="353"/>
    </row>
    <row r="247" spans="1:12" ht="14.4">
      <c r="A247" s="275" t="s">
        <v>911</v>
      </c>
      <c r="B247" s="272"/>
      <c r="C247" s="280" t="s">
        <v>912</v>
      </c>
      <c r="D247" s="276"/>
      <c r="E247" s="270"/>
      <c r="F247" s="277"/>
      <c r="G247" s="272"/>
      <c r="H247" s="277"/>
      <c r="I247" s="353"/>
      <c r="J247" s="356"/>
      <c r="K247" s="357"/>
      <c r="L247" s="353"/>
    </row>
    <row r="248" spans="1:12" ht="24">
      <c r="A248" s="275" t="s">
        <v>913</v>
      </c>
      <c r="B248" s="272"/>
      <c r="C248" s="251" t="s">
        <v>790</v>
      </c>
      <c r="D248" s="276"/>
      <c r="E248" s="270" t="s">
        <v>475</v>
      </c>
      <c r="F248" s="277"/>
      <c r="G248" s="272">
        <v>1</v>
      </c>
      <c r="H248" s="277"/>
      <c r="I248" s="353"/>
      <c r="J248" s="356"/>
      <c r="K248" s="357"/>
      <c r="L248" s="353">
        <f t="shared" ref="L248:L276" si="8">G248*I248</f>
        <v>0</v>
      </c>
    </row>
    <row r="249" spans="1:12" ht="14.25" customHeight="1">
      <c r="A249" s="275" t="s">
        <v>914</v>
      </c>
      <c r="B249" s="272"/>
      <c r="C249" s="251" t="s">
        <v>796</v>
      </c>
      <c r="D249" s="276"/>
      <c r="E249" s="270" t="s">
        <v>475</v>
      </c>
      <c r="F249" s="277"/>
      <c r="G249" s="272">
        <v>1</v>
      </c>
      <c r="H249" s="277"/>
      <c r="I249" s="353"/>
      <c r="J249" s="356"/>
      <c r="K249" s="357"/>
      <c r="L249" s="353">
        <f t="shared" si="8"/>
        <v>0</v>
      </c>
    </row>
    <row r="250" spans="1:12" ht="14.25" customHeight="1">
      <c r="A250" s="275" t="s">
        <v>915</v>
      </c>
      <c r="B250" s="272"/>
      <c r="C250" s="251" t="s">
        <v>798</v>
      </c>
      <c r="D250" s="276"/>
      <c r="E250" s="270" t="s">
        <v>475</v>
      </c>
      <c r="F250" s="277"/>
      <c r="G250" s="272">
        <v>1</v>
      </c>
      <c r="H250" s="277"/>
      <c r="I250" s="353"/>
      <c r="J250" s="356"/>
      <c r="K250" s="357"/>
      <c r="L250" s="353">
        <f t="shared" si="8"/>
        <v>0</v>
      </c>
    </row>
    <row r="251" spans="1:12" ht="14.25" customHeight="1">
      <c r="A251" s="275" t="s">
        <v>916</v>
      </c>
      <c r="B251" s="272"/>
      <c r="C251" s="251" t="s">
        <v>800</v>
      </c>
      <c r="D251" s="276"/>
      <c r="E251" s="270" t="s">
        <v>475</v>
      </c>
      <c r="F251" s="277"/>
      <c r="G251" s="272">
        <v>1</v>
      </c>
      <c r="H251" s="277"/>
      <c r="I251" s="353"/>
      <c r="J251" s="356"/>
      <c r="K251" s="357"/>
      <c r="L251" s="353">
        <f t="shared" si="8"/>
        <v>0</v>
      </c>
    </row>
    <row r="252" spans="1:12" ht="14.25" customHeight="1">
      <c r="A252" s="275" t="s">
        <v>917</v>
      </c>
      <c r="B252" s="272"/>
      <c r="C252" s="251" t="s">
        <v>741</v>
      </c>
      <c r="D252" s="276"/>
      <c r="E252" s="270" t="s">
        <v>475</v>
      </c>
      <c r="F252" s="277"/>
      <c r="G252" s="272">
        <v>1</v>
      </c>
      <c r="H252" s="277"/>
      <c r="I252" s="353"/>
      <c r="J252" s="356"/>
      <c r="K252" s="357"/>
      <c r="L252" s="353">
        <f t="shared" si="8"/>
        <v>0</v>
      </c>
    </row>
    <row r="253" spans="1:12" ht="14.25" customHeight="1">
      <c r="A253" s="275" t="s">
        <v>918</v>
      </c>
      <c r="B253" s="272"/>
      <c r="C253" s="251" t="s">
        <v>855</v>
      </c>
      <c r="D253" s="276"/>
      <c r="E253" s="270" t="s">
        <v>475</v>
      </c>
      <c r="F253" s="277"/>
      <c r="G253" s="272">
        <v>1</v>
      </c>
      <c r="H253" s="277"/>
      <c r="I253" s="353"/>
      <c r="J253" s="356"/>
      <c r="K253" s="357"/>
      <c r="L253" s="353">
        <f t="shared" si="8"/>
        <v>0</v>
      </c>
    </row>
    <row r="254" spans="1:12" ht="14.25" customHeight="1">
      <c r="A254" s="275" t="s">
        <v>919</v>
      </c>
      <c r="B254" s="272"/>
      <c r="C254" s="251" t="s">
        <v>857</v>
      </c>
      <c r="D254" s="276"/>
      <c r="E254" s="270" t="s">
        <v>475</v>
      </c>
      <c r="F254" s="277"/>
      <c r="G254" s="272">
        <v>1</v>
      </c>
      <c r="H254" s="277"/>
      <c r="I254" s="353"/>
      <c r="J254" s="356"/>
      <c r="K254" s="357"/>
      <c r="L254" s="353">
        <f t="shared" si="8"/>
        <v>0</v>
      </c>
    </row>
    <row r="255" spans="1:12" ht="14.25" customHeight="1">
      <c r="A255" s="275" t="s">
        <v>920</v>
      </c>
      <c r="B255" s="272"/>
      <c r="C255" s="251" t="s">
        <v>807</v>
      </c>
      <c r="D255" s="276"/>
      <c r="E255" s="270" t="s">
        <v>475</v>
      </c>
      <c r="F255" s="277"/>
      <c r="G255" s="272">
        <v>5</v>
      </c>
      <c r="H255" s="277"/>
      <c r="I255" s="353"/>
      <c r="J255" s="356"/>
      <c r="K255" s="357"/>
      <c r="L255" s="353">
        <f t="shared" si="8"/>
        <v>0</v>
      </c>
    </row>
    <row r="256" spans="1:12" ht="14.25" customHeight="1">
      <c r="A256" s="275" t="s">
        <v>921</v>
      </c>
      <c r="B256" s="272"/>
      <c r="C256" s="251" t="s">
        <v>809</v>
      </c>
      <c r="D256" s="276"/>
      <c r="E256" s="270" t="s">
        <v>475</v>
      </c>
      <c r="F256" s="277"/>
      <c r="G256" s="272">
        <v>5</v>
      </c>
      <c r="H256" s="277"/>
      <c r="I256" s="353"/>
      <c r="J256" s="356"/>
      <c r="K256" s="357"/>
      <c r="L256" s="353">
        <f t="shared" si="8"/>
        <v>0</v>
      </c>
    </row>
    <row r="257" spans="1:12" ht="14.25" customHeight="1">
      <c r="A257" s="275" t="s">
        <v>922</v>
      </c>
      <c r="B257" s="272"/>
      <c r="C257" s="251" t="s">
        <v>811</v>
      </c>
      <c r="D257" s="276"/>
      <c r="E257" s="270" t="s">
        <v>475</v>
      </c>
      <c r="F257" s="277"/>
      <c r="G257" s="272">
        <v>2</v>
      </c>
      <c r="H257" s="277"/>
      <c r="I257" s="353"/>
      <c r="J257" s="356"/>
      <c r="K257" s="357"/>
      <c r="L257" s="353">
        <f t="shared" si="8"/>
        <v>0</v>
      </c>
    </row>
    <row r="258" spans="1:12" ht="14.25" customHeight="1">
      <c r="A258" s="275" t="s">
        <v>923</v>
      </c>
      <c r="B258" s="272"/>
      <c r="C258" s="251" t="s">
        <v>781</v>
      </c>
      <c r="D258" s="276"/>
      <c r="E258" s="270" t="s">
        <v>475</v>
      </c>
      <c r="F258" s="277"/>
      <c r="G258" s="272">
        <v>2</v>
      </c>
      <c r="H258" s="277"/>
      <c r="I258" s="353"/>
      <c r="J258" s="356"/>
      <c r="K258" s="357"/>
      <c r="L258" s="353">
        <f t="shared" si="8"/>
        <v>0</v>
      </c>
    </row>
    <row r="259" spans="1:12" ht="14.25" customHeight="1">
      <c r="A259" s="275" t="s">
        <v>924</v>
      </c>
      <c r="B259" s="272"/>
      <c r="C259" s="251" t="s">
        <v>863</v>
      </c>
      <c r="D259" s="276"/>
      <c r="E259" s="270" t="s">
        <v>475</v>
      </c>
      <c r="F259" s="277"/>
      <c r="G259" s="272">
        <v>2</v>
      </c>
      <c r="H259" s="277"/>
      <c r="I259" s="353"/>
      <c r="J259" s="356"/>
      <c r="K259" s="357"/>
      <c r="L259" s="353">
        <f t="shared" si="8"/>
        <v>0</v>
      </c>
    </row>
    <row r="260" spans="1:12" ht="14.25" customHeight="1">
      <c r="A260" s="275" t="s">
        <v>925</v>
      </c>
      <c r="B260" s="272"/>
      <c r="C260" s="251" t="s">
        <v>816</v>
      </c>
      <c r="D260" s="276"/>
      <c r="E260" s="270" t="s">
        <v>475</v>
      </c>
      <c r="F260" s="277"/>
      <c r="G260" s="272">
        <v>4</v>
      </c>
      <c r="H260" s="277"/>
      <c r="I260" s="353"/>
      <c r="J260" s="356"/>
      <c r="K260" s="357"/>
      <c r="L260" s="353">
        <f t="shared" si="8"/>
        <v>0</v>
      </c>
    </row>
    <row r="261" spans="1:12" ht="14.25" customHeight="1">
      <c r="A261" s="275" t="s">
        <v>926</v>
      </c>
      <c r="B261" s="272"/>
      <c r="C261" s="251" t="s">
        <v>818</v>
      </c>
      <c r="D261" s="276"/>
      <c r="E261" s="270" t="s">
        <v>475</v>
      </c>
      <c r="F261" s="277"/>
      <c r="G261" s="272">
        <v>60</v>
      </c>
      <c r="H261" s="277"/>
      <c r="I261" s="353"/>
      <c r="J261" s="356"/>
      <c r="K261" s="357"/>
      <c r="L261" s="353">
        <f t="shared" si="8"/>
        <v>0</v>
      </c>
    </row>
    <row r="262" spans="1:12" ht="14.25" customHeight="1">
      <c r="A262" s="275" t="s">
        <v>927</v>
      </c>
      <c r="B262" s="272"/>
      <c r="C262" s="251" t="s">
        <v>820</v>
      </c>
      <c r="D262" s="276"/>
      <c r="E262" s="270" t="s">
        <v>251</v>
      </c>
      <c r="F262" s="277"/>
      <c r="G262" s="272">
        <v>50</v>
      </c>
      <c r="H262" s="277"/>
      <c r="I262" s="353"/>
      <c r="J262" s="356"/>
      <c r="K262" s="357"/>
      <c r="L262" s="353">
        <f t="shared" si="8"/>
        <v>0</v>
      </c>
    </row>
    <row r="263" spans="1:12" ht="14.25" customHeight="1">
      <c r="A263" s="275" t="s">
        <v>928</v>
      </c>
      <c r="B263" s="272"/>
      <c r="C263" s="251" t="s">
        <v>822</v>
      </c>
      <c r="D263" s="276"/>
      <c r="E263" s="270" t="s">
        <v>475</v>
      </c>
      <c r="F263" s="277"/>
      <c r="G263" s="272">
        <v>30</v>
      </c>
      <c r="H263" s="277"/>
      <c r="I263" s="353"/>
      <c r="J263" s="356"/>
      <c r="K263" s="357"/>
      <c r="L263" s="353">
        <f t="shared" si="8"/>
        <v>0</v>
      </c>
    </row>
    <row r="264" spans="1:12" ht="14.25" customHeight="1">
      <c r="A264" s="275" t="s">
        <v>929</v>
      </c>
      <c r="B264" s="272"/>
      <c r="C264" s="251" t="s">
        <v>824</v>
      </c>
      <c r="D264" s="276"/>
      <c r="E264" s="270" t="s">
        <v>251</v>
      </c>
      <c r="F264" s="277"/>
      <c r="G264" s="272">
        <v>800</v>
      </c>
      <c r="H264" s="277"/>
      <c r="I264" s="353"/>
      <c r="J264" s="356"/>
      <c r="K264" s="357"/>
      <c r="L264" s="353">
        <f t="shared" si="8"/>
        <v>0</v>
      </c>
    </row>
    <row r="265" spans="1:12" ht="14.25" customHeight="1">
      <c r="A265" s="275" t="s">
        <v>930</v>
      </c>
      <c r="B265" s="272"/>
      <c r="C265" s="251" t="s">
        <v>826</v>
      </c>
      <c r="D265" s="276"/>
      <c r="E265" s="270" t="s">
        <v>475</v>
      </c>
      <c r="F265" s="277"/>
      <c r="G265" s="272">
        <v>2</v>
      </c>
      <c r="H265" s="277"/>
      <c r="I265" s="353"/>
      <c r="J265" s="356"/>
      <c r="K265" s="357"/>
      <c r="L265" s="353">
        <f t="shared" si="8"/>
        <v>0</v>
      </c>
    </row>
    <row r="266" spans="1:12" ht="14.25" customHeight="1">
      <c r="A266" s="275" t="s">
        <v>931</v>
      </c>
      <c r="B266" s="272"/>
      <c r="C266" s="251" t="s">
        <v>828</v>
      </c>
      <c r="D266" s="276"/>
      <c r="E266" s="270" t="s">
        <v>475</v>
      </c>
      <c r="F266" s="277"/>
      <c r="G266" s="272">
        <v>2</v>
      </c>
      <c r="H266" s="277"/>
      <c r="I266" s="353"/>
      <c r="J266" s="356"/>
      <c r="K266" s="357"/>
      <c r="L266" s="353">
        <f t="shared" si="8"/>
        <v>0</v>
      </c>
    </row>
    <row r="267" spans="1:12" ht="14.25" customHeight="1">
      <c r="A267" s="275" t="s">
        <v>932</v>
      </c>
      <c r="B267" s="272"/>
      <c r="C267" s="251" t="s">
        <v>822</v>
      </c>
      <c r="D267" s="276"/>
      <c r="E267" s="270" t="s">
        <v>475</v>
      </c>
      <c r="F267" s="277"/>
      <c r="G267" s="272">
        <v>400</v>
      </c>
      <c r="H267" s="277"/>
      <c r="I267" s="353"/>
      <c r="J267" s="356"/>
      <c r="K267" s="357"/>
      <c r="L267" s="353">
        <f t="shared" si="8"/>
        <v>0</v>
      </c>
    </row>
    <row r="268" spans="1:12" ht="14.25" customHeight="1">
      <c r="A268" s="275" t="s">
        <v>933</v>
      </c>
      <c r="B268" s="272"/>
      <c r="C268" s="251" t="s">
        <v>781</v>
      </c>
      <c r="D268" s="276"/>
      <c r="E268" s="270" t="s">
        <v>475</v>
      </c>
      <c r="F268" s="277"/>
      <c r="G268" s="272">
        <v>2</v>
      </c>
      <c r="H268" s="277"/>
      <c r="I268" s="353"/>
      <c r="J268" s="356"/>
      <c r="K268" s="357"/>
      <c r="L268" s="353">
        <f t="shared" si="8"/>
        <v>0</v>
      </c>
    </row>
    <row r="269" spans="1:12" ht="14.25" customHeight="1">
      <c r="A269" s="275" t="s">
        <v>934</v>
      </c>
      <c r="B269" s="272"/>
      <c r="C269" s="251" t="s">
        <v>832</v>
      </c>
      <c r="D269" s="276"/>
      <c r="E269" s="270" t="s">
        <v>251</v>
      </c>
      <c r="F269" s="277"/>
      <c r="G269" s="272">
        <v>800</v>
      </c>
      <c r="H269" s="277"/>
      <c r="I269" s="353"/>
      <c r="J269" s="356"/>
      <c r="K269" s="357"/>
      <c r="L269" s="353">
        <f t="shared" si="8"/>
        <v>0</v>
      </c>
    </row>
    <row r="270" spans="1:12" ht="13.5" customHeight="1">
      <c r="A270" s="275" t="s">
        <v>935</v>
      </c>
      <c r="B270" s="272"/>
      <c r="C270" s="251" t="s">
        <v>834</v>
      </c>
      <c r="D270" s="276"/>
      <c r="E270" s="270" t="s">
        <v>251</v>
      </c>
      <c r="F270" s="277"/>
      <c r="G270" s="272">
        <v>50</v>
      </c>
      <c r="H270" s="277"/>
      <c r="I270" s="353"/>
      <c r="J270" s="356"/>
      <c r="K270" s="357"/>
      <c r="L270" s="353">
        <f t="shared" si="8"/>
        <v>0</v>
      </c>
    </row>
    <row r="271" spans="1:12" ht="14.25" customHeight="1">
      <c r="A271" s="275" t="s">
        <v>936</v>
      </c>
      <c r="B271" s="272"/>
      <c r="C271" s="251" t="s">
        <v>836</v>
      </c>
      <c r="D271" s="276"/>
      <c r="E271" s="270" t="s">
        <v>475</v>
      </c>
      <c r="F271" s="277"/>
      <c r="G271" s="272">
        <v>1</v>
      </c>
      <c r="H271" s="277"/>
      <c r="I271" s="353"/>
      <c r="J271" s="356"/>
      <c r="K271" s="357"/>
      <c r="L271" s="353">
        <f t="shared" si="8"/>
        <v>0</v>
      </c>
    </row>
    <row r="272" spans="1:12" ht="14.25" customHeight="1">
      <c r="A272" s="275" t="s">
        <v>937</v>
      </c>
      <c r="B272" s="272"/>
      <c r="C272" s="251" t="s">
        <v>838</v>
      </c>
      <c r="D272" s="276"/>
      <c r="E272" s="270" t="s">
        <v>475</v>
      </c>
      <c r="F272" s="277"/>
      <c r="G272" s="272">
        <v>1</v>
      </c>
      <c r="H272" s="277"/>
      <c r="I272" s="353"/>
      <c r="J272" s="356"/>
      <c r="K272" s="357"/>
      <c r="L272" s="353">
        <f t="shared" si="8"/>
        <v>0</v>
      </c>
    </row>
    <row r="273" spans="1:12" ht="14.25" customHeight="1">
      <c r="A273" s="275" t="s">
        <v>938</v>
      </c>
      <c r="B273" s="272"/>
      <c r="C273" s="251" t="s">
        <v>840</v>
      </c>
      <c r="D273" s="276"/>
      <c r="E273" s="270" t="s">
        <v>475</v>
      </c>
      <c r="F273" s="277"/>
      <c r="G273" s="272">
        <v>1</v>
      </c>
      <c r="H273" s="277"/>
      <c r="I273" s="353"/>
      <c r="J273" s="356"/>
      <c r="K273" s="357"/>
      <c r="L273" s="353">
        <f t="shared" si="8"/>
        <v>0</v>
      </c>
    </row>
    <row r="274" spans="1:12" ht="14.25" customHeight="1">
      <c r="A274" s="275" t="s">
        <v>939</v>
      </c>
      <c r="B274" s="272"/>
      <c r="C274" s="251" t="s">
        <v>842</v>
      </c>
      <c r="D274" s="276"/>
      <c r="E274" s="270" t="s">
        <v>475</v>
      </c>
      <c r="F274" s="277"/>
      <c r="G274" s="272">
        <v>1</v>
      </c>
      <c r="H274" s="277"/>
      <c r="I274" s="353"/>
      <c r="J274" s="356"/>
      <c r="K274" s="357"/>
      <c r="L274" s="353">
        <f t="shared" si="8"/>
        <v>0</v>
      </c>
    </row>
    <row r="275" spans="1:12" ht="14.25" customHeight="1">
      <c r="A275" s="275" t="s">
        <v>940</v>
      </c>
      <c r="B275" s="272"/>
      <c r="C275" s="251" t="s">
        <v>844</v>
      </c>
      <c r="D275" s="276"/>
      <c r="E275" s="270" t="s">
        <v>475</v>
      </c>
      <c r="F275" s="277"/>
      <c r="G275" s="272">
        <v>2</v>
      </c>
      <c r="H275" s="277"/>
      <c r="I275" s="353"/>
      <c r="J275" s="356"/>
      <c r="K275" s="357"/>
      <c r="L275" s="353">
        <f t="shared" si="8"/>
        <v>0</v>
      </c>
    </row>
    <row r="276" spans="1:12" ht="14.25" customHeight="1">
      <c r="A276" s="275" t="s">
        <v>941</v>
      </c>
      <c r="B276" s="272"/>
      <c r="C276" s="251" t="s">
        <v>846</v>
      </c>
      <c r="D276" s="276"/>
      <c r="E276" s="270" t="s">
        <v>475</v>
      </c>
      <c r="F276" s="277"/>
      <c r="G276" s="272">
        <v>2</v>
      </c>
      <c r="H276" s="277"/>
      <c r="J276" s="356"/>
      <c r="K276" s="357"/>
      <c r="L276" s="353">
        <f>G276*I277</f>
        <v>0</v>
      </c>
    </row>
    <row r="277" spans="1:12" ht="14.4">
      <c r="A277" s="275"/>
      <c r="B277" s="272"/>
      <c r="C277" s="251"/>
      <c r="D277" s="276"/>
      <c r="E277" s="270"/>
      <c r="F277" s="277"/>
      <c r="G277" s="272"/>
      <c r="H277" s="277"/>
      <c r="I277" s="353"/>
      <c r="J277" s="356"/>
      <c r="K277" s="357"/>
      <c r="L277" s="353"/>
    </row>
    <row r="278" spans="1:12" ht="12" customHeight="1">
      <c r="A278" s="275"/>
      <c r="B278" s="267"/>
      <c r="C278" s="268" t="s">
        <v>660</v>
      </c>
      <c r="D278" s="358"/>
      <c r="E278" s="359"/>
      <c r="F278" s="271"/>
      <c r="G278" s="267"/>
      <c r="H278" s="271"/>
      <c r="I278" s="360"/>
      <c r="J278" s="354"/>
      <c r="K278" s="355"/>
      <c r="L278" s="361">
        <f>SUM(L230:L277)</f>
        <v>0</v>
      </c>
    </row>
    <row r="279" spans="1:12" ht="12" customHeight="1">
      <c r="A279" s="275"/>
      <c r="B279" s="267"/>
      <c r="C279" s="268" t="s">
        <v>661</v>
      </c>
      <c r="D279" s="358"/>
      <c r="E279" s="359"/>
      <c r="F279" s="271"/>
      <c r="G279" s="267"/>
      <c r="H279" s="271"/>
      <c r="I279" s="360"/>
      <c r="J279" s="354"/>
      <c r="K279" s="355"/>
      <c r="L279" s="361">
        <f>L278</f>
        <v>0</v>
      </c>
    </row>
    <row r="280" spans="1:12" ht="12" customHeight="1">
      <c r="A280" s="275"/>
      <c r="B280" s="267"/>
      <c r="C280" s="251"/>
      <c r="D280" s="282"/>
      <c r="E280" s="270"/>
      <c r="F280" s="271"/>
      <c r="G280" s="272"/>
      <c r="H280" s="271"/>
      <c r="I280" s="353"/>
      <c r="J280" s="354"/>
      <c r="K280" s="355"/>
      <c r="L280" s="353"/>
    </row>
    <row r="281" spans="1:12" ht="12" customHeight="1">
      <c r="A281" s="275"/>
      <c r="B281" s="267"/>
      <c r="C281" s="268" t="s">
        <v>775</v>
      </c>
      <c r="D281" s="282"/>
      <c r="E281" s="270"/>
      <c r="F281" s="271"/>
      <c r="G281" s="272"/>
      <c r="H281" s="271"/>
      <c r="I281" s="353"/>
      <c r="J281" s="354"/>
      <c r="K281" s="355"/>
      <c r="L281" s="353"/>
    </row>
    <row r="282" spans="1:12" ht="14.4">
      <c r="A282" s="275"/>
      <c r="B282" s="272"/>
      <c r="C282" s="251" t="s">
        <v>786</v>
      </c>
      <c r="D282" s="276"/>
      <c r="E282" s="270"/>
      <c r="F282" s="277"/>
      <c r="G282" s="272"/>
      <c r="H282" s="277"/>
      <c r="I282" s="353"/>
      <c r="J282" s="356"/>
      <c r="K282" s="357"/>
      <c r="L282" s="353"/>
    </row>
    <row r="283" spans="1:12" ht="14.4">
      <c r="A283" s="275" t="s">
        <v>942</v>
      </c>
      <c r="B283" s="272"/>
      <c r="C283" s="280" t="s">
        <v>943</v>
      </c>
      <c r="D283" s="276"/>
      <c r="E283" s="270"/>
      <c r="F283" s="277"/>
      <c r="G283" s="272"/>
      <c r="H283" s="277"/>
      <c r="I283" s="353"/>
      <c r="J283" s="356"/>
      <c r="K283" s="357"/>
      <c r="L283" s="353"/>
    </row>
    <row r="284" spans="1:12" ht="14.4">
      <c r="A284" s="275" t="s">
        <v>944</v>
      </c>
      <c r="B284" s="272"/>
      <c r="C284" s="251" t="s">
        <v>945</v>
      </c>
      <c r="D284" s="276"/>
      <c r="E284" s="270" t="s">
        <v>475</v>
      </c>
      <c r="F284" s="277"/>
      <c r="G284" s="272">
        <v>1</v>
      </c>
      <c r="H284" s="277"/>
      <c r="I284" s="353"/>
      <c r="J284" s="356"/>
      <c r="K284" s="357"/>
      <c r="L284" s="353">
        <f t="shared" ref="L284:L289" si="9">G284*I284</f>
        <v>0</v>
      </c>
    </row>
    <row r="285" spans="1:12" ht="14.25" customHeight="1">
      <c r="A285" s="275" t="s">
        <v>946</v>
      </c>
      <c r="B285" s="272"/>
      <c r="C285" s="251" t="s">
        <v>947</v>
      </c>
      <c r="D285" s="276"/>
      <c r="E285" s="270" t="s">
        <v>475</v>
      </c>
      <c r="F285" s="277"/>
      <c r="G285" s="272">
        <v>1</v>
      </c>
      <c r="H285" s="277"/>
      <c r="I285" s="353"/>
      <c r="J285" s="356"/>
      <c r="K285" s="357"/>
      <c r="L285" s="353">
        <f t="shared" si="9"/>
        <v>0</v>
      </c>
    </row>
    <row r="286" spans="1:12" ht="14.25" customHeight="1">
      <c r="A286" s="275" t="s">
        <v>948</v>
      </c>
      <c r="B286" s="272"/>
      <c r="C286" s="251" t="s">
        <v>949</v>
      </c>
      <c r="D286" s="276"/>
      <c r="E286" s="270" t="s">
        <v>475</v>
      </c>
      <c r="F286" s="277"/>
      <c r="G286" s="272">
        <v>1</v>
      </c>
      <c r="H286" s="277"/>
      <c r="I286" s="353"/>
      <c r="J286" s="356"/>
      <c r="K286" s="357"/>
      <c r="L286" s="353">
        <f t="shared" si="9"/>
        <v>0</v>
      </c>
    </row>
    <row r="287" spans="1:12" ht="14.25" customHeight="1">
      <c r="A287" s="275" t="s">
        <v>950</v>
      </c>
      <c r="B287" s="272"/>
      <c r="C287" s="251" t="s">
        <v>951</v>
      </c>
      <c r="D287" s="276"/>
      <c r="E287" s="270" t="s">
        <v>475</v>
      </c>
      <c r="F287" s="277"/>
      <c r="G287" s="272">
        <v>1</v>
      </c>
      <c r="H287" s="277"/>
      <c r="I287" s="353"/>
      <c r="J287" s="356"/>
      <c r="K287" s="357"/>
      <c r="L287" s="353">
        <f t="shared" si="9"/>
        <v>0</v>
      </c>
    </row>
    <row r="288" spans="1:12" ht="14.25" customHeight="1">
      <c r="A288" s="275" t="s">
        <v>952</v>
      </c>
      <c r="B288" s="272"/>
      <c r="C288" s="251" t="s">
        <v>794</v>
      </c>
      <c r="D288" s="276"/>
      <c r="E288" s="270" t="s">
        <v>475</v>
      </c>
      <c r="F288" s="277"/>
      <c r="G288" s="272">
        <v>1</v>
      </c>
      <c r="H288" s="277"/>
      <c r="I288" s="353"/>
      <c r="J288" s="356"/>
      <c r="K288" s="357"/>
      <c r="L288" s="353">
        <f t="shared" si="9"/>
        <v>0</v>
      </c>
    </row>
    <row r="289" spans="1:12" ht="14.4">
      <c r="A289" s="275" t="s">
        <v>953</v>
      </c>
      <c r="B289" s="272"/>
      <c r="C289" s="251" t="s">
        <v>954</v>
      </c>
      <c r="D289" s="276"/>
      <c r="E289" s="270" t="s">
        <v>955</v>
      </c>
      <c r="F289" s="277"/>
      <c r="G289" s="272">
        <v>8</v>
      </c>
      <c r="H289" s="277"/>
      <c r="I289" s="353"/>
      <c r="J289" s="356"/>
      <c r="K289" s="357"/>
      <c r="L289" s="353">
        <f t="shared" si="9"/>
        <v>0</v>
      </c>
    </row>
    <row r="290" spans="1:12" ht="12" customHeight="1">
      <c r="A290" s="275" t="s">
        <v>956</v>
      </c>
      <c r="B290" s="272"/>
      <c r="C290" s="280" t="s">
        <v>957</v>
      </c>
      <c r="D290" s="276"/>
      <c r="E290" s="270"/>
      <c r="F290" s="277"/>
      <c r="G290" s="272"/>
      <c r="H290" s="277"/>
      <c r="I290" s="353"/>
      <c r="J290" s="356"/>
      <c r="K290" s="357"/>
      <c r="L290" s="353"/>
    </row>
    <row r="291" spans="1:12" ht="12" customHeight="1">
      <c r="A291" s="275"/>
      <c r="B291" s="272"/>
      <c r="C291" s="251" t="s">
        <v>958</v>
      </c>
      <c r="D291" s="269"/>
      <c r="E291" s="270" t="s">
        <v>251</v>
      </c>
      <c r="F291" s="271"/>
      <c r="G291" s="272">
        <v>100</v>
      </c>
      <c r="H291" s="271"/>
      <c r="I291" s="353"/>
      <c r="J291" s="354"/>
      <c r="K291" s="355"/>
      <c r="L291" s="353">
        <f>G291*I291</f>
        <v>0</v>
      </c>
    </row>
    <row r="292" spans="1:12" ht="12" customHeight="1">
      <c r="A292" s="275"/>
      <c r="B292" s="272"/>
      <c r="C292" s="251"/>
      <c r="D292" s="276"/>
      <c r="E292" s="270"/>
      <c r="F292" s="277"/>
      <c r="G292" s="272"/>
      <c r="H292" s="277"/>
      <c r="I292" s="353"/>
      <c r="J292" s="356"/>
      <c r="K292" s="357"/>
      <c r="L292" s="353"/>
    </row>
    <row r="293" spans="1:12" ht="12" customHeight="1">
      <c r="A293" s="275" t="s">
        <v>959</v>
      </c>
      <c r="B293" s="272"/>
      <c r="C293" s="280" t="s">
        <v>960</v>
      </c>
      <c r="D293" s="269"/>
      <c r="E293" s="270"/>
      <c r="F293" s="271"/>
      <c r="G293" s="272"/>
      <c r="H293" s="271"/>
      <c r="I293" s="353"/>
      <c r="J293" s="354"/>
      <c r="K293" s="355"/>
      <c r="L293" s="353"/>
    </row>
    <row r="294" spans="1:12" ht="36" customHeight="1">
      <c r="A294" s="275"/>
      <c r="B294" s="272"/>
      <c r="C294" s="251" t="s">
        <v>961</v>
      </c>
      <c r="D294" s="269"/>
      <c r="E294" s="270" t="s">
        <v>251</v>
      </c>
      <c r="F294" s="271"/>
      <c r="G294" s="272">
        <v>100</v>
      </c>
      <c r="H294" s="271"/>
      <c r="I294" s="353"/>
      <c r="J294" s="354"/>
      <c r="K294" s="355"/>
      <c r="L294" s="353">
        <f>G294*I294</f>
        <v>0</v>
      </c>
    </row>
    <row r="295" spans="1:12" ht="12" customHeight="1">
      <c r="A295" s="275"/>
      <c r="B295" s="272"/>
      <c r="C295" s="251"/>
      <c r="D295" s="276"/>
      <c r="E295" s="270"/>
      <c r="F295" s="277"/>
      <c r="G295" s="272"/>
      <c r="H295" s="277"/>
      <c r="I295" s="353"/>
      <c r="J295" s="356"/>
      <c r="K295" s="357"/>
      <c r="L295" s="353"/>
    </row>
    <row r="296" spans="1:12" ht="12" customHeight="1">
      <c r="A296" s="275" t="s">
        <v>31</v>
      </c>
      <c r="B296" s="272"/>
      <c r="C296" s="268" t="s">
        <v>962</v>
      </c>
      <c r="D296" s="276"/>
      <c r="E296" s="270"/>
      <c r="F296" s="277"/>
      <c r="G296" s="272"/>
      <c r="H296" s="277"/>
      <c r="I296" s="353"/>
      <c r="J296" s="356"/>
      <c r="K296" s="357"/>
      <c r="L296" s="353"/>
    </row>
    <row r="297" spans="1:12" ht="12" customHeight="1">
      <c r="A297" s="275"/>
      <c r="B297" s="272"/>
      <c r="C297" s="251"/>
      <c r="D297" s="276"/>
      <c r="E297" s="270"/>
      <c r="F297" s="277"/>
      <c r="G297" s="272"/>
      <c r="H297" s="277"/>
      <c r="I297" s="353"/>
      <c r="J297" s="356"/>
      <c r="K297" s="357"/>
      <c r="L297" s="353"/>
    </row>
    <row r="298" spans="1:12" ht="12" customHeight="1">
      <c r="A298" s="275" t="s">
        <v>33</v>
      </c>
      <c r="B298" s="272"/>
      <c r="C298" s="280" t="s">
        <v>963</v>
      </c>
      <c r="D298" s="276"/>
      <c r="E298" s="270" t="s">
        <v>439</v>
      </c>
      <c r="F298" s="271"/>
      <c r="G298" s="272">
        <v>1251</v>
      </c>
      <c r="H298" s="271"/>
      <c r="I298" s="353"/>
      <c r="J298" s="354"/>
      <c r="K298" s="355"/>
      <c r="L298" s="353">
        <f>G298*I298</f>
        <v>0</v>
      </c>
    </row>
    <row r="299" spans="1:12" ht="87" customHeight="1">
      <c r="A299" s="275"/>
      <c r="B299" s="272"/>
      <c r="C299" s="251" t="s">
        <v>964</v>
      </c>
      <c r="D299" s="276"/>
      <c r="E299" s="270"/>
      <c r="F299" s="277"/>
      <c r="G299" s="272"/>
      <c r="H299" s="277"/>
      <c r="I299" s="353"/>
      <c r="J299" s="356"/>
      <c r="K299" s="357"/>
      <c r="L299" s="353"/>
    </row>
    <row r="300" spans="1:12" ht="12" customHeight="1">
      <c r="A300" s="275"/>
      <c r="B300" s="272"/>
      <c r="C300" s="251"/>
      <c r="D300" s="276"/>
      <c r="E300" s="270"/>
      <c r="F300" s="277"/>
      <c r="G300" s="272"/>
      <c r="H300" s="277"/>
      <c r="I300" s="353"/>
      <c r="J300" s="356"/>
      <c r="K300" s="357"/>
      <c r="L300" s="353"/>
    </row>
    <row r="301" spans="1:12" ht="12" customHeight="1">
      <c r="A301" s="275" t="s">
        <v>36</v>
      </c>
      <c r="B301" s="272"/>
      <c r="C301" s="280" t="s">
        <v>669</v>
      </c>
      <c r="D301" s="276"/>
      <c r="E301" s="281" t="s">
        <v>441</v>
      </c>
      <c r="F301" s="277"/>
      <c r="G301" s="272">
        <v>33</v>
      </c>
      <c r="H301" s="277"/>
      <c r="I301" s="353"/>
      <c r="J301" s="356"/>
      <c r="K301" s="357"/>
      <c r="L301" s="353">
        <f>G301*I301</f>
        <v>0</v>
      </c>
    </row>
    <row r="302" spans="1:12" ht="27" customHeight="1">
      <c r="A302" s="275"/>
      <c r="B302" s="272"/>
      <c r="C302" s="251" t="s">
        <v>965</v>
      </c>
      <c r="D302" s="276"/>
      <c r="E302" s="270"/>
      <c r="F302" s="277"/>
      <c r="G302" s="272"/>
      <c r="H302" s="277"/>
      <c r="I302" s="353"/>
      <c r="J302" s="356"/>
      <c r="K302" s="357"/>
      <c r="L302" s="353"/>
    </row>
    <row r="303" spans="1:12" ht="12" customHeight="1">
      <c r="A303" s="275"/>
      <c r="B303" s="272"/>
      <c r="C303" s="251"/>
      <c r="D303" s="276"/>
      <c r="E303" s="270"/>
      <c r="F303" s="277"/>
      <c r="G303" s="272"/>
      <c r="H303" s="277"/>
      <c r="I303" s="353"/>
      <c r="J303" s="356"/>
      <c r="K303" s="357"/>
      <c r="L303" s="353"/>
    </row>
    <row r="304" spans="1:12" ht="12" customHeight="1">
      <c r="A304" s="275"/>
      <c r="B304" s="272"/>
      <c r="C304" s="268" t="s">
        <v>966</v>
      </c>
      <c r="D304" s="276"/>
      <c r="E304" s="270"/>
      <c r="F304" s="277"/>
      <c r="G304" s="272"/>
      <c r="H304" s="277"/>
      <c r="I304" s="353"/>
      <c r="J304" s="356"/>
      <c r="K304" s="357"/>
      <c r="L304" s="361">
        <f>SUM(L279:L302)</f>
        <v>0</v>
      </c>
    </row>
    <row r="305" spans="1:13" ht="12" customHeight="1">
      <c r="A305" s="275"/>
      <c r="B305" s="272"/>
      <c r="C305" s="251"/>
      <c r="D305" s="276"/>
      <c r="E305" s="270"/>
      <c r="F305" s="277"/>
      <c r="G305" s="272"/>
      <c r="H305" s="277"/>
      <c r="I305" s="255"/>
      <c r="J305" s="278"/>
      <c r="K305" s="279"/>
      <c r="L305" s="255"/>
      <c r="M305" s="362"/>
    </row>
  </sheetData>
  <pageMargins left="0.23622047244094491" right="0.23622047244094491" top="0.74803149606299213" bottom="0.94488188976377963" header="0" footer="0.15748031496062992"/>
  <pageSetup paperSize="9" scale="97" firstPageNumber="75" fitToHeight="0" orientation="portrait" useFirstPageNumber="1" r:id="rId1"/>
  <headerFooter>
    <oddFooter>&amp;L &amp;C &amp;P</oddFooter>
  </headerFooter>
  <rowBreaks count="7" manualBreakCount="7">
    <brk id="47" max="11" man="1"/>
    <brk id="90" max="11" man="1"/>
    <brk id="135" max="11" man="1"/>
    <brk id="182" max="11" man="1"/>
    <brk id="229" max="11" man="1"/>
    <brk id="277" max="11" man="1"/>
    <brk id="278" max="11"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65C79-7EE1-4EC9-BA91-C4178BE0ECEB}">
  <dimension ref="A6:F58"/>
  <sheetViews>
    <sheetView view="pageBreakPreview" zoomScale="60" zoomScaleNormal="100" workbookViewId="0">
      <selection activeCell="D30" sqref="D30"/>
    </sheetView>
  </sheetViews>
  <sheetFormatPr defaultColWidth="9.109375" defaultRowHeight="13.2"/>
  <cols>
    <col min="1" max="1" width="9" style="5" customWidth="1"/>
    <col min="2" max="2" width="45" style="5" customWidth="1"/>
    <col min="3" max="3" width="7.5546875" style="5" customWidth="1"/>
    <col min="4" max="4" width="13.88671875" style="5" customWidth="1"/>
    <col min="5" max="5" width="10.109375" style="5" customWidth="1"/>
    <col min="6" max="6" width="15.6640625" style="5" customWidth="1"/>
    <col min="7" max="16384" width="9.109375" style="5"/>
  </cols>
  <sheetData>
    <row r="6" spans="1:6">
      <c r="A6" s="1"/>
      <c r="B6" s="2"/>
      <c r="C6" s="1"/>
      <c r="D6" s="2"/>
      <c r="E6" s="3"/>
      <c r="F6" s="4"/>
    </row>
    <row r="7" spans="1:6">
      <c r="A7" s="6"/>
      <c r="B7" s="7" t="s">
        <v>452</v>
      </c>
      <c r="C7" s="6"/>
      <c r="D7" s="8"/>
      <c r="E7" s="9"/>
      <c r="F7" s="10"/>
    </row>
    <row r="8" spans="1:6">
      <c r="A8" s="11"/>
      <c r="B8" s="12"/>
      <c r="C8" s="6"/>
      <c r="D8" s="8"/>
      <c r="E8" s="9"/>
      <c r="F8" s="10"/>
    </row>
    <row r="9" spans="1:6">
      <c r="A9" s="6"/>
      <c r="C9" s="6"/>
      <c r="D9" s="8"/>
      <c r="E9" s="9"/>
      <c r="F9" s="10"/>
    </row>
    <row r="10" spans="1:6">
      <c r="A10" s="13" t="s">
        <v>453</v>
      </c>
      <c r="C10" s="6"/>
      <c r="D10" s="14" t="s">
        <v>454</v>
      </c>
      <c r="E10" s="9"/>
      <c r="F10" s="15" t="s">
        <v>455</v>
      </c>
    </row>
    <row r="11" spans="1:6">
      <c r="A11" s="13" t="s">
        <v>259</v>
      </c>
      <c r="C11" s="6"/>
      <c r="D11" s="14" t="s">
        <v>259</v>
      </c>
      <c r="E11" s="9"/>
      <c r="F11" s="10"/>
    </row>
    <row r="12" spans="1:6" ht="18.899999999999999" customHeight="1">
      <c r="A12" s="16"/>
      <c r="C12" s="6"/>
      <c r="D12" s="8"/>
      <c r="E12" s="9"/>
      <c r="F12" s="17"/>
    </row>
    <row r="13" spans="1:6" ht="18.899999999999999" customHeight="1">
      <c r="A13" s="16">
        <v>1</v>
      </c>
      <c r="B13" s="5" t="s">
        <v>456</v>
      </c>
      <c r="C13" s="6"/>
      <c r="D13" s="18">
        <v>46</v>
      </c>
      <c r="E13" s="19"/>
      <c r="F13" s="20">
        <f>'P&amp;G + Building Work'!F509</f>
        <v>0</v>
      </c>
    </row>
    <row r="14" spans="1:6" ht="18.899999999999999" customHeight="1">
      <c r="A14" s="16"/>
      <c r="C14" s="6"/>
      <c r="D14" s="8"/>
      <c r="E14" s="9"/>
      <c r="F14" s="17"/>
    </row>
    <row r="15" spans="1:6" ht="18.899999999999999" customHeight="1">
      <c r="A15" s="16">
        <v>2</v>
      </c>
      <c r="B15" s="5" t="s">
        <v>457</v>
      </c>
      <c r="C15" s="6"/>
      <c r="D15" s="18">
        <v>67</v>
      </c>
      <c r="E15" s="19"/>
      <c r="F15" s="21">
        <f>'P&amp;G + Building Work'!F829+'P&amp;G + Building Work'!F885</f>
        <v>0</v>
      </c>
    </row>
    <row r="16" spans="1:6" ht="18.899999999999999" customHeight="1">
      <c r="A16" s="16"/>
      <c r="C16" s="6"/>
      <c r="D16" s="8"/>
      <c r="E16" s="9"/>
      <c r="F16" s="17"/>
    </row>
    <row r="17" spans="1:6" ht="18.899999999999999" customHeight="1">
      <c r="A17" s="16">
        <v>3</v>
      </c>
      <c r="B17" s="5" t="s">
        <v>458</v>
      </c>
      <c r="C17" s="6"/>
      <c r="D17" s="18">
        <v>74</v>
      </c>
      <c r="E17" s="19"/>
      <c r="F17" s="324">
        <f>'Electrical - Sum'!E20*1.1</f>
        <v>0</v>
      </c>
    </row>
    <row r="18" spans="1:6" ht="18.899999999999999" customHeight="1">
      <c r="A18" s="16"/>
      <c r="C18" s="6"/>
      <c r="D18" s="8"/>
      <c r="E18" s="9"/>
      <c r="F18" s="17"/>
    </row>
    <row r="19" spans="1:6" ht="18.899999999999999" customHeight="1">
      <c r="A19" s="16">
        <v>4</v>
      </c>
      <c r="B19" s="5" t="s">
        <v>459</v>
      </c>
      <c r="C19" s="6"/>
      <c r="D19" s="18">
        <v>81</v>
      </c>
      <c r="E19" s="19"/>
      <c r="F19" s="324">
        <f>Landscaping!L304*1.1</f>
        <v>0</v>
      </c>
    </row>
    <row r="20" spans="1:6" ht="18.899999999999999" customHeight="1">
      <c r="A20" s="16"/>
      <c r="C20" s="6"/>
      <c r="D20" s="8"/>
      <c r="E20" s="9"/>
      <c r="F20" s="22"/>
    </row>
    <row r="21" spans="1:6" ht="10.5" customHeight="1">
      <c r="A21" s="16"/>
      <c r="C21" s="6"/>
      <c r="D21" s="8"/>
      <c r="E21" s="9"/>
      <c r="F21" s="17"/>
    </row>
    <row r="22" spans="1:6" ht="18.899999999999999" customHeight="1">
      <c r="A22" s="16"/>
      <c r="B22" s="5" t="s">
        <v>411</v>
      </c>
      <c r="C22" s="6"/>
      <c r="D22" s="8"/>
      <c r="E22" s="23" t="s">
        <v>460</v>
      </c>
      <c r="F22" s="17">
        <f>SUM(F13:F19)</f>
        <v>0</v>
      </c>
    </row>
    <row r="23" spans="1:6" ht="18.899999999999999" customHeight="1">
      <c r="A23" s="16"/>
      <c r="C23" s="6"/>
      <c r="D23" s="8"/>
      <c r="E23" s="9"/>
      <c r="F23" s="17"/>
    </row>
    <row r="24" spans="1:6" ht="18.75" customHeight="1">
      <c r="A24" s="6"/>
      <c r="B24" s="5" t="s">
        <v>461</v>
      </c>
      <c r="C24" s="6"/>
      <c r="D24" s="24"/>
      <c r="E24" s="23" t="s">
        <v>460</v>
      </c>
      <c r="F24" s="17">
        <f>F22*15%</f>
        <v>0</v>
      </c>
    </row>
    <row r="25" spans="1:6" ht="18.75" customHeight="1">
      <c r="A25" s="6"/>
      <c r="C25" s="6"/>
      <c r="D25" s="25"/>
      <c r="E25" s="23"/>
      <c r="F25" s="17"/>
    </row>
    <row r="26" spans="1:6" ht="18.75" customHeight="1">
      <c r="A26" s="6"/>
      <c r="B26" s="24"/>
      <c r="C26" s="16"/>
      <c r="D26" s="26"/>
      <c r="E26" s="23"/>
      <c r="F26" s="27"/>
    </row>
    <row r="27" spans="1:6" ht="18.75" customHeight="1">
      <c r="A27" s="6"/>
      <c r="B27" s="24"/>
      <c r="C27" s="6"/>
      <c r="D27" s="24"/>
      <c r="E27" s="28"/>
      <c r="F27" s="17"/>
    </row>
    <row r="28" spans="1:6" ht="18.75" customHeight="1">
      <c r="A28" s="6"/>
      <c r="B28" s="24"/>
      <c r="C28" s="6"/>
      <c r="D28" s="24"/>
      <c r="E28" s="23"/>
      <c r="F28" s="17"/>
    </row>
    <row r="29" spans="1:6" ht="18.75" customHeight="1">
      <c r="A29" s="6"/>
      <c r="B29" s="24"/>
      <c r="C29" s="6"/>
      <c r="D29" s="24"/>
      <c r="E29" s="28"/>
      <c r="F29" s="10"/>
    </row>
    <row r="30" spans="1:6" ht="18.75" customHeight="1">
      <c r="A30" s="6"/>
      <c r="C30" s="6"/>
      <c r="D30" s="24"/>
      <c r="E30" s="28"/>
      <c r="F30" s="10"/>
    </row>
    <row r="31" spans="1:6" ht="18.75" customHeight="1">
      <c r="A31" s="6"/>
      <c r="C31" s="6"/>
      <c r="D31" s="24"/>
      <c r="E31" s="28"/>
      <c r="F31" s="10"/>
    </row>
    <row r="32" spans="1:6" ht="18.75" customHeight="1">
      <c r="A32" s="6"/>
      <c r="C32" s="6"/>
      <c r="D32" s="24"/>
      <c r="E32" s="28"/>
      <c r="F32" s="10"/>
    </row>
    <row r="33" spans="1:6" ht="18.75" customHeight="1">
      <c r="A33" s="6"/>
      <c r="C33" s="6"/>
      <c r="D33" s="24"/>
      <c r="E33" s="28"/>
      <c r="F33" s="10"/>
    </row>
    <row r="34" spans="1:6" ht="18.75" customHeight="1">
      <c r="A34" s="6"/>
      <c r="C34" s="6"/>
      <c r="D34" s="24"/>
      <c r="E34" s="28"/>
      <c r="F34" s="10"/>
    </row>
    <row r="35" spans="1:6" ht="18.75" customHeight="1">
      <c r="A35" s="6"/>
      <c r="C35" s="6"/>
      <c r="D35" s="24"/>
      <c r="E35" s="28"/>
      <c r="F35" s="10"/>
    </row>
    <row r="36" spans="1:6" ht="18.75" customHeight="1">
      <c r="A36" s="6"/>
      <c r="C36" s="6"/>
      <c r="D36" s="24"/>
      <c r="E36" s="28"/>
      <c r="F36" s="10"/>
    </row>
    <row r="37" spans="1:6" ht="18.75" customHeight="1">
      <c r="A37" s="6"/>
      <c r="C37" s="6"/>
      <c r="D37" s="24"/>
      <c r="E37" s="28"/>
      <c r="F37" s="10"/>
    </row>
    <row r="38" spans="1:6" ht="18.75" customHeight="1">
      <c r="A38" s="6"/>
      <c r="C38" s="6"/>
      <c r="D38" s="24"/>
      <c r="E38" s="28"/>
      <c r="F38" s="10"/>
    </row>
    <row r="39" spans="1:6" ht="18.75" customHeight="1">
      <c r="A39" s="6"/>
      <c r="C39" s="6"/>
      <c r="D39" s="24"/>
      <c r="E39" s="28"/>
      <c r="F39" s="10"/>
    </row>
    <row r="40" spans="1:6" ht="18.75" customHeight="1">
      <c r="A40" s="6"/>
      <c r="C40" s="6"/>
      <c r="D40" s="24"/>
      <c r="E40" s="28"/>
      <c r="F40" s="10"/>
    </row>
    <row r="41" spans="1:6" ht="18.75" customHeight="1">
      <c r="A41" s="6"/>
      <c r="C41" s="6"/>
      <c r="D41" s="24"/>
      <c r="E41" s="28"/>
      <c r="F41" s="10"/>
    </row>
    <row r="42" spans="1:6" ht="18.75" customHeight="1">
      <c r="A42" s="6"/>
      <c r="C42" s="6"/>
      <c r="D42" s="24"/>
      <c r="E42" s="28"/>
      <c r="F42" s="10"/>
    </row>
    <row r="43" spans="1:6" ht="18.75" customHeight="1">
      <c r="A43" s="6"/>
      <c r="C43" s="6"/>
      <c r="D43" s="24"/>
      <c r="E43" s="28"/>
      <c r="F43" s="10"/>
    </row>
    <row r="44" spans="1:6" ht="18.75" customHeight="1">
      <c r="A44" s="6"/>
      <c r="C44" s="6"/>
      <c r="D44" s="24"/>
      <c r="E44" s="28"/>
      <c r="F44" s="29"/>
    </row>
    <row r="45" spans="1:6" ht="11.25" customHeight="1">
      <c r="A45" s="6"/>
      <c r="C45" s="6"/>
      <c r="D45" s="24"/>
      <c r="E45" s="28"/>
      <c r="F45" s="10"/>
    </row>
    <row r="46" spans="1:6" ht="18.75" customHeight="1">
      <c r="A46" s="6"/>
      <c r="B46" s="30" t="s">
        <v>462</v>
      </c>
      <c r="C46" s="6"/>
      <c r="D46" s="24"/>
      <c r="E46" s="23" t="s">
        <v>460</v>
      </c>
      <c r="F46" s="17">
        <f>SUM(F22:F24)</f>
        <v>0</v>
      </c>
    </row>
    <row r="47" spans="1:6" ht="10.5" customHeight="1" thickBot="1">
      <c r="A47" s="6"/>
      <c r="C47" s="6"/>
      <c r="D47" s="24"/>
      <c r="E47" s="28"/>
      <c r="F47" s="31"/>
    </row>
    <row r="48" spans="1:6" ht="18.75" customHeight="1" thickTop="1">
      <c r="A48" s="6"/>
      <c r="C48" s="6"/>
      <c r="D48" s="24"/>
      <c r="E48" s="28"/>
      <c r="F48" s="10"/>
    </row>
    <row r="49" spans="1:6" ht="18.75" customHeight="1">
      <c r="A49" s="32"/>
      <c r="B49" s="33"/>
      <c r="C49" s="32"/>
      <c r="D49" s="34"/>
      <c r="E49" s="35"/>
      <c r="F49" s="36"/>
    </row>
    <row r="50" spans="1:6" ht="18.75" customHeight="1"/>
    <row r="51" spans="1:6" ht="18.75" customHeight="1"/>
    <row r="52" spans="1:6" ht="18.75" customHeight="1"/>
    <row r="53" spans="1:6" ht="18.75" customHeight="1"/>
    <row r="54" spans="1:6" ht="18.75" customHeight="1"/>
    <row r="55" spans="1:6" ht="18.75" customHeight="1"/>
    <row r="56" spans="1:6" ht="18.75" customHeight="1"/>
    <row r="57" spans="1:6" ht="18.75" customHeight="1"/>
    <row r="58" spans="1:6" ht="18.75" customHeight="1"/>
  </sheetData>
  <pageMargins left="0.43307086614173229" right="0.31496062992125984" top="0.51181102362204722" bottom="0.35433070866141736" header="0.51181102362204722" footer="0.23622047244094491"/>
  <pageSetup paperSize="9" scale="88" firstPageNumber="82" orientation="portrait" useFirstPageNumber="1" r:id="rId1"/>
  <headerFooter alignWithMargins="0">
    <oddHeader>&amp;R
&amp;"Century Gothic,Regular"&amp;8IDC - Minor External Works Project</oddHeader>
    <oddFooter>&amp;C&amp;"Century Gothic,Regular"&amp;P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8ade0b51-4349-4a21-b81b-b60533ff9046">
      <Terms xmlns="http://schemas.microsoft.com/office/infopath/2007/PartnerControls"/>
    </lcf76f155ced4ddcb4097134ff3c332f>
    <TaxCatchAll xmlns="48b3ceb3-bb7a-4bdc-9959-19e5cd02e09f"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EBA2EC030CFB34D99ED0ED0401AD601" ma:contentTypeVersion="19" ma:contentTypeDescription="Create a new document." ma:contentTypeScope="" ma:versionID="0c5f6f0c31b1a84466342d73713a55bb">
  <xsd:schema xmlns:xsd="http://www.w3.org/2001/XMLSchema" xmlns:xs="http://www.w3.org/2001/XMLSchema" xmlns:p="http://schemas.microsoft.com/office/2006/metadata/properties" xmlns:ns2="8ade0b51-4349-4a21-b81b-b60533ff9046" xmlns:ns3="48b3ceb3-bb7a-4bdc-9959-19e5cd02e09f" targetNamespace="http://schemas.microsoft.com/office/2006/metadata/properties" ma:root="true" ma:fieldsID="8a257ce8ece7379d0422bb6abfc6c6f5" ns2:_="" ns3:_="">
    <xsd:import namespace="8ade0b51-4349-4a21-b81b-b60533ff9046"/>
    <xsd:import namespace="48b3ceb3-bb7a-4bdc-9959-19e5cd02e09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ade0b51-4349-4a21-b81b-b60533ff90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ef495b40-4b18-4215-9fd6-0a793e9e66e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8b3ceb3-bb7a-4bdc-9959-19e5cd02e09f"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a1fbc44c-e8aa-4b48-b4e1-4d3b944d761c}" ma:internalName="TaxCatchAll" ma:showField="CatchAllData" ma:web="48b3ceb3-bb7a-4bdc-9959-19e5cd02e09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9A5E6D4-C0BB-4F4A-BD2B-87C9D7BFE6CC}">
  <ds:schemaRefs>
    <ds:schemaRef ds:uri="http://schemas.microsoft.com/office/2006/metadata/properties"/>
    <ds:schemaRef ds:uri="http://schemas.microsoft.com/office/infopath/2007/PartnerControls"/>
    <ds:schemaRef ds:uri="8ade0b51-4349-4a21-b81b-b60533ff9046"/>
    <ds:schemaRef ds:uri="48b3ceb3-bb7a-4bdc-9959-19e5cd02e09f"/>
  </ds:schemaRefs>
</ds:datastoreItem>
</file>

<file path=customXml/itemProps2.xml><?xml version="1.0" encoding="utf-8"?>
<ds:datastoreItem xmlns:ds="http://schemas.openxmlformats.org/officeDocument/2006/customXml" ds:itemID="{5DEBD386-AF69-45EA-BC32-BEDB3749EDFD}">
  <ds:schemaRefs>
    <ds:schemaRef ds:uri="http://schemas.microsoft.com/sharepoint/v3/contenttype/forms"/>
  </ds:schemaRefs>
</ds:datastoreItem>
</file>

<file path=customXml/itemProps3.xml><?xml version="1.0" encoding="utf-8"?>
<ds:datastoreItem xmlns:ds="http://schemas.openxmlformats.org/officeDocument/2006/customXml" ds:itemID="{403310EC-939D-4774-9DBE-441EDE535F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ade0b51-4349-4a21-b81b-b60533ff9046"/>
    <ds:schemaRef ds:uri="48b3ceb3-bb7a-4bdc-9959-19e5cd02e09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9</vt:i4>
      </vt:variant>
    </vt:vector>
  </HeadingPairs>
  <TitlesOfParts>
    <vt:vector size="16" baseType="lpstr">
      <vt:lpstr>P&amp;G + Building Work</vt:lpstr>
      <vt:lpstr>Electrical - Electronic</vt:lpstr>
      <vt:lpstr>Electrical - Electrical</vt:lpstr>
      <vt:lpstr>Electrical - General</vt:lpstr>
      <vt:lpstr>Electrical - Sum</vt:lpstr>
      <vt:lpstr>Landscaping</vt:lpstr>
      <vt:lpstr>Final Summary</vt:lpstr>
      <vt:lpstr>'Electrical - Electrical'!Print_Area</vt:lpstr>
      <vt:lpstr>'Electrical - Electronic'!Print_Area</vt:lpstr>
      <vt:lpstr>'Electrical - General'!Print_Area</vt:lpstr>
      <vt:lpstr>'Electrical - Sum'!Print_Area</vt:lpstr>
      <vt:lpstr>'Final Summary'!Print_Area</vt:lpstr>
      <vt:lpstr>Landscaping!Print_Area</vt:lpstr>
      <vt:lpstr>Landscaping!Print_Titles</vt:lpstr>
      <vt:lpstr>Landscaping!Z_025A42E9_8688_4C90_B86A_88430F032693_.wvu.PrintArea</vt:lpstr>
      <vt:lpstr>Landscaping!Z_025A42E9_8688_4C90_B86A_88430F032693_.wvu.PrintTitles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Ismail Agjee</dc:creator>
  <cp:lastModifiedBy>Amelia Rawstorne</cp:lastModifiedBy>
  <cp:lastPrinted>2025-06-10T18:07:13Z</cp:lastPrinted>
  <dcterms:created xsi:type="dcterms:W3CDTF">2024-12-09T17:46:43Z</dcterms:created>
  <dcterms:modified xsi:type="dcterms:W3CDTF">2025-06-20T13:31:56Z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0x0101004EBA2EC030CFB34D99ED0ED0401AD601</vt:lpwstr>
  </property>
  <property fmtid="{D5CDD505-2E9C-101B-9397-08002B2CF9AE}" pid="3" name="MediaServiceImageTags">
    <vt:lpwstr/>
  </property>
</Properties>
</file>