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sylviam\Documents\2022.2023 TENDER DOCS\"/>
    </mc:Choice>
  </mc:AlternateContent>
  <xr:revisionPtr revIDLastSave="0" documentId="8_{EC0F609C-BFF6-4D49-84D1-5EF07B8984DB}" xr6:coauthVersionLast="47" xr6:coauthVersionMax="47" xr10:uidLastSave="{00000000-0000-0000-0000-000000000000}"/>
  <bookViews>
    <workbookView xWindow="-120" yWindow="-120" windowWidth="29040" windowHeight="15720" xr2:uid="{FB5FD20B-C1ED-4914-ADD0-A6A1D23C49D9}"/>
  </bookViews>
  <sheets>
    <sheet name="1.General" sheetId="3" r:id="rId1"/>
    <sheet name="2.Buildings" sheetId="4" r:id="rId2"/>
    <sheet name="3.Structural Steel Roof (2)" sheetId="9" r:id="rId3"/>
    <sheet name="4.Civil" sheetId="2" r:id="rId4"/>
    <sheet name="5.Outdoor Gym Equipment" sheetId="5" r:id="rId5"/>
    <sheet name="7.Summary" sheetId="6" r:id="rId6"/>
  </sheets>
  <externalReferences>
    <externalReference r:id="rId7"/>
  </externalReferences>
  <definedNames>
    <definedName name="_xlnm.Print_Area" localSheetId="0">'1.General'!$A$1:$G$28</definedName>
    <definedName name="_xlnm.Print_Area" localSheetId="1">'2.Buildings'!$A$1:$G$384</definedName>
    <definedName name="_xlnm.Print_Area" localSheetId="2">'3.Structural Steel Roof (2)'!$A$1:$G$70</definedName>
    <definedName name="_xlnm.Print_Area" localSheetId="3">'4.Civil'!$A$1:$G$199</definedName>
    <definedName name="_xlnm.Print_Area" localSheetId="4">'5.Outdoor Gym Equipment'!$A$1:$G$35</definedName>
    <definedName name="_xlnm.Print_Area" localSheetId="5">'7.Summary'!$A$1:$C$16</definedName>
    <definedName name="_xlnm.Print_Titles" localSheetId="1">'2.Buildings'!$1:$4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3" l="1"/>
  <c r="G15" i="3"/>
  <c r="G17" i="3" l="1"/>
  <c r="G9" i="3"/>
  <c r="F7" i="3" l="1"/>
  <c r="H199" i="2" l="1"/>
  <c r="E18" i="3" l="1"/>
  <c r="G14" i="3"/>
  <c r="E10" i="3"/>
  <c r="G7" i="3"/>
  <c r="E8" i="3" s="1"/>
  <c r="E17" i="9"/>
  <c r="E55" i="9"/>
  <c r="E69" i="9"/>
  <c r="J164" i="2"/>
  <c r="J165" i="2"/>
  <c r="J168" i="2" l="1"/>
  <c r="J167" i="2"/>
  <c r="E43" i="9"/>
  <c r="E38" i="9"/>
  <c r="E26" i="9"/>
  <c r="J169" i="2"/>
  <c r="J170" i="2" l="1"/>
</calcChain>
</file>

<file path=xl/sharedStrings.xml><?xml version="1.0" encoding="utf-8"?>
<sst xmlns="http://schemas.openxmlformats.org/spreadsheetml/2006/main" count="774" uniqueCount="530">
  <si>
    <t>Phase II of Refengkgotso Sports Complex</t>
  </si>
  <si>
    <t xml:space="preserve">                                                                         </t>
  </si>
  <si>
    <t>Unit</t>
  </si>
  <si>
    <t>Rate</t>
  </si>
  <si>
    <t>No.</t>
  </si>
  <si>
    <t>Scope</t>
  </si>
  <si>
    <t>Civil Engineering</t>
  </si>
  <si>
    <t>Sum</t>
  </si>
  <si>
    <t>Facilities For the Engineer</t>
  </si>
  <si>
    <t>Contractual Requirements</t>
  </si>
  <si>
    <t>Establishment of Facilities on Site</t>
  </si>
  <si>
    <t>Facilities for Contractor</t>
  </si>
  <si>
    <t>Other Fixed-Charge Obigations</t>
  </si>
  <si>
    <t>(a) Fixed Obligations</t>
  </si>
  <si>
    <t>Time Related Obligations</t>
  </si>
  <si>
    <t>Amount</t>
  </si>
  <si>
    <t>Item</t>
  </si>
  <si>
    <t>(a) Back Training Machine</t>
  </si>
  <si>
    <t>(b) Pull Up Station</t>
  </si>
  <si>
    <t>(c) Chin-Up &amp; Amp; Leg Raise</t>
  </si>
  <si>
    <t>(d) Abdominal Bench</t>
  </si>
  <si>
    <t>(e) Parallell Bars</t>
  </si>
  <si>
    <t>(f) Single Air Walker</t>
  </si>
  <si>
    <t>(g) Pulldown Trainer</t>
  </si>
  <si>
    <t>(h) Rowing Machine</t>
  </si>
  <si>
    <t>(i) Single Elliptical Machine</t>
  </si>
  <si>
    <t>(a) Yellow Swing &amp; Climbing Combo Playground</t>
  </si>
  <si>
    <t>(b) Aeroplane Spring Rider</t>
  </si>
  <si>
    <t>(c) Blue Seesaw-Red Seat</t>
  </si>
  <si>
    <t>(d) Twin See-saw</t>
  </si>
  <si>
    <t>(e) Blue Swing &amp; Action Playground</t>
  </si>
  <si>
    <t>1.0</t>
  </si>
  <si>
    <t>2.0</t>
  </si>
  <si>
    <t>3.0</t>
  </si>
  <si>
    <t>4.0</t>
  </si>
  <si>
    <t>4.1</t>
  </si>
  <si>
    <t>4.2</t>
  </si>
  <si>
    <t>4.1.1</t>
  </si>
  <si>
    <t>4.1.2</t>
  </si>
  <si>
    <t>4.1.3</t>
  </si>
  <si>
    <t>4.1.4</t>
  </si>
  <si>
    <t>4.1.5</t>
  </si>
  <si>
    <t>4.1.6</t>
  </si>
  <si>
    <t>4.1.7</t>
  </si>
  <si>
    <t>4.1.8</t>
  </si>
  <si>
    <t>4.1.9</t>
  </si>
  <si>
    <t>4.2.1</t>
  </si>
  <si>
    <t>4.2.2</t>
  </si>
  <si>
    <t>4.2.3</t>
  </si>
  <si>
    <t>4.2.4</t>
  </si>
  <si>
    <t>4.2.5</t>
  </si>
  <si>
    <t>General</t>
  </si>
  <si>
    <t>(a) Paved Walkways: 60mm red brick paving in Herringbone Pattern on 20mm bedding and filler sand</t>
  </si>
  <si>
    <t>Months</t>
  </si>
  <si>
    <t>(a) Liaison Officer</t>
  </si>
  <si>
    <t>(b) Training (generic, Technical,Venue)</t>
  </si>
  <si>
    <t>(c) Medical Exams</t>
  </si>
  <si>
    <t>(b) Cellphone/Cellular Costs</t>
  </si>
  <si>
    <t>(b) Water, Communication and Electrical Supply</t>
  </si>
  <si>
    <t>1.1</t>
  </si>
  <si>
    <t>1.2</t>
  </si>
  <si>
    <t>1.3</t>
  </si>
  <si>
    <t>1.4</t>
  </si>
  <si>
    <t>1.4.1</t>
  </si>
  <si>
    <t>1.4.1.1</t>
  </si>
  <si>
    <t>1.4.2</t>
  </si>
  <si>
    <t>1.4.2.1</t>
  </si>
  <si>
    <t>1.4.2.2</t>
  </si>
  <si>
    <t>1.4.3</t>
  </si>
  <si>
    <t>1.4.3.1</t>
  </si>
  <si>
    <t>1.4.4</t>
  </si>
  <si>
    <t>1.4.4.1</t>
  </si>
  <si>
    <t>1.4.4.2</t>
  </si>
  <si>
    <t>Carried Forward to Summary</t>
  </si>
  <si>
    <t>Caried Forward to Summary</t>
  </si>
  <si>
    <t>GYM EQUIPMENT</t>
  </si>
  <si>
    <t>Site Clearance</t>
  </si>
  <si>
    <t>SABS 1200C</t>
  </si>
  <si>
    <t>8.2.1</t>
  </si>
  <si>
    <t>Roadbed Preparation Rip and Recompact 150mm parking areas to 93% MOD AASHTO</t>
  </si>
  <si>
    <t>Cut to Spoil or Stockpile at a Site Located by the Contractor</t>
  </si>
  <si>
    <t>SABS 1200DA</t>
  </si>
  <si>
    <t>8.3.3(a)</t>
  </si>
  <si>
    <t>8.3.7</t>
  </si>
  <si>
    <t>SABS 1200MJ</t>
  </si>
  <si>
    <t>8.2.2</t>
  </si>
  <si>
    <t>SABS 1200ME</t>
  </si>
  <si>
    <t>(c) Bus Parking Area With Crusher: Construct 150mm layer of gravel wearing course using 19mm stone</t>
  </si>
  <si>
    <t>8.3.3</t>
  </si>
  <si>
    <t>SABS 1200D</t>
  </si>
  <si>
    <t>PREAMBLES</t>
  </si>
  <si>
    <t xml:space="preserve">For preambles see " Specification of materials and methods to be used - PW 371" as published by the National Department of Public Works </t>
  </si>
  <si>
    <t>SUPPLEMENTARY PREAMBLES</t>
  </si>
  <si>
    <t>Sizes in descriptions</t>
  </si>
  <si>
    <t>Where sizes in descriptions are given in brick units, "one brick" shall represent the length and "half brick" the width of a brick</t>
  </si>
  <si>
    <t>Linings to concrete</t>
  </si>
  <si>
    <t>Descriptions of linings to concrete, unless otherwise described, shall be deemed to include wire ties</t>
  </si>
  <si>
    <t>Reinforced brick lintels</t>
  </si>
  <si>
    <t>Lintels shall bear at least 160mm onto adjacent walling.  Where such bearing cannot be obtained due to the proximity of adjacent openings the lintel shall be continuous</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</si>
  <si>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</si>
  <si>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</si>
  <si>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</si>
  <si>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</si>
  <si>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SAMPLES</t>
  </si>
  <si>
    <t>Samples of all masonry building units, shall consist of a minimum of 6 units</t>
  </si>
  <si>
    <t>STONEWORK</t>
  </si>
  <si>
    <t>Slate, marble, granite, etc</t>
  </si>
  <si>
    <t>Slate, marble, granite, etc is to be best quality stone from an approved quarry, free from cracks and other defects and equal to samples to be submitted to and approved by the architect.  Each stone is to hold its full size, square to the back and tobe set on its natural quarry bed</t>
  </si>
  <si>
    <t>Setting out</t>
  </si>
  <si>
    <t>Care shall be exercised in setting out the work, the preparation of templates and the checking of the detail drawings.  All measurements shall be taken on the site where necessary and the full size setting out of each course shall be done at the yardso as to ensure the proper fitting of each stone</t>
  </si>
  <si>
    <t>Before putting any work in hand the contractor is to submit to the architect for his approval details of the manner in which he proposes to set out the slabs and joints in all wall facings, pavings, sills, treads, etc together with samples of grain or pattern matching</t>
  </si>
  <si>
    <t>Face labours</t>
  </si>
  <si>
    <t>Face labours are to match samples to be submitted to and approved by the architect Arrises are to be clean and sharp except to treads and thresholds where they are to be slightly rounded</t>
  </si>
  <si>
    <t>Bedding and jointing</t>
  </si>
  <si>
    <t>Slate, marble, granite and other floor paving and wall linings are to be bedded solidly on the mortar thicknesses described and are to have tightly fitting butt joints unless otherwise stated Where stonework is to be fixed with adhesive, the adhesive is to be "TAL Goldstar/Bond" (mixed 20kg/5 litre) for external use or where white or light coloured marble is used, "TAL Goldstar" for internal use or other approved.  The contractor will be liable for any defects to the slate, marble and granit e arising from the use of the adhesive</t>
  </si>
  <si>
    <t>Where soffit linings are suspended the suspension system must be concealed and must be submitted to the architect for approval before work commences Where tolerance screws are required these are to be stainless steel expanding bolt type with matching stainless steel bracket and PVC clad dowel with nuts and washers etc</t>
  </si>
  <si>
    <t>Damaged work</t>
  </si>
  <si>
    <t>Any damaged stonework shall be discarded and replaced at the contractor's expense.  No touching up will be permitted except in exceptional cases, with the architect's consent</t>
  </si>
  <si>
    <t>Descriptions</t>
  </si>
  <si>
    <t>Descriptions of stonework shall be deemed to include preparatory work, labours to backs, beds and joints, templates, mortices for bolts etc and for hoisting and setting in position, bedding, jointing and pointing, casing and protecting from injury and cleaning down at completion Descriptions of recessed pointing to stonework shall be deemed to be square recessed, hollow recessed, weathered pointing, etc</t>
  </si>
  <si>
    <t xml:space="preserve">FOUNDATIONS BRICKWORK  </t>
  </si>
  <si>
    <t>Brickwork of NFX bricks (14 MPa nominal compressive strength) in class 1 mortar</t>
  </si>
  <si>
    <t xml:space="preserve">One brick wall </t>
  </si>
  <si>
    <t xml:space="preserve">SUPERSTRUCTURE BRICKWORK  </t>
  </si>
  <si>
    <t>Half brick wall</t>
  </si>
  <si>
    <t>Half brick wall in beam filling</t>
  </si>
  <si>
    <t>Half brick wall lining around concrete slab</t>
  </si>
  <si>
    <t>One brick wall in gable/parapet walls</t>
  </si>
  <si>
    <t>BRICKWORK SUNDRIES</t>
  </si>
  <si>
    <t xml:space="preserve">Prestressed fabricated lintels </t>
  </si>
  <si>
    <t>m</t>
  </si>
  <si>
    <t>Joint forming material in movement joints (Provisional)</t>
  </si>
  <si>
    <t>Brickwork reinforcement</t>
  </si>
  <si>
    <t xml:space="preserve">Brick reinforcement 75mm wide built into brick walls with sufficient laps at end joints, angles and intersections (measured net) </t>
  </si>
  <si>
    <t xml:space="preserve">Brick reinforcement 150mm wide built into brick walls with sufficient laps at end joints, angles and intersections (measured net) </t>
  </si>
  <si>
    <t>Galvanised hoop iron cramps, ties, etc</t>
  </si>
  <si>
    <t>No</t>
  </si>
  <si>
    <t xml:space="preserve">Brick-on-edge header course copings, sills, etc  </t>
  </si>
  <si>
    <t>Brick-on-edge window sill set sloping and slightly projecting</t>
  </si>
  <si>
    <t>Washing of brickwork with approved detergents</t>
  </si>
  <si>
    <t>On brick surfaces</t>
  </si>
  <si>
    <t>Two coats Brixeal bitumen emulsion waterproofing coating</t>
  </si>
  <si>
    <t>On walls</t>
  </si>
  <si>
    <t>FACE BRICKWORK</t>
  </si>
  <si>
    <t>External facings in approved face bricks (FBS) with a PC Amount of R 4500.00 per thousand bricks delivered to site (excluding VAT) pointed with square recessed horizontal and vertical joints</t>
  </si>
  <si>
    <t>NUTEC-CEMENT/FIBRE-CEMENT WINDOW SILLS</t>
  </si>
  <si>
    <t>Internal 150x15 thick Nutec fibre cement window cill bedded in according to standard everite fixing detail</t>
  </si>
  <si>
    <t>150  x 15mm Wide sills set flat and slightly projecting</t>
  </si>
  <si>
    <r>
      <t>m</t>
    </r>
    <r>
      <rPr>
        <vertAlign val="superscript"/>
        <sz val="11"/>
        <rFont val="Calibri"/>
        <family val="2"/>
        <scheme val="minor"/>
      </rPr>
      <t>2</t>
    </r>
  </si>
  <si>
    <r>
      <t>m</t>
    </r>
    <r>
      <rPr>
        <vertAlign val="superscript"/>
        <sz val="11"/>
        <rFont val="Calibri"/>
        <family val="2"/>
        <scheme val="minor"/>
      </rPr>
      <t>3</t>
    </r>
  </si>
  <si>
    <t xml:space="preserve">EARTHWORKS </t>
  </si>
  <si>
    <t>Nature of ground</t>
  </si>
  <si>
    <t>The nature of the ground is assumed to be loose sandy material, therefore "earth", but possibly interspersed with "hard rock" and/or "soft rock".</t>
  </si>
  <si>
    <t>Excavation for working space in rock</t>
  </si>
  <si>
    <t>Notwithstanding clause 11 page 8 of the Standard System of Measuring Building Work, excavation for working space in rock will be measured in cubic metres to the extent executed and given as "extra over" bulk excavation or trench and hole excavation as the case may be</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</si>
  <si>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</si>
  <si>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</si>
  <si>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</si>
  <si>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multiple handling of material</t>
  </si>
  <si>
    <t>EXCAVATION</t>
  </si>
  <si>
    <t xml:space="preserve">Excavation in earth not exceeding 2m deep </t>
  </si>
  <si>
    <t>Bases</t>
  </si>
  <si>
    <t>Trenches</t>
  </si>
  <si>
    <t>Reduced levels under floors</t>
  </si>
  <si>
    <t>Extra over trench and hole excavations in earth for excavation in</t>
  </si>
  <si>
    <t>Soft rock</t>
  </si>
  <si>
    <t>Hard rock</t>
  </si>
  <si>
    <t>Risk of collapse of excavations</t>
  </si>
  <si>
    <t xml:space="preserve">Risk of collapse of sides of excavations for trenches and holes from natural, elevated or reduced ground level to not exceeding 1,5m deep </t>
  </si>
  <si>
    <t>Keeping excavations free of water</t>
  </si>
  <si>
    <t>Allow for keeping excavations free of all water other than subterranean water</t>
  </si>
  <si>
    <t>Extra over all excavations for carting away</t>
  </si>
  <si>
    <t>Surplus material from excavations and/or stock piles on site to a dumping site to be located by the contractor</t>
  </si>
  <si>
    <t>FILLING</t>
  </si>
  <si>
    <t>Earth filling obtained from the excavations and/or prescribed stock piles on site, compacted to 93% Mod AASHTO density</t>
  </si>
  <si>
    <t>Under floors, steps, pavings, etc</t>
  </si>
  <si>
    <t>Backfilling to trenches, holes, etc</t>
  </si>
  <si>
    <t>G5 material supplied by the contractor compacted to 95% Mod AASHTO density</t>
  </si>
  <si>
    <t>Under floors etc</t>
  </si>
  <si>
    <t>Coarse river sand filling supplied by the contractor</t>
  </si>
  <si>
    <t>Compaction of surfaces</t>
  </si>
  <si>
    <t>Compaction of ground surface of trenches including scarifying for a depth of 150mm, breaking down oversize material, adding suitable material where necessary and compacting to 95% Mod AASHTO density</t>
  </si>
  <si>
    <t>Compaction of ground surface under floors including scarifying for a depth of 300mm, breaking down oversize material, adding suitable material where necessary and compacting to 95% Mod AASHTO density</t>
  </si>
  <si>
    <t>Prescribed density tests on filling</t>
  </si>
  <si>
    <t>Tests to determine the degree of compaction, etc, of ground or filling</t>
  </si>
  <si>
    <t>SOIL POISONING</t>
  </si>
  <si>
    <t xml:space="preserve">Protection against termites </t>
  </si>
  <si>
    <t>To bottoms and sides of trenches etc</t>
  </si>
  <si>
    <t>Under floors etc, including forming and poisoning shallow furrows against foundation walls etc, filling in furrows and ramming</t>
  </si>
  <si>
    <t>Buildings</t>
  </si>
  <si>
    <t xml:space="preserve">CARPENTRY AND JOINERY </t>
  </si>
  <si>
    <t xml:space="preserve">GLAZING </t>
  </si>
  <si>
    <t>Glazing in Accordance with the window Schedule Supplied by the Architects</t>
  </si>
  <si>
    <t>Fire Protection Equipment</t>
  </si>
  <si>
    <t>DCP 4,5 - 5kg Fire Extinguishers mounted on wood board</t>
  </si>
  <si>
    <t>Steel cabinates for exposed fire extinguishers</t>
  </si>
  <si>
    <t>Fire hose reel inside steel cabinate, 30m hose at discharge rate of 0,5l/s @400kPa</t>
  </si>
  <si>
    <t>Fire hydrant with key opening mechanism, discharging at 20l/s @600kPa</t>
  </si>
  <si>
    <t>Fire Equipment Signage laminated to glow in the dark, size 190 x 190mm</t>
  </si>
  <si>
    <t>Twin booster connection with pressure gauge</t>
  </si>
  <si>
    <t>TOTAL CARRIED FORWARD</t>
  </si>
  <si>
    <t xml:space="preserve">BROUGHT FORWARD                                                              </t>
  </si>
  <si>
    <t>Sum for furniture as prescribed by the client (bar fridge, desks, chairs etc)</t>
  </si>
  <si>
    <t>Furniture</t>
  </si>
  <si>
    <t>Changeroom Heavy Duty Steel Lockers</t>
  </si>
  <si>
    <r>
      <t>m</t>
    </r>
    <r>
      <rPr>
        <vertAlign val="superscript"/>
        <sz val="11"/>
        <rFont val="Calibri (Body)"/>
      </rPr>
      <t>3</t>
    </r>
  </si>
  <si>
    <r>
      <t>m</t>
    </r>
    <r>
      <rPr>
        <vertAlign val="superscript"/>
        <sz val="11"/>
        <rFont val="Calibri (Body)"/>
      </rPr>
      <t>2</t>
    </r>
  </si>
  <si>
    <t>1</t>
  </si>
  <si>
    <t>SABS</t>
  </si>
  <si>
    <t>1200 H</t>
  </si>
  <si>
    <t>8.3.1</t>
  </si>
  <si>
    <t>SUPPLY AND STEEL FABRICATION</t>
  </si>
  <si>
    <t>1.1.1</t>
  </si>
  <si>
    <t>8.3.1.1</t>
  </si>
  <si>
    <t>Preperation of Shop Detailed Drawings</t>
  </si>
  <si>
    <t xml:space="preserve">Preperation and submission to Engineer of acceptable </t>
  </si>
  <si>
    <t xml:space="preserve">Shop Drawings </t>
  </si>
  <si>
    <t>Lumpsum</t>
  </si>
  <si>
    <t>1.1.2</t>
  </si>
  <si>
    <t>8.3.1.2</t>
  </si>
  <si>
    <t>Supply and Fabrication of Steel work</t>
  </si>
  <si>
    <t xml:space="preserve">Supply, trial assembly and fabrication of the steelwork (Columns,Beams, </t>
  </si>
  <si>
    <t xml:space="preserve"> </t>
  </si>
  <si>
    <t>Purlins complete with all the necessary cleats,  brackets, gussets, shop</t>
  </si>
  <si>
    <t>fasteners, packs, baseplates e.t.c , and loading ready for despatch to Site.</t>
  </si>
  <si>
    <t>t</t>
  </si>
  <si>
    <t>8.3.2</t>
  </si>
  <si>
    <t>DELIVERY TO SITE</t>
  </si>
  <si>
    <t>1.2.1</t>
  </si>
  <si>
    <t>8.3.2.1</t>
  </si>
  <si>
    <t>Normal Delivery</t>
  </si>
  <si>
    <t>Transportation from the shop to the Site of  the works, including</t>
  </si>
  <si>
    <t xml:space="preserve">handling on and off  trucks, and any other cost incurred in connection </t>
  </si>
  <si>
    <t>with the movement of the steelwork from shop to Site.</t>
  </si>
  <si>
    <t>1.2.2</t>
  </si>
  <si>
    <t>8.3.2.2</t>
  </si>
  <si>
    <t>Abnormal Delivery</t>
  </si>
  <si>
    <t>extra-over item 8.3.2.1  for transportation of members that are so abnormal</t>
  </si>
  <si>
    <t xml:space="preserve">in shape, size or mass as to warrant special arrangements for their </t>
  </si>
  <si>
    <t>to warrant special arrangements for their transportation in terms of</t>
  </si>
  <si>
    <t>the Road Traffic Ordinance</t>
  </si>
  <si>
    <t>ERECTION ON SITE</t>
  </si>
  <si>
    <t>Offloading the steelwork from vehicles on Site, stacking in a</t>
  </si>
  <si>
    <t>designated area. moving from such area, assembly, erection, aligning,</t>
  </si>
  <si>
    <t>provision of erection equipment, temporary supports, and safety measures.</t>
  </si>
  <si>
    <t>8.3.4</t>
  </si>
  <si>
    <t>ERECTION BOLTS</t>
  </si>
  <si>
    <t>Supply and Install bolts, washers and nuts.</t>
  </si>
  <si>
    <t>1.5</t>
  </si>
  <si>
    <t>8.3.5</t>
  </si>
  <si>
    <t>SITE WELDING</t>
  </si>
  <si>
    <t>Cost of access, including scaffolding preparation of the weld areas, welding,</t>
  </si>
  <si>
    <t xml:space="preserve">including the supply of consumables and equipment, and the cleaning up of </t>
  </si>
  <si>
    <t>the weld, including grinding, if necessary, and removal of weld spatter.</t>
  </si>
  <si>
    <t>1.6</t>
  </si>
  <si>
    <t>8.3.6</t>
  </si>
  <si>
    <t>HOLDING DOWN (HD)BOLTS</t>
  </si>
  <si>
    <t>1.7</t>
  </si>
  <si>
    <t>8.3.10</t>
  </si>
  <si>
    <t>NON-DESTRUCTIVE TESTING</t>
  </si>
  <si>
    <t>Carrying out the test that if specially required, and of supplying the</t>
  </si>
  <si>
    <t>8.3.13</t>
  </si>
  <si>
    <t>CORROSION PROTECTION</t>
  </si>
  <si>
    <t>BA: ROOFS</t>
  </si>
  <si>
    <t>1.8</t>
  </si>
  <si>
    <t>CLADDING AND SHEETING</t>
  </si>
  <si>
    <t>BA.01</t>
  </si>
  <si>
    <t>Supply and Install Cladding and Sheeting:</t>
  </si>
  <si>
    <t>0.6mm Thick galcanized IBR or equivalent sheeting with Chromadek Silicone Polyester finish on one side and Chromadek finish on the other side. Paint Colour to Architect's Specification</t>
  </si>
  <si>
    <t xml:space="preserve">  CARRIED FORWARD</t>
  </si>
  <si>
    <t>Structural Steel Roof</t>
  </si>
  <si>
    <t>SCHEDULE 2.1: STRUCTURAL STEEL</t>
  </si>
  <si>
    <t>5.0</t>
  </si>
  <si>
    <t>Ground Preparation for Outdoor Gym Area to be Concreted and Astroturfed</t>
  </si>
  <si>
    <t>UNREINFORCED CONCRETE</t>
  </si>
  <si>
    <t>15MPa/19mm concrete</t>
  </si>
  <si>
    <t>Blinding to trenches</t>
  </si>
  <si>
    <t>Blinding to surface bed</t>
  </si>
  <si>
    <t>REINFORCED CONCRETE</t>
  </si>
  <si>
    <t xml:space="preserve">DOORS </t>
  </si>
  <si>
    <t>For door size 813 x 2032mm high door</t>
  </si>
  <si>
    <t>Chromadek finish metal bargeboards</t>
  </si>
  <si>
    <t>10 x 250mm barge board countersunk screwed to roof timbers (elsewhere measured) with two brass screws at maximum 1200mm centres and joined with and including standard aluminium half round cover strips at all joints</t>
  </si>
  <si>
    <t>15 x 225mm fascia board countersunk screwed to roof timbers (elsewhere measured) with two brass screws at maximum 1200mm centres and nailed with steel nails into mortar at maximum 750mm centres and jointed with and including standard aluminium half round cover strips at all joints</t>
  </si>
  <si>
    <t>NAILED UP CEILINGS</t>
  </si>
  <si>
    <t xml:space="preserve">Nailed up and screw up ceiling- 'Everite Nutec' plain ceiling board. manufactured in accordance with sans 9001:2000 carrying sans 803:2005 mark, fixed to 38 x50mm batterns at 600mm centres using 32x2.5mm serrated ceiling nails at 150mm centres, minimum of 12mm from edge of board, all joints to be covered using h-profile steel joining strips, all in accordance with the manufactures recommendation </t>
  </si>
  <si>
    <t>Ceilings</t>
  </si>
  <si>
    <t>75mm Coved cornices</t>
  </si>
  <si>
    <t>Galvanised eaves gutter (approximately size 100 x 75mm) with standard profile, fixed to timber roof trusses or fascias, etc</t>
  </si>
  <si>
    <t>PAINTWORK ETC TO NEW WORK</t>
  </si>
  <si>
    <t>On External Steel Container Walls</t>
  </si>
  <si>
    <t>(a) Additional Tests as Ordered by the Engineer</t>
  </si>
  <si>
    <t>Outdoor Gym Equipment</t>
  </si>
  <si>
    <t>1.1.3</t>
  </si>
  <si>
    <t>8.3.1.3</t>
  </si>
  <si>
    <t>Alteration of Existing Clear-vu Fence</t>
  </si>
  <si>
    <t>Add a second Access Gate According to the Architectural Drawings</t>
  </si>
  <si>
    <t>All quoted prices to include Transportation and Installation on Site</t>
  </si>
  <si>
    <t xml:space="preserve">m </t>
  </si>
  <si>
    <t>Prov Sum</t>
  </si>
  <si>
    <t>(e) Borehole (inclusive of 5000 Litre Jojo Tank, Siting, Drilling, Casing and Connections including Irrigation System) R500 000</t>
  </si>
  <si>
    <t>Clear and Grub Including Ripping existing Combi Courts as Directly</t>
  </si>
  <si>
    <t>(a) Maintenance of Offices, Ablutions and Storage Facilities to Be Provided by Client.</t>
  </si>
  <si>
    <t>Refurbishment of Existing Combi Courts</t>
  </si>
  <si>
    <t xml:space="preserve">                                           </t>
  </si>
  <si>
    <t>Backfilling in platforms under parking areas compacted to 95% Modified AASHTO density, in layers with each not exceeding 150mm thick.</t>
  </si>
  <si>
    <t>Approved (imported) G5 type filling supplied and cart away on by the Contractor</t>
  </si>
  <si>
    <t>Approved (imported) C4 type filling (TRH14) from commercial source, supplied and cart away on by the Contractor</t>
  </si>
  <si>
    <t>Filling etc</t>
  </si>
  <si>
    <t>Graded washed river sand bedding filling with silt &amp; clay less than 3% retained on 2.36mm sieve not more than 15% supplied by the Contractor</t>
  </si>
  <si>
    <t>20mm (compacted thickness) under paving etc. to receive waterproofing membrane (elsewhere) PROVISIONAL</t>
  </si>
  <si>
    <t>Soil insecticide</t>
  </si>
  <si>
    <t>Under roads and parking, etc including forming and poisoning shallow furrows against foundation walls etc, filling in furrows and ramming (LI)</t>
  </si>
  <si>
    <t>Walkway Preparation Rip and Recompact 150mm paved walkway areas to 93% MOD AASHTO</t>
  </si>
  <si>
    <t>Ground Preparation for Soccer field and Running track Area to be kikuyu grass</t>
  </si>
  <si>
    <t>Backfilling in platforms under walkway areas compacted to 95% Modified AASHTO density, in layers with each not exceeding 150mm thick.</t>
  </si>
  <si>
    <t>150mm concrete platform reinforced with mesh REF .193 on kids and adult gym areas</t>
  </si>
  <si>
    <t xml:space="preserve">Fabric reinforcement </t>
  </si>
  <si>
    <t xml:space="preserve">REF .193  fabric reinforcement in concrete surface beds slab </t>
  </si>
  <si>
    <t>25 Mpa/19mm concrete slab</t>
  </si>
  <si>
    <t xml:space="preserve">Football Soccer field/ Rugby field </t>
  </si>
  <si>
    <t xml:space="preserve">Precast concrete kerb(figure 3) (complying with SABS 927) in 1m length, wet pressed, placed in position, bedded and jointed in 3:1 cement mortat and flush pointed on exposed faces, including 15MPa/19mm unreinforced concrete haunching at back of each joint, excavation, backfilling, ramming, etc. (LI) </t>
  </si>
  <si>
    <t>Approved road paint on paved surfaces</t>
  </si>
  <si>
    <t xml:space="preserve">Bus parking sign </t>
  </si>
  <si>
    <t xml:space="preserve">Grass on field </t>
  </si>
  <si>
    <t>Filling, etc.</t>
  </si>
  <si>
    <t>Supply and lay Fine First grade "kikuyu" grass instant lawn on the demarcated grass areas, allow for soil preparation and suitable composting unless specified.</t>
  </si>
  <si>
    <t>kikuyu grass on soccer field and running track</t>
  </si>
  <si>
    <t>Fertilizing</t>
  </si>
  <si>
    <t>Maintenance of grassed areas until date of first delivery including regularly weeding, mowing and irrigating as necessary.</t>
  </si>
  <si>
    <t>Markings</t>
  </si>
  <si>
    <t>Thick lime slurry applied with a mechanical marker machine on well established and mowed grass surfaces including setting out.</t>
  </si>
  <si>
    <t>8 Lane Athletics Track marking lines 50mm wide set out circular</t>
  </si>
  <si>
    <t>8 Lane Athletics Track marking lines 50mm wide set out straight</t>
  </si>
  <si>
    <t>Soccer field marking lines 120 mm wide set out straight</t>
  </si>
  <si>
    <t>Soccer field marking lines 120 mm wide set out circular</t>
  </si>
  <si>
    <t>METALWORK HOT-DIPPED GALVANISED MILD STEEL</t>
  </si>
  <si>
    <t>The following in two framed and welded hot-dipped double spelter galvanised mild steel removable soccer goal post frames</t>
  </si>
  <si>
    <t>7520x2540x2540mm high movable soccer posts, consisting of 100mm Diameter 3.5mm Hollow tube, T-sections and steel eyes welded to frame at  500mm centres as well as 6 handles formed of 16mm steel bar welded to bottom bar.</t>
  </si>
  <si>
    <t>IRONMONGERY</t>
  </si>
  <si>
    <t>Soccer goal post net to fit frame with front size 7.52x2.54m high, including standard sports nets, fixing ropes, attachments,etc</t>
  </si>
  <si>
    <t>Fertilizing grass areas with 2.3.2 fertilizer spread at a rate of 0.1 kg/m² and well irrigated after completion of planting.</t>
  </si>
  <si>
    <t>The contractor to provide all the necessary machinery, labour, transport and material to plant the new lawn. Plant lawn according to specifications. Top of lawn levels are to be 35mm lower than the top of the kerb or paving levels. All lawn to be free of weeds. Payment on m² planted. All sods to be side to side and gaps to be filled with topsoil. Top-dress lawn area where instructed by the landscape architects (top-dressing material to be approved by the landscape architects). Maintain until handover.</t>
  </si>
  <si>
    <t>SUBSOIL DRAINAGE</t>
  </si>
  <si>
    <t>uPVC pipes</t>
  </si>
  <si>
    <t>Multipurpose court A and B</t>
  </si>
  <si>
    <t>110mm Bend</t>
  </si>
  <si>
    <t>110mm Junction</t>
  </si>
  <si>
    <t>STORMWATER DRAINAGE</t>
  </si>
  <si>
    <t xml:space="preserve">LANDSCAPING </t>
  </si>
  <si>
    <t>PROVISIONAL BUDGETARY ALLOWANCES</t>
  </si>
  <si>
    <t>Allow for landscaping including irrigation, garden furniture etc.</t>
  </si>
  <si>
    <t>The following are budgetary allowances for possible work, the extent and possibility of the work occuring which is unknown/uncertain at tender stage. These amount will be adjusted and re-measured on an incurring basis using the available rates  or negotiated rates, day rates and/or invoices (if required). These amounts may be omitted in part or in full at the discretion of the Quantity Surveyor.</t>
  </si>
  <si>
    <t>m²</t>
  </si>
  <si>
    <t>Stardard sports nets including all fixing ropes, attachments, etc.</t>
  </si>
  <si>
    <t>150mm main filling under walkways compacted to 97% modified AASHTO density at O.M.C, in layers with each layer not exceeding 150mm thick.</t>
  </si>
  <si>
    <t xml:space="preserve">BULK EARTHWORKS </t>
  </si>
  <si>
    <t>Allow for additional modified AASHTO Density tests on fillling (as specified and requested by engineer)</t>
  </si>
  <si>
    <t>REF .193 fabric reinforced concrete with a coarse aggregate of 19mm and a minimum compressive strength of 25MPa at 28 days.</t>
  </si>
  <si>
    <t xml:space="preserve">Trapezoidal channel 1000mm wide x 100mm thick overall with open edges and finished on exposed surfaces with (2:1) cemen t mortar, laid to falls in panels not exceeding 2m long with 12mm bitumen impregnated softboard movement joints with exposed edges raked out for a depth of 10mm and filled with bituminous compound including all necessary excavation and formwork. </t>
  </si>
  <si>
    <t>4.0.1</t>
  </si>
  <si>
    <t>4.0.2</t>
  </si>
  <si>
    <t>BUS AND UNCOVERED PARKING AREAS</t>
  </si>
  <si>
    <t>PAVED WALKWAYS</t>
  </si>
  <si>
    <t>GYM AREAS</t>
  </si>
  <si>
    <t>4.2.6</t>
  </si>
  <si>
    <t>4.2.7</t>
  </si>
  <si>
    <t>4.2.8</t>
  </si>
  <si>
    <t>SOCCER FIELD AND RUNNING TRACK</t>
  </si>
  <si>
    <t>4.2.10</t>
  </si>
  <si>
    <t>4.2.11</t>
  </si>
  <si>
    <t>4.3</t>
  </si>
  <si>
    <t>4.3.1</t>
  </si>
  <si>
    <t>PRECAST KERBS ETC</t>
  </si>
  <si>
    <t>4.4</t>
  </si>
  <si>
    <t>4.4.1</t>
  </si>
  <si>
    <t>GRAVEL WEARING COURSE</t>
  </si>
  <si>
    <t>4.5</t>
  </si>
  <si>
    <t>4.5.1</t>
  </si>
  <si>
    <t>IRRIGATION WATER TANKS</t>
  </si>
  <si>
    <t>4.6</t>
  </si>
  <si>
    <t>4.6.1</t>
  </si>
  <si>
    <t>ANCILLARRY ROARDWORKS</t>
  </si>
  <si>
    <t>Internal Road Markings etc.</t>
  </si>
  <si>
    <t>4.7</t>
  </si>
  <si>
    <t>4.7.1</t>
  </si>
  <si>
    <t>4.7.2</t>
  </si>
  <si>
    <t>4.7.3</t>
  </si>
  <si>
    <t>4.7.4</t>
  </si>
  <si>
    <t>4.8</t>
  </si>
  <si>
    <t>4.8.1</t>
  </si>
  <si>
    <t>4.8.2</t>
  </si>
  <si>
    <t>4.8.3</t>
  </si>
  <si>
    <t>4.8.4</t>
  </si>
  <si>
    <t>4.8.5</t>
  </si>
  <si>
    <t>4.8.6</t>
  </si>
  <si>
    <t>4.8.7</t>
  </si>
  <si>
    <t>4.8.8</t>
  </si>
  <si>
    <t>4.8.9</t>
  </si>
  <si>
    <t>4.8.10</t>
  </si>
  <si>
    <t>4.8.11</t>
  </si>
  <si>
    <t>4.8.12</t>
  </si>
  <si>
    <t>4.9</t>
  </si>
  <si>
    <t>4.9.1</t>
  </si>
  <si>
    <t>4.9.2</t>
  </si>
  <si>
    <t>4.9.3</t>
  </si>
  <si>
    <t>4.10</t>
  </si>
  <si>
    <t>4.10.1</t>
  </si>
  <si>
    <t>4.11</t>
  </si>
  <si>
    <t>4.11.1</t>
  </si>
  <si>
    <t>4.12</t>
  </si>
  <si>
    <t>4.13</t>
  </si>
  <si>
    <t>NOTE:</t>
  </si>
  <si>
    <t>4.2.12</t>
  </si>
  <si>
    <t xml:space="preserve">    </t>
  </si>
  <si>
    <t>Remove topsoil to nominal depth 100mm and stockpile</t>
  </si>
  <si>
    <t>Earthworks (Parking Area, Paved Walkways and Gym Area,Soccer field, subgrade)</t>
  </si>
  <si>
    <t>(a) Backfilling in platforms under gym areas compacted to 95% Modified AASHTO density, in layers not exceeding 150mm thickness.</t>
  </si>
  <si>
    <t>(b) Backfilling in platforms under gym areas compacted to 97% Modified AASHTO density, in two layers not exceeding 150mm thickness.</t>
  </si>
  <si>
    <t>(a) Backfilling in platforms under soccer field and running track areas compacted to 95% Modified AASHTO density, in layers with each not exceeding 150mm thick.</t>
  </si>
  <si>
    <t>(b) Backfilling in platforms under soccer field and running track areas compacted to 97% Modified AASHTO density, in layers with each not exceeding 150mm thick.</t>
  </si>
  <si>
    <t xml:space="preserve">Car parking sign </t>
  </si>
  <si>
    <t>Handicapped sign</t>
  </si>
  <si>
    <t>Standard Stop-Sign</t>
  </si>
  <si>
    <t>100mm imported weed free top soil filling supplied by the Contractor and compacted lightly.</t>
  </si>
  <si>
    <t>Fertilizing top soil with 2.3.2 fertilizer spread at a rate of 0.25 kg/m² including working evenly into  top 100mm depth soil.</t>
  </si>
  <si>
    <t>Maintenance ( Maximum 3 months)</t>
  </si>
  <si>
    <t>Month</t>
  </si>
  <si>
    <t>NEW BUILDINGS</t>
  </si>
  <si>
    <t>BILL NO. 1</t>
  </si>
  <si>
    <r>
      <t>m</t>
    </r>
    <r>
      <rPr>
        <sz val="11"/>
        <rFont val="Calibri"/>
        <family val="2"/>
      </rPr>
      <t>³</t>
    </r>
  </si>
  <si>
    <t>BILL NO. 2</t>
  </si>
  <si>
    <t>25MPa/19mm concrete in foundation</t>
  </si>
  <si>
    <t xml:space="preserve">Strip footing </t>
  </si>
  <si>
    <t>Apron cast</t>
  </si>
  <si>
    <t>One layer of 375 micron embossed dampcourse waterproof</t>
  </si>
  <si>
    <r>
      <t>m</t>
    </r>
    <r>
      <rPr>
        <sz val="11"/>
        <rFont val="Calibri"/>
        <family val="2"/>
      </rPr>
      <t>²</t>
    </r>
  </si>
  <si>
    <t xml:space="preserve">Surface beds </t>
  </si>
  <si>
    <t>ROUGH FORMWORK (DEGREE OF ACCURACY 2)</t>
  </si>
  <si>
    <t xml:space="preserve">Stub columns in foundation </t>
  </si>
  <si>
    <t>REINFORCEMENT (PROVISIONAL)</t>
  </si>
  <si>
    <t>Mild and high tensile steel reinforcement to concrete bases and stub columns.</t>
  </si>
  <si>
    <t>All allowance to be re-measured based on Engineer's bending schedules</t>
  </si>
  <si>
    <t>ton</t>
  </si>
  <si>
    <t>BRICKWORK IN FOUNDATIONS</t>
  </si>
  <si>
    <t xml:space="preserve">Mesh reinforcement with mesh reference number 311 laid in slab, etc. with 300mm wide side and end laps (measured net) </t>
  </si>
  <si>
    <t>CONCRETE, FORMWORK AND REINFORCEMENT</t>
  </si>
  <si>
    <t>BILL NO. 3</t>
  </si>
  <si>
    <t>Brickwork of FBX bricks (14 MPa nominal compressive strength) in class II mortar with a 28 days comprehensive strength of a 5MPa as specified in SABS 0164 Part 1-1987 (Code of practice for masonry</t>
  </si>
  <si>
    <t>Extra over brickwork for facebrick</t>
  </si>
  <si>
    <t>TEST BLOCKS</t>
  </si>
  <si>
    <t>Making and testing 150x150x150mm concrete strength test cube (PRIVISIONAL)</t>
  </si>
  <si>
    <t>CONCRETE SUNDRIES</t>
  </si>
  <si>
    <t>Finishing top surfaces of concrete smooth with a wood float:</t>
  </si>
  <si>
    <t>Surface beds, slabs, etc to falls</t>
  </si>
  <si>
    <t>40mm screed on surface bed</t>
  </si>
  <si>
    <t>150 x 75mm Lintels 0,925m in length not exceeding 3m</t>
  </si>
  <si>
    <t>150 x 75mm Lintels 0,95m in length not exceeding 3m</t>
  </si>
  <si>
    <t>150 x 75mm Lintels 1,5m in length not exceeding 3m</t>
  </si>
  <si>
    <t>150 x 75mm Lintels 1,36m in length not exceeding 3m</t>
  </si>
  <si>
    <t>item</t>
  </si>
  <si>
    <t>6mm metal strap fixed into brickwork and Timber roof</t>
  </si>
  <si>
    <t>230mm coping on top of 230mm screen walls</t>
  </si>
  <si>
    <t>BILL No. 4</t>
  </si>
  <si>
    <t>Monopitch Roof</t>
  </si>
  <si>
    <r>
      <t>Roof construction, monopitch roof complete as a full set with trusses and purlins, structurally graded grade 6 and stamped accordingly in red and to Structural Engineer's Design complete with all accessories as per Architect and Structural Engineer's drawings (Kiosk) -
Measuring 28m</t>
    </r>
    <r>
      <rPr>
        <sz val="11"/>
        <rFont val="Calibri"/>
        <family val="2"/>
      </rPr>
      <t>²</t>
    </r>
    <r>
      <rPr>
        <sz val="11"/>
        <rFont val="Calibri"/>
        <family val="2"/>
        <scheme val="minor"/>
      </rPr>
      <t xml:space="preserve"> measured flat)</t>
    </r>
  </si>
  <si>
    <t xml:space="preserve">Door size 813 x 2032mm high door Meranti framed batten door 44 x 813 x 2032mm H of 44 x 108mm top rail and stiles, 22 x 108mm middle ledge and braces and 22 x 220 bottom rail filled in with v-jointed side boarding and covered on other side with 6mm plywood with veneer to match door let into including rebates all round and 76 x 76mm shaped weatherboard </t>
  </si>
  <si>
    <t xml:space="preserve">Battened door </t>
  </si>
  <si>
    <t>38x38mm branderings</t>
  </si>
  <si>
    <t>BILL No. 5</t>
  </si>
  <si>
    <t>METAL WORK</t>
  </si>
  <si>
    <t>STEEL DOOR FRAMES ETC</t>
  </si>
  <si>
    <t>Steel door frame size 932 x 2130mm high</t>
  </si>
  <si>
    <t>0.9m x 0.9m Aluminium Window Frames</t>
  </si>
  <si>
    <t>1.2m x 0.9m Aluminium Window Frames</t>
  </si>
  <si>
    <t>1.5m x 1.2m Aluminium Window Frames</t>
  </si>
  <si>
    <t>BILL No. 6</t>
  </si>
  <si>
    <t>BILL No. 7</t>
  </si>
  <si>
    <t>BILL No. 8</t>
  </si>
  <si>
    <t>BILL No. 9</t>
  </si>
  <si>
    <t>IRONMONGRY</t>
  </si>
  <si>
    <t>RAINWATER GOODS</t>
  </si>
  <si>
    <t>BILL No. 10</t>
  </si>
  <si>
    <t>Prov.Sum</t>
  </si>
  <si>
    <t>Handling fees in respect of item 1.1(a)</t>
  </si>
  <si>
    <t>%</t>
  </si>
  <si>
    <t>Handling fees in respect of item 1.2(b)</t>
  </si>
  <si>
    <t>PC.Sum</t>
  </si>
  <si>
    <t>Handling fees in respect of item 1.4.1.1(b)</t>
  </si>
  <si>
    <t>(b) Fixed Obligations in terms of Health and Safety</t>
  </si>
  <si>
    <t>Handling fees in respect of item 1.4.1.1(c)</t>
  </si>
  <si>
    <t xml:space="preserve">Rate can be slightly lower. A 110mm geo pipe is going for R80/ metre. An estimation of R200/m can be achieved but will depend on the contractor. </t>
  </si>
  <si>
    <t>Rate can be lower. On the roads projects we getting it at an average rate of R500/metre. Alternatively lets opt for a cheaper option</t>
  </si>
  <si>
    <t>(c) Consulting Supervision</t>
  </si>
  <si>
    <t>Slotted 110mm uPVC agricultural Geopipes laid in and including trenches not exceeding 1m deep including 19mm crushed stone encasing size 600x310mm and Bidum U14 geofabric filter blanket wrapped around encasing with 150mm side and 300mm end laps including stitching</t>
  </si>
  <si>
    <t xml:space="preserve">Rate has been built using material and labour costs with a markl-up of 10% and we arrived to a rate of R260 </t>
  </si>
  <si>
    <t>A rate of R500 seems logic hence has been adopted. Another option is to use a grass lined v-drain which can reduce the costs.</t>
  </si>
  <si>
    <r>
      <t>Steel reinforcement of various diameters to concrete bases and stub columns. (Aloowance @110kg/m</t>
    </r>
    <r>
      <rPr>
        <sz val="11"/>
        <rFont val="Calibri"/>
        <family val="2"/>
      </rPr>
      <t>³) including all bending and fixing</t>
    </r>
  </si>
  <si>
    <t>RHINO GYPSUM PLASTERBOARD CORNICES</t>
  </si>
  <si>
    <t>ON EXISTING CONTAINERS</t>
  </si>
  <si>
    <t>GALVANISED STEEL GUTTER TO APPROVED PROFILE AND COLOUR</t>
  </si>
  <si>
    <t>PREPARE AND APPLY PLASCON PLASTER PRIMER, UNDERCOAT AND ACRYLIC PAINT</t>
  </si>
  <si>
    <t>Description</t>
  </si>
  <si>
    <t>Qty</t>
  </si>
  <si>
    <t>WEARING COURSE: PARKING AND WALKWAYS</t>
  </si>
  <si>
    <t>(b) Parking Area:  With Crusher: Construct 150mm layer of gravel wearing course using 19mm stone</t>
  </si>
  <si>
    <t>PRECAST CONCRETE FINISHED SMOOTH ON EXPOSED SURFACES INCLUDING BEDDING, JOINTING AND POINTING</t>
  </si>
  <si>
    <t>The following are to be hot-dipped galvanised after fabrication of complete units</t>
  </si>
  <si>
    <t>necessary test certificates to the Engineer</t>
  </si>
  <si>
    <t xml:space="preserve">Sum </t>
  </si>
  <si>
    <t>Artificial Grass with pile heights of 45mm</t>
  </si>
  <si>
    <t>Artificial grass surface on gym area and kids play area</t>
  </si>
  <si>
    <t>ITEM</t>
  </si>
  <si>
    <t>DESCRIPTION</t>
  </si>
  <si>
    <t>AMOUNT</t>
  </si>
  <si>
    <t>BILL OF QUANTITIES SUMMARY</t>
  </si>
  <si>
    <t>SUB TOTAL B</t>
  </si>
  <si>
    <t>SUBTOTAL A</t>
  </si>
  <si>
    <t>ADD 15% VAT (B x 15%)</t>
  </si>
  <si>
    <t>TOTAL CARRIED FORWARD TO FORM OF OFFER</t>
  </si>
  <si>
    <t>CONTIGENCIES @ 10%</t>
  </si>
  <si>
    <r>
      <rPr>
        <b/>
        <sz val="11"/>
        <rFont val="Calibri"/>
        <family val="2"/>
        <scheme val="minor"/>
      </rPr>
      <t>Adult Outdoor Gym</t>
    </r>
    <r>
      <rPr>
        <sz val="11"/>
        <rFont val="Calibri"/>
        <family val="2"/>
        <scheme val="minor"/>
      </rPr>
      <t xml:space="preserve"> </t>
    </r>
    <r>
      <rPr>
        <i/>
        <sz val="11"/>
        <rFont val="Calibri"/>
        <family val="2"/>
        <scheme val="minor"/>
      </rPr>
      <t xml:space="preserve"> Includes 3D Floor Plan When Machine is Ordered to Be Included On the SDP</t>
    </r>
  </si>
  <si>
    <r>
      <rPr>
        <b/>
        <sz val="11"/>
        <rFont val="Calibri"/>
        <family val="2"/>
        <scheme val="minor"/>
      </rPr>
      <t>Kids Playground &amp; Jungle Fitness</t>
    </r>
    <r>
      <rPr>
        <sz val="11"/>
        <rFont val="Calibri"/>
        <family val="2"/>
        <scheme val="minor"/>
      </rPr>
      <t xml:space="preserve"> </t>
    </r>
  </si>
  <si>
    <t>(f) Shipping - Courier or Delivery (including Assembly)</t>
  </si>
  <si>
    <r>
      <rPr>
        <b/>
        <sz val="11"/>
        <rFont val="Calibri"/>
        <family val="2"/>
        <scheme val="minor"/>
      </rPr>
      <t>Container Grandstands:</t>
    </r>
    <r>
      <rPr>
        <sz val="11"/>
        <rFont val="Calibri"/>
        <family val="2"/>
        <scheme val="minor"/>
      </rPr>
      <t xml:space="preserve"> Size 12000mm long x 2440 wide x 2900 mm high </t>
    </r>
  </si>
  <si>
    <r>
      <t>Supply and Install of M20 Holding Down bolts  with 300 x 300 x 14mm holed plate complete with washers and nuts, and all threading, shaping, anchor plates and frames, as shown on drawings, and stacking them on Site ready for installation by others, as directed.</t>
    </r>
    <r>
      <rPr>
        <i/>
        <sz val="12"/>
        <color indexed="8"/>
        <rFont val="Arial"/>
        <family val="2"/>
      </rPr>
      <t>(Reffer to Drawing No. J225.3/STR/125)</t>
    </r>
  </si>
  <si>
    <r>
      <rPr>
        <i/>
        <sz val="12"/>
        <color indexed="8"/>
        <rFont val="Arial"/>
        <family val="2"/>
      </rPr>
      <t>8.3.13.1</t>
    </r>
    <r>
      <rPr>
        <sz val="12"/>
        <color indexed="8"/>
        <rFont val="Arial"/>
        <family val="2"/>
      </rPr>
      <t xml:space="preserve">  Blast clean steelwork to SA 2.5 of SIS 05-51-00 (or alternative to be  approved by the Engineer. 
</t>
    </r>
    <r>
      <rPr>
        <i/>
        <sz val="12"/>
        <color indexed="8"/>
        <rFont val="Arial"/>
        <family val="2"/>
      </rPr>
      <t xml:space="preserve">8.3.13.2  </t>
    </r>
    <r>
      <rPr>
        <sz val="12"/>
        <color indexed="8"/>
        <rFont val="Arial"/>
        <family val="2"/>
      </rPr>
      <t xml:space="preserve">Apply one coat (30 micron) red lead primer in accordance with SABS 681. 
</t>
    </r>
    <r>
      <rPr>
        <i/>
        <sz val="12"/>
        <color indexed="8"/>
        <rFont val="Arial"/>
        <family val="2"/>
      </rPr>
      <t xml:space="preserve">8.3.13.3 </t>
    </r>
    <r>
      <rPr>
        <sz val="12"/>
        <color indexed="8"/>
        <rFont val="Arial"/>
        <family val="2"/>
      </rPr>
      <t xml:space="preserve"> Apply one coat (30 micron minimum) multi-purpose. applied within 16 hours of application of lead primer, otherwise use type I. Colour to differ from colour of final coat.
</t>
    </r>
    <r>
      <rPr>
        <i/>
        <sz val="12"/>
        <color indexed="8"/>
        <rFont val="Arial"/>
        <family val="2"/>
      </rPr>
      <t>8.3.13.4</t>
    </r>
    <r>
      <rPr>
        <sz val="12"/>
        <color indexed="8"/>
        <rFont val="Arial"/>
        <family val="2"/>
      </rPr>
      <t xml:space="preserve"> Apply one coat of alkyd base enamel (30 micron min) to Architects colour specification.Damaged areas of Architects colour specification of paint shall be made good on site in accordance with SABS 0120. 
</t>
    </r>
  </si>
  <si>
    <r>
      <t>m</t>
    </r>
    <r>
      <rPr>
        <vertAlign val="superscript"/>
        <sz val="12"/>
        <color indexed="8"/>
        <rFont val="Arial"/>
        <family val="2"/>
      </rPr>
      <t>2</t>
    </r>
  </si>
  <si>
    <t>(a) Time Related Obligations</t>
  </si>
  <si>
    <t>(b) Health and Safety Obligations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</si>
</sst>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R&quot;* #,##0.00_-;\-&quot;R&quot;* #,##0.00_-;_-&quot;R&quot;* &quot;-&quot;??_-;_-@_-"/>
    <numFmt numFmtId="165" formatCode="_-* #,##0.00_-;\-* #,##0.00_-;_-* &quot;-&quot;??_-;_-@_-"/>
    <numFmt numFmtId="166" formatCode="_-[$R-1C09]* #,##0.00_-;\-[$R-1C09]* #,##0.00_-;_-[$R-1C09]* &quot;-&quot;??_-;_-@_-"/>
    <numFmt numFmtId="167" formatCode="&quot;R&quot;\ #,##0.00"/>
  </numFmts>
  <fonts count="40">
    <font>
      <sz val="11"/>
      <color theme="1"/>
      <name val="Calibri"/>
      <family val="2"/>
      <scheme val="minor"/>
    </font>
    <font>
      <sz val="11"/>
      <color theme="1"/>
      <name val="Calibri"/>
      <family val="2"/>
      <scheme val="minor"/>
    </font>
    <font>
      <sz val="10"/>
      <name val="Times New Roman"/>
      <family val="1"/>
    </font>
    <font>
      <b/>
      <sz val="11"/>
      <name val="Arial"/>
      <family val="2"/>
    </font>
    <font>
      <sz val="10"/>
      <name val="Arial MT"/>
    </font>
    <font>
      <b/>
      <sz val="9"/>
      <color indexed="8"/>
      <name val="Arial"/>
      <family val="2"/>
    </font>
    <font>
      <sz val="10"/>
      <name val="Arial"/>
      <family val="2"/>
    </font>
    <font>
      <sz val="9"/>
      <color indexed="8"/>
      <name val="Arial"/>
      <family val="2"/>
    </font>
    <font>
      <b/>
      <sz val="10"/>
      <name val="Arial"/>
      <family val="2"/>
    </font>
    <font>
      <sz val="12"/>
      <name val="Times New Roman"/>
      <family val="1"/>
    </font>
    <font>
      <sz val="11"/>
      <name val="Arial"/>
      <family val="2"/>
    </font>
    <font>
      <sz val="9"/>
      <name val="Arial MT"/>
    </font>
    <font>
      <b/>
      <sz val="11"/>
      <name val="Calibri"/>
      <family val="2"/>
      <scheme val="minor"/>
    </font>
    <font>
      <sz val="11"/>
      <name val="Calibri"/>
      <family val="2"/>
      <scheme val="minor"/>
    </font>
    <font>
      <b/>
      <u/>
      <sz val="11"/>
      <name val="Calibri"/>
      <family val="2"/>
      <scheme val="minor"/>
    </font>
    <font>
      <vertAlign val="superscript"/>
      <sz val="11"/>
      <name val="Calibri"/>
      <family val="2"/>
      <scheme val="minor"/>
    </font>
    <font>
      <sz val="9"/>
      <name val="Arial"/>
      <family val="2"/>
    </font>
    <font>
      <vertAlign val="superscript"/>
      <sz val="11"/>
      <name val="Calibri (Body)"/>
    </font>
    <font>
      <b/>
      <sz val="10"/>
      <color indexed="8"/>
      <name val="Arial"/>
      <family val="2"/>
    </font>
    <font>
      <sz val="10"/>
      <color indexed="8"/>
      <name val="Arial MT"/>
    </font>
    <font>
      <sz val="10"/>
      <color indexed="8"/>
      <name val="Times New Roman"/>
      <family val="1"/>
    </font>
    <font>
      <sz val="10"/>
      <color indexed="8"/>
      <name val="Arial"/>
      <family val="2"/>
    </font>
    <font>
      <b/>
      <u/>
      <sz val="10"/>
      <color indexed="8"/>
      <name val="Arial"/>
      <family val="2"/>
    </font>
    <font>
      <i/>
      <sz val="11"/>
      <name val="Calibri"/>
      <family val="2"/>
      <scheme val="minor"/>
    </font>
    <font>
      <sz val="8"/>
      <name val="Calibri"/>
      <family val="2"/>
      <scheme val="minor"/>
    </font>
    <font>
      <sz val="11"/>
      <color indexed="8"/>
      <name val="Calibri"/>
      <family val="2"/>
      <scheme val="minor"/>
    </font>
    <font>
      <b/>
      <u/>
      <sz val="11"/>
      <color indexed="8"/>
      <name val="Calibri"/>
      <family val="2"/>
      <scheme val="minor"/>
    </font>
    <font>
      <b/>
      <sz val="11"/>
      <color indexed="8"/>
      <name val="Calibri"/>
      <family val="2"/>
      <scheme val="minor"/>
    </font>
    <font>
      <b/>
      <u val="double"/>
      <sz val="11"/>
      <name val="Calibri"/>
      <family val="2"/>
      <scheme val="minor"/>
    </font>
    <font>
      <sz val="11"/>
      <name val="Calibri"/>
      <family val="2"/>
    </font>
    <font>
      <b/>
      <sz val="11"/>
      <color indexed="8"/>
      <name val="Arial"/>
      <family val="2"/>
    </font>
    <font>
      <sz val="12"/>
      <name val="Calibri"/>
      <family val="2"/>
      <scheme val="minor"/>
    </font>
    <font>
      <b/>
      <sz val="12"/>
      <name val="Calibri"/>
      <family val="2"/>
      <scheme val="minor"/>
    </font>
    <font>
      <sz val="12"/>
      <color indexed="8"/>
      <name val="Arial"/>
      <family val="2"/>
    </font>
    <font>
      <b/>
      <sz val="12"/>
      <color indexed="8"/>
      <name val="Arial"/>
      <family val="2"/>
    </font>
    <font>
      <b/>
      <i/>
      <sz val="12"/>
      <color indexed="8"/>
      <name val="Arial"/>
      <family val="2"/>
    </font>
    <font>
      <b/>
      <u/>
      <sz val="12"/>
      <color indexed="8"/>
      <name val="Arial"/>
      <family val="2"/>
    </font>
    <font>
      <i/>
      <sz val="12"/>
      <color indexed="8"/>
      <name val="Arial"/>
      <family val="2"/>
    </font>
    <font>
      <vertAlign val="superscript"/>
      <sz val="12"/>
      <color indexed="8"/>
      <name val="Arial"/>
      <family val="2"/>
    </font>
    <font>
      <sz val="12"/>
      <name val="Arial"/>
      <family val="2"/>
    </font>
  </fonts>
  <fills count="6">
    <fill>
      <patternFill patternType="none"/>
    </fill>
    <fill>
      <patternFill patternType="gray125"/>
    </fill>
    <fill>
      <patternFill patternType="solid">
        <fgColor rgb="FFC00000"/>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8"/>
      </left>
      <right/>
      <top/>
      <bottom/>
      <diagonal/>
    </border>
    <border>
      <left style="thin">
        <color indexed="8"/>
      </left>
      <right style="medium">
        <color indexed="64"/>
      </right>
      <top/>
      <bottom/>
      <diagonal/>
    </border>
    <border>
      <left style="medium">
        <color indexed="64"/>
      </left>
      <right/>
      <top style="thin">
        <color indexed="8"/>
      </top>
      <bottom/>
      <diagonal/>
    </border>
    <border>
      <left style="thin">
        <color indexed="8"/>
      </left>
      <right/>
      <top style="thin">
        <color indexed="8"/>
      </top>
      <bottom/>
      <diagonal/>
    </border>
    <border>
      <left style="thin">
        <color indexed="8"/>
      </left>
      <right style="medium">
        <color indexed="64"/>
      </right>
      <top style="thin">
        <color indexed="8"/>
      </top>
      <bottom/>
      <diagonal/>
    </border>
    <border>
      <left style="medium">
        <color indexed="64"/>
      </left>
      <right style="thin">
        <color indexed="8"/>
      </right>
      <top/>
      <bottom/>
      <diagonal/>
    </border>
    <border>
      <left style="thin">
        <color indexed="8"/>
      </left>
      <right style="thin">
        <color indexed="8"/>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8"/>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medium">
        <color indexed="64"/>
      </top>
      <bottom style="medium">
        <color indexed="64"/>
      </bottom>
      <diagonal/>
    </border>
    <border>
      <left/>
      <right/>
      <top/>
      <bottom style="hair">
        <color indexed="64"/>
      </bottom>
      <diagonal/>
    </border>
    <border>
      <left style="medium">
        <color indexed="64"/>
      </left>
      <right/>
      <top/>
      <bottom style="hair">
        <color indexed="64"/>
      </bottom>
      <diagonal/>
    </border>
    <border>
      <left/>
      <right style="thin">
        <color indexed="64"/>
      </right>
      <top/>
      <bottom style="hair">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4">
    <xf numFmtId="0" fontId="0" fillId="0" borderId="0"/>
    <xf numFmtId="165" fontId="1" fillId="0" borderId="0" applyFont="0" applyFill="0" applyBorder="0" applyAlignment="0" applyProtection="0"/>
    <xf numFmtId="164" fontId="1" fillId="0" borderId="0" applyFont="0" applyFill="0" applyBorder="0" applyAlignment="0" applyProtection="0"/>
    <xf numFmtId="0" fontId="6" fillId="0" borderId="0"/>
  </cellStyleXfs>
  <cellXfs count="436">
    <xf numFmtId="0" fontId="0" fillId="0" borderId="0" xfId="0"/>
    <xf numFmtId="0" fontId="2" fillId="0" borderId="1" xfId="0" applyFont="1" applyBorder="1"/>
    <xf numFmtId="0" fontId="4" fillId="0" borderId="0" xfId="0" applyFont="1"/>
    <xf numFmtId="0" fontId="2" fillId="0" borderId="4" xfId="0" applyFont="1" applyBorder="1"/>
    <xf numFmtId="0" fontId="3" fillId="0" borderId="5" xfId="0" applyFont="1" applyBorder="1" applyAlignment="1" applyProtection="1">
      <alignment horizontal="right"/>
      <protection locked="0"/>
    </xf>
    <xf numFmtId="2" fontId="6" fillId="0" borderId="4" xfId="0" applyNumberFormat="1" applyFont="1" applyBorder="1" applyAlignment="1">
      <alignment horizontal="center"/>
    </xf>
    <xf numFmtId="49" fontId="7" fillId="0" borderId="0" xfId="0" applyNumberFormat="1" applyFont="1"/>
    <xf numFmtId="49" fontId="7" fillId="0" borderId="0" xfId="0" applyNumberFormat="1" applyFont="1" applyAlignment="1">
      <alignment horizontal="center"/>
    </xf>
    <xf numFmtId="1" fontId="7" fillId="0" borderId="0" xfId="0" applyNumberFormat="1" applyFont="1" applyAlignment="1">
      <alignment horizontal="center"/>
    </xf>
    <xf numFmtId="1" fontId="7" fillId="0" borderId="0" xfId="0" applyNumberFormat="1" applyFont="1" applyAlignment="1" applyProtection="1">
      <alignment horizontal="center"/>
      <protection locked="0"/>
    </xf>
    <xf numFmtId="165" fontId="5" fillId="0" borderId="0" xfId="1" applyFont="1" applyAlignment="1" applyProtection="1">
      <alignment horizontal="right"/>
      <protection locked="0"/>
    </xf>
    <xf numFmtId="0" fontId="2" fillId="0" borderId="0" xfId="0" applyFont="1"/>
    <xf numFmtId="0" fontId="6" fillId="0" borderId="4" xfId="0" applyFont="1" applyBorder="1" applyAlignment="1">
      <alignment horizontal="center"/>
    </xf>
    <xf numFmtId="0" fontId="9" fillId="0" borderId="0" xfId="0" applyFont="1"/>
    <xf numFmtId="0" fontId="6" fillId="0" borderId="0" xfId="0" applyFont="1" applyAlignment="1">
      <alignment horizontal="left"/>
    </xf>
    <xf numFmtId="0" fontId="6" fillId="0" borderId="0" xfId="0" applyFont="1" applyAlignment="1">
      <alignment horizontal="center"/>
    </xf>
    <xf numFmtId="0" fontId="6" fillId="0" borderId="0" xfId="0" applyFont="1"/>
    <xf numFmtId="0" fontId="3" fillId="0" borderId="0" xfId="0" applyFont="1" applyAlignment="1">
      <alignment horizontal="left"/>
    </xf>
    <xf numFmtId="0" fontId="10" fillId="0" borderId="0" xfId="0" applyFont="1" applyAlignment="1">
      <alignment horizontal="left"/>
    </xf>
    <xf numFmtId="0" fontId="11" fillId="0" borderId="0" xfId="0" applyFont="1"/>
    <xf numFmtId="0" fontId="10" fillId="0" borderId="0" xfId="0" applyFont="1" applyAlignment="1">
      <alignment horizontal="center"/>
    </xf>
    <xf numFmtId="0" fontId="10" fillId="0" borderId="0" xfId="0" applyFont="1"/>
    <xf numFmtId="0" fontId="11" fillId="0" borderId="0" xfId="0" applyFont="1" applyAlignment="1">
      <alignment horizontal="center"/>
    </xf>
    <xf numFmtId="4" fontId="11" fillId="0" borderId="0" xfId="0" applyNumberFormat="1" applyFont="1"/>
    <xf numFmtId="0" fontId="2" fillId="0" borderId="2" xfId="0" applyFont="1" applyBorder="1"/>
    <xf numFmtId="0" fontId="13" fillId="0" borderId="7" xfId="0" applyFont="1" applyBorder="1" applyAlignment="1">
      <alignment wrapText="1"/>
    </xf>
    <xf numFmtId="0" fontId="13" fillId="0" borderId="7" xfId="0" applyFont="1" applyBorder="1" applyAlignment="1">
      <alignment horizontal="center"/>
    </xf>
    <xf numFmtId="0" fontId="13" fillId="0" borderId="7" xfId="0" applyFont="1" applyBorder="1" applyAlignment="1">
      <alignment horizontal="left"/>
    </xf>
    <xf numFmtId="166" fontId="13" fillId="0" borderId="7" xfId="0" applyNumberFormat="1" applyFont="1" applyBorder="1" applyAlignment="1">
      <alignment horizontal="left"/>
    </xf>
    <xf numFmtId="0" fontId="13" fillId="0" borderId="8" xfId="0" applyFont="1" applyBorder="1" applyAlignment="1">
      <alignment horizontal="center"/>
    </xf>
    <xf numFmtId="0" fontId="13" fillId="0" borderId="8" xfId="0" applyFont="1" applyBorder="1" applyAlignment="1">
      <alignment horizontal="left"/>
    </xf>
    <xf numFmtId="0" fontId="13" fillId="0" borderId="12" xfId="0" applyFont="1" applyBorder="1" applyAlignment="1">
      <alignment wrapText="1"/>
    </xf>
    <xf numFmtId="0" fontId="13" fillId="0" borderId="7" xfId="0" applyFont="1" applyBorder="1" applyAlignment="1">
      <alignment horizontal="left" vertical="distributed"/>
    </xf>
    <xf numFmtId="0" fontId="13" fillId="0" borderId="7" xfId="0" applyFont="1" applyBorder="1" applyAlignment="1">
      <alignment horizontal="center" vertical="distributed"/>
    </xf>
    <xf numFmtId="0" fontId="12" fillId="0" borderId="6"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20" xfId="0" applyFont="1" applyBorder="1" applyAlignment="1">
      <alignment horizontal="center" vertical="center"/>
    </xf>
    <xf numFmtId="0" fontId="13" fillId="0" borderId="11" xfId="0" applyFont="1" applyBorder="1" applyAlignment="1">
      <alignment horizontal="center"/>
    </xf>
    <xf numFmtId="0" fontId="12" fillId="0" borderId="11" xfId="0" applyFont="1" applyBorder="1" applyAlignment="1">
      <alignment horizontal="center"/>
    </xf>
    <xf numFmtId="0" fontId="8" fillId="0" borderId="6" xfId="0" applyFont="1" applyBorder="1" applyAlignment="1">
      <alignment horizontal="center" vertical="center" wrapText="1"/>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12" fillId="0" borderId="7" xfId="0" applyFont="1" applyBorder="1" applyAlignment="1">
      <alignment horizontal="left"/>
    </xf>
    <xf numFmtId="0" fontId="12" fillId="0" borderId="7" xfId="0" applyFont="1" applyBorder="1"/>
    <xf numFmtId="0" fontId="13" fillId="0" borderId="11" xfId="0" applyFont="1" applyBorder="1"/>
    <xf numFmtId="166" fontId="13" fillId="0" borderId="9" xfId="0" applyNumberFormat="1" applyFont="1" applyBorder="1"/>
    <xf numFmtId="0" fontId="12" fillId="0" borderId="11" xfId="0" applyFont="1" applyBorder="1" applyAlignment="1">
      <alignment vertical="distributed"/>
    </xf>
    <xf numFmtId="0" fontId="13" fillId="0" borderId="19" xfId="0" applyFont="1" applyBorder="1"/>
    <xf numFmtId="166" fontId="13" fillId="0" borderId="21" xfId="0" applyNumberFormat="1" applyFont="1" applyBorder="1"/>
    <xf numFmtId="0" fontId="13" fillId="0" borderId="22" xfId="0" applyFont="1" applyBorder="1"/>
    <xf numFmtId="0" fontId="13" fillId="0" borderId="12" xfId="0" applyFont="1" applyBorder="1" applyAlignment="1">
      <alignment horizontal="center"/>
    </xf>
    <xf numFmtId="0" fontId="12" fillId="0" borderId="12" xfId="0" applyFont="1" applyBorder="1" applyAlignment="1">
      <alignment horizontal="left"/>
    </xf>
    <xf numFmtId="0" fontId="13" fillId="0" borderId="12" xfId="0" applyFont="1" applyBorder="1" applyAlignment="1">
      <alignment horizontal="left"/>
    </xf>
    <xf numFmtId="166" fontId="13" fillId="0" borderId="12" xfId="0" applyNumberFormat="1" applyFont="1" applyBorder="1" applyAlignment="1">
      <alignment horizontal="left"/>
    </xf>
    <xf numFmtId="166" fontId="13" fillId="0" borderId="23" xfId="0" applyNumberFormat="1" applyFont="1" applyBorder="1"/>
    <xf numFmtId="166" fontId="11" fillId="0" borderId="0" xfId="0" applyNumberFormat="1" applyFont="1"/>
    <xf numFmtId="0" fontId="13" fillId="0" borderId="0" xfId="0" applyFont="1"/>
    <xf numFmtId="167" fontId="13" fillId="0" borderId="0" xfId="0" applyNumberFormat="1" applyFont="1"/>
    <xf numFmtId="0" fontId="13" fillId="0" borderId="47" xfId="0" applyFont="1" applyBorder="1" applyAlignment="1">
      <alignment horizontal="center"/>
    </xf>
    <xf numFmtId="166" fontId="13" fillId="0" borderId="47" xfId="0" applyNumberFormat="1" applyFont="1" applyBorder="1" applyAlignment="1">
      <alignment horizontal="left"/>
    </xf>
    <xf numFmtId="0" fontId="13" fillId="0" borderId="0" xfId="0" applyFont="1" applyAlignment="1">
      <alignment horizontal="center"/>
    </xf>
    <xf numFmtId="0" fontId="13" fillId="0" borderId="37" xfId="0" applyFont="1" applyBorder="1" applyAlignment="1">
      <alignment horizontal="center"/>
    </xf>
    <xf numFmtId="0" fontId="13" fillId="0" borderId="47" xfId="0" applyFont="1" applyBorder="1" applyAlignment="1">
      <alignment wrapText="1"/>
    </xf>
    <xf numFmtId="0" fontId="13" fillId="0" borderId="0" xfId="0" applyFont="1" applyAlignment="1">
      <alignment wrapText="1"/>
    </xf>
    <xf numFmtId="0" fontId="13" fillId="0" borderId="4" xfId="0" applyFont="1" applyBorder="1" applyAlignment="1">
      <alignment horizontal="center"/>
    </xf>
    <xf numFmtId="49" fontId="27" fillId="0" borderId="49" xfId="0" applyNumberFormat="1" applyFont="1" applyBorder="1" applyAlignment="1">
      <alignment wrapText="1"/>
    </xf>
    <xf numFmtId="0" fontId="13" fillId="0" borderId="7" xfId="0" applyFont="1" applyBorder="1" applyAlignment="1">
      <alignment horizontal="left" wrapText="1"/>
    </xf>
    <xf numFmtId="164" fontId="13" fillId="0" borderId="9" xfId="2" applyFont="1" applyBorder="1" applyAlignment="1"/>
    <xf numFmtId="0" fontId="12" fillId="0" borderId="6" xfId="0" applyFont="1" applyBorder="1" applyAlignment="1">
      <alignment horizontal="center" wrapText="1"/>
    </xf>
    <xf numFmtId="0" fontId="12" fillId="0" borderId="20" xfId="0" applyFont="1" applyBorder="1" applyAlignment="1">
      <alignment horizontal="center" wrapText="1"/>
    </xf>
    <xf numFmtId="0" fontId="12" fillId="0" borderId="20" xfId="0" applyFont="1" applyBorder="1" applyAlignment="1">
      <alignment horizontal="center"/>
    </xf>
    <xf numFmtId="0" fontId="12" fillId="0" borderId="21" xfId="0" applyFont="1" applyBorder="1" applyAlignment="1">
      <alignment horizontal="center"/>
    </xf>
    <xf numFmtId="0" fontId="12" fillId="0" borderId="22" xfId="0" applyFont="1" applyBorder="1" applyAlignment="1">
      <alignment horizontal="center" wrapText="1"/>
    </xf>
    <xf numFmtId="0" fontId="13" fillId="0" borderId="12" xfId="0" applyFont="1" applyBorder="1" applyAlignment="1">
      <alignment horizontal="center" wrapText="1"/>
    </xf>
    <xf numFmtId="0" fontId="12" fillId="0" borderId="12" xfId="0" applyFont="1" applyBorder="1" applyAlignment="1">
      <alignment horizontal="center"/>
    </xf>
    <xf numFmtId="0" fontId="12" fillId="0" borderId="11" xfId="0" applyFont="1" applyBorder="1" applyAlignment="1">
      <alignment horizontal="center" wrapText="1"/>
    </xf>
    <xf numFmtId="0" fontId="13" fillId="0" borderId="7" xfId="0" applyFont="1" applyBorder="1" applyAlignment="1">
      <alignment horizontal="center" wrapText="1"/>
    </xf>
    <xf numFmtId="0" fontId="13" fillId="0" borderId="11" xfId="0" applyFont="1" applyBorder="1" applyAlignment="1">
      <alignment horizontal="center" wrapText="1"/>
    </xf>
    <xf numFmtId="0" fontId="14" fillId="0" borderId="7" xfId="0" applyFont="1" applyBorder="1" applyAlignment="1">
      <alignment horizontal="left" wrapText="1"/>
    </xf>
    <xf numFmtId="0" fontId="12" fillId="0" borderId="7" xfId="0" applyFont="1" applyBorder="1" applyAlignment="1">
      <alignment horizontal="center"/>
    </xf>
    <xf numFmtId="164" fontId="13" fillId="0" borderId="9" xfId="2" applyFont="1" applyBorder="1" applyAlignment="1">
      <alignment wrapText="1"/>
    </xf>
    <xf numFmtId="164" fontId="13" fillId="0" borderId="48" xfId="2" applyFont="1" applyBorder="1" applyAlignment="1"/>
    <xf numFmtId="164" fontId="13" fillId="0" borderId="21" xfId="2" applyFont="1" applyBorder="1" applyAlignment="1"/>
    <xf numFmtId="0" fontId="12" fillId="0" borderId="5" xfId="0" applyFont="1" applyBorder="1" applyAlignment="1" applyProtection="1">
      <alignment horizontal="right"/>
      <protection locked="0"/>
    </xf>
    <xf numFmtId="49" fontId="25" fillId="0" borderId="0" xfId="0" applyNumberFormat="1" applyFont="1" applyProtection="1">
      <protection locked="0"/>
    </xf>
    <xf numFmtId="49" fontId="25" fillId="0" borderId="0" xfId="0" applyNumberFormat="1" applyFont="1" applyAlignment="1" applyProtection="1">
      <alignment horizontal="right"/>
      <protection locked="0"/>
    </xf>
    <xf numFmtId="49" fontId="27" fillId="0" borderId="0" xfId="0" applyNumberFormat="1" applyFont="1" applyAlignment="1" applyProtection="1">
      <alignment horizontal="right"/>
      <protection locked="0"/>
    </xf>
    <xf numFmtId="0" fontId="12" fillId="0" borderId="0" xfId="0" applyFont="1" applyAlignment="1">
      <alignment horizontal="center"/>
    </xf>
    <xf numFmtId="0" fontId="13" fillId="0" borderId="1" xfId="0" applyFont="1" applyBorder="1" applyAlignment="1">
      <alignment horizontal="center"/>
    </xf>
    <xf numFmtId="0" fontId="13" fillId="0" borderId="2" xfId="0" applyFont="1" applyBorder="1" applyAlignment="1">
      <alignment horizontal="center"/>
    </xf>
    <xf numFmtId="2" fontId="13" fillId="0" borderId="4" xfId="0" applyNumberFormat="1" applyFont="1" applyBorder="1" applyAlignment="1">
      <alignment horizontal="center"/>
    </xf>
    <xf numFmtId="49" fontId="25" fillId="0" borderId="0" xfId="0" applyNumberFormat="1" applyFont="1"/>
    <xf numFmtId="49" fontId="25" fillId="0" borderId="0" xfId="0" applyNumberFormat="1" applyFont="1" applyAlignment="1">
      <alignment horizontal="center"/>
    </xf>
    <xf numFmtId="1" fontId="25" fillId="0" borderId="0" xfId="0" applyNumberFormat="1" applyFont="1" applyAlignment="1">
      <alignment horizontal="center"/>
    </xf>
    <xf numFmtId="1" fontId="25" fillId="0" borderId="0" xfId="0" applyNumberFormat="1" applyFont="1" applyAlignment="1" applyProtection="1">
      <alignment horizontal="center"/>
      <protection locked="0"/>
    </xf>
    <xf numFmtId="165" fontId="27" fillId="0" borderId="0" xfId="1" applyFont="1" applyAlignment="1" applyProtection="1">
      <alignment horizontal="right"/>
      <protection locked="0"/>
    </xf>
    <xf numFmtId="0" fontId="25" fillId="0" borderId="50" xfId="0" applyFont="1" applyBorder="1" applyAlignment="1">
      <alignment horizontal="center"/>
    </xf>
    <xf numFmtId="4" fontId="13" fillId="0" borderId="0" xfId="0" applyNumberFormat="1" applyFont="1"/>
    <xf numFmtId="0" fontId="14" fillId="0" borderId="12" xfId="0" applyFont="1" applyBorder="1" applyAlignment="1">
      <alignment horizontal="left" wrapText="1"/>
    </xf>
    <xf numFmtId="0" fontId="13" fillId="0" borderId="39" xfId="0" applyFont="1" applyBorder="1" applyAlignment="1">
      <alignment horizontal="left" wrapText="1"/>
    </xf>
    <xf numFmtId="0" fontId="12" fillId="0" borderId="7" xfId="0" applyFont="1" applyBorder="1" applyAlignment="1">
      <alignment horizontal="left" wrapText="1"/>
    </xf>
    <xf numFmtId="0" fontId="13" fillId="0" borderId="0" xfId="0" applyFont="1" applyAlignment="1">
      <alignment horizontal="left" wrapText="1"/>
    </xf>
    <xf numFmtId="0" fontId="13" fillId="0" borderId="8" xfId="0" applyFont="1" applyBorder="1" applyAlignment="1">
      <alignment horizontal="left" wrapText="1"/>
    </xf>
    <xf numFmtId="0" fontId="12" fillId="0" borderId="47" xfId="0" applyFont="1" applyBorder="1" applyAlignment="1">
      <alignment horizontal="left" wrapText="1"/>
    </xf>
    <xf numFmtId="0" fontId="14" fillId="0" borderId="47" xfId="0" applyFont="1" applyBorder="1" applyAlignment="1">
      <alignment horizontal="left" wrapText="1"/>
    </xf>
    <xf numFmtId="49" fontId="26" fillId="0" borderId="49" xfId="0" applyNumberFormat="1" applyFont="1" applyBorder="1" applyAlignment="1">
      <alignment wrapText="1"/>
    </xf>
    <xf numFmtId="49" fontId="25" fillId="0" borderId="50" xfId="0" applyNumberFormat="1" applyFont="1" applyBorder="1" applyAlignment="1">
      <alignment wrapText="1"/>
    </xf>
    <xf numFmtId="0" fontId="12" fillId="0" borderId="12" xfId="0" applyFont="1" applyBorder="1" applyAlignment="1">
      <alignment horizontal="center" wrapText="1"/>
    </xf>
    <xf numFmtId="0" fontId="12" fillId="0" borderId="7" xfId="0" applyFont="1" applyBorder="1" applyAlignment="1">
      <alignment horizontal="center" wrapText="1"/>
    </xf>
    <xf numFmtId="0" fontId="13" fillId="0" borderId="38" xfId="0" applyFont="1" applyBorder="1" applyAlignment="1">
      <alignment horizontal="left" wrapText="1"/>
    </xf>
    <xf numFmtId="0" fontId="25" fillId="0" borderId="51" xfId="0" applyFont="1" applyBorder="1" applyAlignment="1">
      <alignment horizontal="center" wrapText="1"/>
    </xf>
    <xf numFmtId="0" fontId="28" fillId="0" borderId="7" xfId="0" applyFont="1" applyBorder="1" applyAlignment="1">
      <alignment horizontal="left" wrapText="1"/>
    </xf>
    <xf numFmtId="0" fontId="12" fillId="0" borderId="13" xfId="0" applyFont="1" applyBorder="1" applyAlignment="1">
      <alignment horizontal="center" wrapText="1"/>
    </xf>
    <xf numFmtId="0" fontId="12" fillId="0" borderId="14" xfId="0" applyFont="1" applyBorder="1" applyAlignment="1">
      <alignment horizontal="center" wrapText="1"/>
    </xf>
    <xf numFmtId="0" fontId="12" fillId="0" borderId="14" xfId="0" applyFont="1" applyBorder="1" applyAlignment="1">
      <alignment horizontal="center"/>
    </xf>
    <xf numFmtId="0" fontId="12" fillId="0" borderId="7" xfId="0" applyFont="1" applyBorder="1" applyAlignment="1">
      <alignment horizontal="left" vertical="top" wrapText="1"/>
    </xf>
    <xf numFmtId="0" fontId="14" fillId="0" borderId="39" xfId="0" applyFont="1" applyBorder="1" applyAlignment="1">
      <alignment horizontal="left" wrapText="1"/>
    </xf>
    <xf numFmtId="0" fontId="13" fillId="0" borderId="39" xfId="0" applyFont="1" applyBorder="1" applyAlignment="1">
      <alignment wrapText="1"/>
    </xf>
    <xf numFmtId="0" fontId="13" fillId="0" borderId="38" xfId="0" applyFont="1" applyBorder="1" applyAlignment="1">
      <alignment wrapText="1"/>
    </xf>
    <xf numFmtId="0" fontId="14" fillId="0" borderId="39" xfId="0" applyFont="1" applyBorder="1" applyAlignment="1">
      <alignment wrapText="1"/>
    </xf>
    <xf numFmtId="166" fontId="13" fillId="0" borderId="48" xfId="0" applyNumberFormat="1" applyFont="1" applyBorder="1"/>
    <xf numFmtId="164" fontId="12" fillId="0" borderId="9" xfId="2" applyFont="1" applyFill="1" applyBorder="1"/>
    <xf numFmtId="165" fontId="12" fillId="0" borderId="7" xfId="1" applyFont="1" applyFill="1" applyBorder="1" applyAlignment="1">
      <alignment horizontal="left" indent="4"/>
    </xf>
    <xf numFmtId="164" fontId="13" fillId="0" borderId="0" xfId="0" applyNumberFormat="1" applyFont="1"/>
    <xf numFmtId="164" fontId="13" fillId="2" borderId="0" xfId="0" applyNumberFormat="1" applyFont="1" applyFill="1"/>
    <xf numFmtId="164" fontId="12" fillId="0" borderId="7" xfId="1" applyNumberFormat="1" applyFont="1" applyFill="1" applyBorder="1"/>
    <xf numFmtId="165" fontId="13" fillId="0" borderId="7" xfId="1" applyFont="1" applyBorder="1" applyAlignment="1">
      <alignment horizontal="center"/>
    </xf>
    <xf numFmtId="166" fontId="13" fillId="0" borderId="7" xfId="0" applyNumberFormat="1" applyFont="1" applyBorder="1" applyAlignment="1">
      <alignment horizontal="center"/>
    </xf>
    <xf numFmtId="0" fontId="4" fillId="3" borderId="0" xfId="0" applyFont="1" applyFill="1"/>
    <xf numFmtId="49" fontId="7" fillId="3" borderId="0" xfId="0" applyNumberFormat="1" applyFont="1" applyFill="1"/>
    <xf numFmtId="0" fontId="2" fillId="3" borderId="0" xfId="0" applyFont="1" applyFill="1"/>
    <xf numFmtId="166" fontId="2" fillId="3" borderId="0" xfId="0" applyNumberFormat="1" applyFont="1" applyFill="1"/>
    <xf numFmtId="0" fontId="9" fillId="3" borderId="0" xfId="0" applyFont="1" applyFill="1"/>
    <xf numFmtId="0" fontId="11" fillId="3" borderId="0" xfId="0" applyFont="1" applyFill="1"/>
    <xf numFmtId="0" fontId="13" fillId="4" borderId="0" xfId="0" applyFont="1" applyFill="1" applyAlignment="1">
      <alignment vertical="top" wrapText="1"/>
    </xf>
    <xf numFmtId="0" fontId="13" fillId="4" borderId="0" xfId="0" applyFont="1" applyFill="1" applyAlignment="1">
      <alignment vertical="center" wrapText="1"/>
    </xf>
    <xf numFmtId="0" fontId="13" fillId="0" borderId="0" xfId="0" applyFont="1" applyAlignment="1">
      <alignment vertical="top"/>
    </xf>
    <xf numFmtId="0" fontId="13" fillId="3" borderId="11" xfId="0" applyFont="1" applyFill="1" applyBorder="1" applyAlignment="1">
      <alignment horizontal="center" vertical="top"/>
    </xf>
    <xf numFmtId="0" fontId="13" fillId="3" borderId="7" xfId="0" applyFont="1" applyFill="1" applyBorder="1" applyAlignment="1">
      <alignment horizontal="center" vertical="top"/>
    </xf>
    <xf numFmtId="0" fontId="13" fillId="3" borderId="7" xfId="0" applyFont="1" applyFill="1" applyBorder="1" applyAlignment="1">
      <alignment horizontal="left" vertical="top" wrapText="1"/>
    </xf>
    <xf numFmtId="164" fontId="13" fillId="3" borderId="9" xfId="2" applyFont="1" applyFill="1" applyBorder="1" applyAlignment="1">
      <alignment vertical="top"/>
    </xf>
    <xf numFmtId="0" fontId="12" fillId="0" borderId="0" xfId="0" applyFont="1" applyAlignment="1" applyProtection="1">
      <alignment horizontal="right"/>
      <protection locked="0"/>
    </xf>
    <xf numFmtId="164" fontId="13" fillId="4" borderId="0" xfId="2" applyFont="1" applyFill="1" applyBorder="1" applyAlignment="1"/>
    <xf numFmtId="164" fontId="13" fillId="0" borderId="0" xfId="2" applyFont="1" applyBorder="1" applyAlignment="1"/>
    <xf numFmtId="164" fontId="13" fillId="3" borderId="0" xfId="2" applyFont="1" applyFill="1" applyBorder="1" applyAlignment="1">
      <alignment vertical="top"/>
    </xf>
    <xf numFmtId="164" fontId="13" fillId="0" borderId="0" xfId="2" applyFont="1" applyBorder="1" applyAlignment="1">
      <alignment wrapText="1"/>
    </xf>
    <xf numFmtId="1" fontId="13" fillId="0" borderId="7" xfId="0" applyNumberFormat="1" applyFont="1" applyBorder="1" applyAlignment="1">
      <alignment horizontal="center"/>
    </xf>
    <xf numFmtId="166" fontId="12" fillId="0" borderId="7" xfId="0" applyNumberFormat="1" applyFont="1" applyBorder="1" applyAlignment="1">
      <alignment horizontal="left"/>
    </xf>
    <xf numFmtId="164" fontId="13" fillId="0" borderId="7" xfId="2" applyFont="1" applyFill="1" applyBorder="1" applyAlignment="1">
      <alignment horizontal="left"/>
    </xf>
    <xf numFmtId="164" fontId="13" fillId="0" borderId="9" xfId="2" applyFont="1" applyFill="1" applyBorder="1" applyAlignment="1"/>
    <xf numFmtId="164" fontId="13" fillId="0" borderId="0" xfId="2" applyFont="1" applyFill="1" applyBorder="1" applyAlignment="1"/>
    <xf numFmtId="164" fontId="13" fillId="0" borderId="23" xfId="2" applyFont="1" applyFill="1" applyBorder="1"/>
    <xf numFmtId="0" fontId="13" fillId="5" borderId="0" xfId="0" applyFont="1" applyFill="1" applyAlignment="1">
      <alignment vertical="top"/>
    </xf>
    <xf numFmtId="0" fontId="13" fillId="5" borderId="0" xfId="0" applyFont="1" applyFill="1" applyAlignment="1">
      <alignment vertical="top" wrapText="1"/>
    </xf>
    <xf numFmtId="165" fontId="12" fillId="0" borderId="20" xfId="1" applyFont="1" applyBorder="1" applyAlignment="1">
      <alignment horizontal="center"/>
    </xf>
    <xf numFmtId="165" fontId="13" fillId="0" borderId="7" xfId="1" applyFont="1" applyFill="1" applyBorder="1" applyAlignment="1">
      <alignment horizontal="left"/>
    </xf>
    <xf numFmtId="165" fontId="13" fillId="0" borderId="7" xfId="1" applyFont="1" applyBorder="1" applyAlignment="1">
      <alignment horizontal="left"/>
    </xf>
    <xf numFmtId="165" fontId="13" fillId="3" borderId="7" xfId="1" applyFont="1" applyFill="1" applyBorder="1" applyAlignment="1">
      <alignment horizontal="left" vertical="top"/>
    </xf>
    <xf numFmtId="165" fontId="13" fillId="0" borderId="7" xfId="1" applyFont="1" applyBorder="1" applyAlignment="1">
      <alignment horizontal="left" wrapText="1"/>
    </xf>
    <xf numFmtId="165" fontId="13" fillId="0" borderId="0" xfId="1" applyFont="1"/>
    <xf numFmtId="165" fontId="13" fillId="0" borderId="38" xfId="1" applyFont="1" applyBorder="1" applyAlignment="1">
      <alignment horizontal="left"/>
    </xf>
    <xf numFmtId="165" fontId="13" fillId="0" borderId="51" xfId="1" applyFont="1" applyBorder="1" applyAlignment="1">
      <alignment horizontal="left"/>
    </xf>
    <xf numFmtId="165" fontId="13" fillId="0" borderId="0" xfId="1" applyFont="1" applyAlignment="1">
      <alignment horizontal="left"/>
    </xf>
    <xf numFmtId="165" fontId="13" fillId="0" borderId="39" xfId="1" applyFont="1" applyFill="1" applyBorder="1"/>
    <xf numFmtId="0" fontId="13" fillId="0" borderId="22" xfId="0" applyFont="1" applyBorder="1" applyAlignment="1">
      <alignment horizontal="center" wrapText="1"/>
    </xf>
    <xf numFmtId="0" fontId="13" fillId="0" borderId="12" xfId="0" applyFont="1" applyBorder="1" applyAlignment="1">
      <alignment horizontal="left" wrapText="1"/>
    </xf>
    <xf numFmtId="0" fontId="14" fillId="0" borderId="38" xfId="0" applyFont="1" applyBorder="1" applyAlignment="1">
      <alignment wrapText="1"/>
    </xf>
    <xf numFmtId="165" fontId="13" fillId="0" borderId="39" xfId="1" applyFont="1" applyFill="1" applyBorder="1" applyAlignment="1">
      <alignment horizontal="left"/>
    </xf>
    <xf numFmtId="165" fontId="13" fillId="0" borderId="38" xfId="1" applyFont="1" applyFill="1" applyBorder="1"/>
    <xf numFmtId="164" fontId="13" fillId="0" borderId="23" xfId="2" applyFont="1" applyFill="1" applyBorder="1" applyAlignment="1"/>
    <xf numFmtId="0" fontId="14" fillId="0" borderId="43" xfId="0" applyFont="1" applyBorder="1" applyAlignment="1">
      <alignment wrapText="1"/>
    </xf>
    <xf numFmtId="165" fontId="13" fillId="0" borderId="45" xfId="1" applyFont="1" applyFill="1" applyBorder="1"/>
    <xf numFmtId="0" fontId="14" fillId="0" borderId="12" xfId="0" applyFont="1" applyBorder="1" applyAlignment="1">
      <alignment wrapText="1"/>
    </xf>
    <xf numFmtId="0" fontId="14" fillId="0" borderId="7" xfId="0" applyFont="1" applyBorder="1" applyAlignment="1">
      <alignment wrapText="1"/>
    </xf>
    <xf numFmtId="0" fontId="13" fillId="0" borderId="47" xfId="0" applyFont="1" applyBorder="1" applyAlignment="1">
      <alignment horizontal="left" vertical="top" wrapText="1"/>
    </xf>
    <xf numFmtId="0" fontId="31" fillId="0" borderId="12" xfId="0" applyFont="1" applyBorder="1" applyAlignment="1">
      <alignment horizontal="left"/>
    </xf>
    <xf numFmtId="0" fontId="31" fillId="0" borderId="7" xfId="0" applyFont="1" applyBorder="1" applyAlignment="1">
      <alignment horizontal="left" vertical="distributed"/>
    </xf>
    <xf numFmtId="0" fontId="31" fillId="0" borderId="7" xfId="0" applyFont="1" applyBorder="1" applyAlignment="1">
      <alignment horizontal="left"/>
    </xf>
    <xf numFmtId="165" fontId="5" fillId="0" borderId="0" xfId="1" applyFont="1" applyFill="1" applyAlignment="1" applyProtection="1">
      <alignment horizontal="right"/>
      <protection locked="0"/>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4" xfId="0" applyFont="1" applyBorder="1" applyAlignment="1">
      <alignment horizontal="center" vertical="center"/>
    </xf>
    <xf numFmtId="165" fontId="12" fillId="0" borderId="14" xfId="1" applyFont="1" applyFill="1" applyBorder="1" applyAlignment="1">
      <alignment horizontal="left" vertical="center" indent="4"/>
    </xf>
    <xf numFmtId="164" fontId="12" fillId="0" borderId="14" xfId="0" applyNumberFormat="1" applyFont="1" applyBorder="1" applyAlignment="1">
      <alignment horizontal="center" vertical="center"/>
    </xf>
    <xf numFmtId="0" fontId="12" fillId="0" borderId="15" xfId="0" applyFont="1" applyBorder="1" applyAlignment="1">
      <alignment horizontal="center" vertical="center"/>
    </xf>
    <xf numFmtId="0" fontId="12" fillId="0" borderId="11" xfId="0" applyFont="1" applyBorder="1" applyAlignment="1">
      <alignment horizontal="center" vertical="center" wrapText="1"/>
    </xf>
    <xf numFmtId="0" fontId="12" fillId="0" borderId="7" xfId="0" applyFont="1" applyBorder="1" applyAlignment="1">
      <alignment horizontal="center" vertical="center" wrapText="1"/>
    </xf>
    <xf numFmtId="0" fontId="13" fillId="0" borderId="7" xfId="0" applyFont="1" applyBorder="1"/>
    <xf numFmtId="165" fontId="12" fillId="0" borderId="7" xfId="1" applyFont="1" applyFill="1" applyBorder="1" applyAlignment="1">
      <alignment horizontal="left" vertical="center" indent="4"/>
    </xf>
    <xf numFmtId="164" fontId="12" fillId="0" borderId="7" xfId="0" applyNumberFormat="1" applyFont="1" applyBorder="1" applyAlignment="1">
      <alignment horizontal="center" vertical="center"/>
    </xf>
    <xf numFmtId="0" fontId="12" fillId="0" borderId="9" xfId="0" applyFont="1" applyBorder="1" applyAlignment="1">
      <alignment horizontal="center" vertical="center"/>
    </xf>
    <xf numFmtId="0" fontId="12" fillId="0" borderId="7" xfId="0" applyFont="1" applyBorder="1" applyAlignment="1">
      <alignment wrapText="1"/>
    </xf>
    <xf numFmtId="0" fontId="12" fillId="0" borderId="11" xfId="0" applyFont="1" applyBorder="1" applyAlignment="1">
      <alignment wrapText="1"/>
    </xf>
    <xf numFmtId="165" fontId="13" fillId="0" borderId="7" xfId="1" applyFont="1" applyFill="1" applyBorder="1" applyAlignment="1">
      <alignment horizontal="left" indent="4"/>
    </xf>
    <xf numFmtId="164" fontId="13" fillId="0" borderId="7" xfId="0" applyNumberFormat="1" applyFont="1" applyBorder="1"/>
    <xf numFmtId="164" fontId="13" fillId="0" borderId="9" xfId="2" applyFont="1" applyFill="1" applyBorder="1"/>
    <xf numFmtId="164" fontId="13" fillId="0" borderId="7" xfId="1" applyNumberFormat="1" applyFont="1" applyFill="1" applyBorder="1"/>
    <xf numFmtId="0" fontId="12" fillId="0" borderId="8" xfId="0" applyFont="1" applyBorder="1" applyAlignment="1">
      <alignment horizontal="center" vertical="center" wrapText="1"/>
    </xf>
    <xf numFmtId="0" fontId="13" fillId="0" borderId="8" xfId="0" applyFont="1" applyBorder="1" applyAlignment="1">
      <alignment wrapText="1"/>
    </xf>
    <xf numFmtId="165" fontId="13" fillId="0" borderId="8" xfId="1" applyFont="1" applyFill="1" applyBorder="1" applyAlignment="1">
      <alignment horizontal="left" indent="4"/>
    </xf>
    <xf numFmtId="164" fontId="13" fillId="0" borderId="8" xfId="1" applyNumberFormat="1" applyFont="1" applyFill="1" applyBorder="1"/>
    <xf numFmtId="164" fontId="13" fillId="0" borderId="10" xfId="2" applyFont="1" applyFill="1" applyBorder="1"/>
    <xf numFmtId="0" fontId="6" fillId="0" borderId="20" xfId="3" applyBorder="1" applyAlignment="1">
      <alignment horizontal="center" vertical="center" wrapText="1"/>
    </xf>
    <xf numFmtId="165" fontId="6" fillId="0" borderId="20" xfId="1" applyFont="1" applyFill="1" applyBorder="1" applyAlignment="1">
      <alignment horizontal="left" vertical="center" wrapText="1" indent="4"/>
    </xf>
    <xf numFmtId="164" fontId="3" fillId="0" borderId="20" xfId="2" applyFont="1" applyFill="1" applyBorder="1" applyAlignment="1">
      <alignment vertical="center" wrapText="1"/>
    </xf>
    <xf numFmtId="164" fontId="16" fillId="0" borderId="21" xfId="2" applyFont="1" applyFill="1" applyBorder="1"/>
    <xf numFmtId="0" fontId="16" fillId="0" borderId="0" xfId="3" applyFont="1"/>
    <xf numFmtId="0" fontId="12" fillId="0" borderId="12" xfId="0" applyFont="1" applyBorder="1"/>
    <xf numFmtId="0" fontId="12" fillId="0" borderId="12" xfId="0" applyFont="1" applyBorder="1" applyAlignment="1">
      <alignment wrapText="1"/>
    </xf>
    <xf numFmtId="165" fontId="12" fillId="0" borderId="12" xfId="1" applyFont="1" applyFill="1" applyBorder="1" applyAlignment="1">
      <alignment horizontal="left" indent="4"/>
    </xf>
    <xf numFmtId="164" fontId="12" fillId="0" borderId="12" xfId="2" applyFont="1" applyFill="1" applyBorder="1"/>
    <xf numFmtId="0" fontId="12" fillId="0" borderId="23" xfId="0" applyFont="1" applyBorder="1"/>
    <xf numFmtId="0" fontId="12" fillId="0" borderId="0" xfId="0" applyFont="1"/>
    <xf numFmtId="0" fontId="13" fillId="0" borderId="8" xfId="0" applyFont="1" applyBorder="1"/>
    <xf numFmtId="0" fontId="12" fillId="0" borderId="8" xfId="0" applyFont="1" applyBorder="1" applyAlignment="1">
      <alignment wrapText="1"/>
    </xf>
    <xf numFmtId="0" fontId="12" fillId="0" borderId="7" xfId="0" applyFont="1" applyBorder="1" applyAlignment="1">
      <alignment horizontal="center" vertical="center"/>
    </xf>
    <xf numFmtId="0" fontId="12" fillId="0" borderId="39" xfId="0" applyFont="1" applyBorder="1" applyAlignment="1">
      <alignment wrapText="1"/>
    </xf>
    <xf numFmtId="0" fontId="11" fillId="0" borderId="7" xfId="0" applyFont="1" applyBorder="1" applyAlignment="1">
      <alignment horizontal="center"/>
    </xf>
    <xf numFmtId="165" fontId="11" fillId="0" borderId="0" xfId="1" applyFont="1" applyFill="1" applyAlignment="1">
      <alignment horizontal="left" indent="4"/>
    </xf>
    <xf numFmtId="164" fontId="11" fillId="0" borderId="0" xfId="0" applyNumberFormat="1" applyFont="1"/>
    <xf numFmtId="0" fontId="13" fillId="0" borderId="7" xfId="0" applyFont="1" applyBorder="1" applyAlignment="1">
      <alignment vertical="distributed"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7" xfId="0" applyFont="1" applyBorder="1" applyAlignment="1">
      <alignment wrapText="1"/>
    </xf>
    <xf numFmtId="0" fontId="12" fillId="0" borderId="17" xfId="0" applyFont="1" applyBorder="1" applyAlignment="1">
      <alignment horizontal="center" vertical="center"/>
    </xf>
    <xf numFmtId="165" fontId="12" fillId="0" borderId="17" xfId="1" applyFont="1" applyFill="1" applyBorder="1" applyAlignment="1">
      <alignment horizontal="left" vertical="center" indent="4"/>
    </xf>
    <xf numFmtId="164" fontId="12" fillId="0" borderId="17" xfId="0" applyNumberFormat="1" applyFont="1" applyBorder="1" applyAlignment="1">
      <alignment horizontal="center" vertical="center"/>
    </xf>
    <xf numFmtId="0" fontId="12" fillId="0" borderId="18" xfId="0" applyFont="1" applyBorder="1" applyAlignment="1">
      <alignment horizontal="center" vertical="center"/>
    </xf>
    <xf numFmtId="0" fontId="12" fillId="0" borderId="22"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2" xfId="0" applyFont="1" applyBorder="1" applyAlignment="1">
      <alignment horizontal="center" vertical="center"/>
    </xf>
    <xf numFmtId="165" fontId="12" fillId="0" borderId="12" xfId="1" applyFont="1" applyFill="1" applyBorder="1" applyAlignment="1">
      <alignment horizontal="left" vertical="center" indent="4"/>
    </xf>
    <xf numFmtId="164" fontId="12" fillId="0" borderId="12" xfId="0" applyNumberFormat="1" applyFont="1" applyBorder="1" applyAlignment="1">
      <alignment horizontal="center" vertical="center"/>
    </xf>
    <xf numFmtId="0" fontId="12" fillId="0" borderId="23" xfId="0" applyFont="1" applyBorder="1" applyAlignment="1">
      <alignment horizontal="center" vertical="center"/>
    </xf>
    <xf numFmtId="0" fontId="12" fillId="0" borderId="46" xfId="0" applyFont="1" applyBorder="1" applyAlignment="1">
      <alignment horizontal="center" vertical="center" wrapText="1"/>
    </xf>
    <xf numFmtId="0" fontId="12" fillId="0" borderId="47" xfId="0" applyFont="1" applyBorder="1" applyAlignment="1">
      <alignment horizontal="center" vertical="center" wrapText="1"/>
    </xf>
    <xf numFmtId="0" fontId="13" fillId="0" borderId="47" xfId="0" applyFont="1" applyBorder="1"/>
    <xf numFmtId="165" fontId="13" fillId="0" borderId="47" xfId="1" applyFont="1" applyFill="1" applyBorder="1" applyAlignment="1">
      <alignment horizontal="left" indent="4"/>
    </xf>
    <xf numFmtId="164" fontId="13" fillId="0" borderId="48" xfId="2" applyFont="1" applyFill="1" applyBorder="1"/>
    <xf numFmtId="164" fontId="13" fillId="0" borderId="47" xfId="1" applyNumberFormat="1" applyFont="1" applyFill="1" applyBorder="1"/>
    <xf numFmtId="0" fontId="13" fillId="0" borderId="12" xfId="0" applyFont="1" applyBorder="1"/>
    <xf numFmtId="165" fontId="13" fillId="0" borderId="12" xfId="1" applyFont="1" applyFill="1" applyBorder="1" applyAlignment="1">
      <alignment horizontal="left" indent="4"/>
    </xf>
    <xf numFmtId="164" fontId="13" fillId="0" borderId="12" xfId="0" applyNumberFormat="1" applyFont="1" applyBorder="1"/>
    <xf numFmtId="165" fontId="13" fillId="0" borderId="7" xfId="1" applyFont="1" applyFill="1" applyBorder="1" applyAlignment="1">
      <alignment horizontal="center" vertical="center"/>
    </xf>
    <xf numFmtId="164" fontId="13" fillId="0" borderId="7" xfId="2" applyFont="1" applyFill="1" applyBorder="1" applyAlignment="1">
      <alignment horizontal="center" vertical="center"/>
    </xf>
    <xf numFmtId="164" fontId="13" fillId="0" borderId="8" xfId="0" applyNumberFormat="1" applyFont="1" applyBorder="1"/>
    <xf numFmtId="164" fontId="13" fillId="0" borderId="12" xfId="1" applyNumberFormat="1" applyFont="1" applyFill="1" applyBorder="1"/>
    <xf numFmtId="0" fontId="13" fillId="0" borderId="7" xfId="0" applyFont="1" applyBorder="1" applyAlignment="1">
      <alignment vertical="top" wrapText="1"/>
    </xf>
    <xf numFmtId="0" fontId="11" fillId="0" borderId="4" xfId="0" applyFont="1" applyBorder="1" applyAlignment="1">
      <alignment horizontal="center"/>
    </xf>
    <xf numFmtId="0" fontId="12" fillId="0" borderId="7" xfId="0" applyFont="1" applyBorder="1" applyAlignment="1">
      <alignment vertical="top" wrapText="1"/>
    </xf>
    <xf numFmtId="165" fontId="12" fillId="0" borderId="7" xfId="1" applyFont="1" applyFill="1" applyBorder="1"/>
    <xf numFmtId="164" fontId="12" fillId="0" borderId="7" xfId="2" applyFont="1" applyFill="1" applyBorder="1"/>
    <xf numFmtId="165" fontId="13" fillId="0" borderId="7" xfId="1" applyFont="1" applyFill="1" applyBorder="1"/>
    <xf numFmtId="164" fontId="13" fillId="0" borderId="7" xfId="2" applyFont="1" applyFill="1" applyBorder="1"/>
    <xf numFmtId="164" fontId="13" fillId="0" borderId="21" xfId="2" applyFont="1" applyFill="1" applyBorder="1"/>
    <xf numFmtId="0" fontId="8" fillId="0" borderId="52" xfId="3" applyFont="1" applyBorder="1" applyAlignment="1">
      <alignment horizontal="right" vertical="center" wrapText="1"/>
    </xf>
    <xf numFmtId="0" fontId="8" fillId="0" borderId="14" xfId="3" applyFont="1" applyBorder="1" applyAlignment="1">
      <alignment horizontal="right" vertical="center" wrapText="1"/>
    </xf>
    <xf numFmtId="0" fontId="8" fillId="0" borderId="55" xfId="3" applyFont="1" applyBorder="1" applyAlignment="1">
      <alignment horizontal="right" vertical="center" wrapText="1"/>
    </xf>
    <xf numFmtId="164" fontId="16" fillId="0" borderId="48" xfId="2" applyFont="1" applyFill="1" applyBorder="1"/>
    <xf numFmtId="0" fontId="13" fillId="0" borderId="17" xfId="0" applyFont="1" applyBorder="1"/>
    <xf numFmtId="0" fontId="8" fillId="0" borderId="4" xfId="3" applyFont="1" applyBorder="1" applyAlignment="1">
      <alignment horizontal="right" vertical="center" wrapText="1"/>
    </xf>
    <xf numFmtId="0" fontId="8" fillId="0" borderId="53" xfId="3" applyFont="1" applyBorder="1" applyAlignment="1">
      <alignment horizontal="right" vertical="center" wrapText="1"/>
    </xf>
    <xf numFmtId="0" fontId="8" fillId="0" borderId="54" xfId="3" applyFont="1" applyBorder="1" applyAlignment="1">
      <alignment horizontal="right" vertical="center" wrapText="1"/>
    </xf>
    <xf numFmtId="0" fontId="8" fillId="0" borderId="12" xfId="3" applyFont="1" applyBorder="1" applyAlignment="1">
      <alignment horizontal="right" vertical="center" wrapText="1"/>
    </xf>
    <xf numFmtId="2" fontId="19" fillId="0" borderId="0" xfId="0" applyNumberFormat="1" applyFont="1" applyAlignment="1">
      <alignment vertical="center"/>
    </xf>
    <xf numFmtId="49" fontId="19" fillId="0" borderId="0" xfId="0" applyNumberFormat="1" applyFont="1" applyAlignment="1">
      <alignment vertical="center"/>
    </xf>
    <xf numFmtId="49" fontId="30" fillId="0" borderId="4" xfId="0" applyNumberFormat="1" applyFont="1" applyBorder="1" applyAlignment="1">
      <alignment horizontal="center" vertical="center" wrapText="1"/>
    </xf>
    <xf numFmtId="2" fontId="20" fillId="0" borderId="0" xfId="0" applyNumberFormat="1" applyFont="1" applyAlignment="1">
      <alignment vertical="center"/>
    </xf>
    <xf numFmtId="49" fontId="20" fillId="0" borderId="0" xfId="0" applyNumberFormat="1" applyFont="1" applyAlignment="1">
      <alignment vertical="center"/>
    </xf>
    <xf numFmtId="2" fontId="20" fillId="0" borderId="0" xfId="0" applyNumberFormat="1" applyFont="1" applyAlignment="1">
      <alignment horizontal="right" vertical="center"/>
    </xf>
    <xf numFmtId="49" fontId="21" fillId="0" borderId="0" xfId="0" applyNumberFormat="1" applyFont="1" applyAlignment="1">
      <alignment horizontal="center" vertical="center"/>
    </xf>
    <xf numFmtId="49" fontId="21" fillId="0" borderId="0" xfId="0" applyNumberFormat="1" applyFont="1" applyAlignment="1">
      <alignment horizontal="centerContinuous" vertical="center"/>
    </xf>
    <xf numFmtId="49" fontId="21" fillId="0" borderId="0" xfId="0" applyNumberFormat="1" applyFont="1" applyAlignment="1">
      <alignment horizontal="left" vertical="center"/>
    </xf>
    <xf numFmtId="165" fontId="21" fillId="0" borderId="0" xfId="1" applyFont="1" applyFill="1" applyAlignment="1">
      <alignment horizontal="center" vertical="center"/>
    </xf>
    <xf numFmtId="164" fontId="20" fillId="0" borderId="0" xfId="2" applyFont="1" applyFill="1" applyAlignment="1">
      <alignment horizontal="center" vertical="center"/>
    </xf>
    <xf numFmtId="164" fontId="21" fillId="0" borderId="0" xfId="2" applyFont="1" applyFill="1" applyBorder="1" applyAlignment="1" applyProtection="1">
      <alignment horizontal="right" vertical="center"/>
      <protection locked="0"/>
    </xf>
    <xf numFmtId="49" fontId="18" fillId="0" borderId="0" xfId="0" applyNumberFormat="1" applyFont="1" applyAlignment="1">
      <alignment horizontal="left" vertical="center"/>
    </xf>
    <xf numFmtId="49" fontId="22" fillId="0" borderId="0" xfId="0" applyNumberFormat="1" applyFont="1" applyAlignment="1">
      <alignment horizontal="left" vertical="center"/>
    </xf>
    <xf numFmtId="2" fontId="21" fillId="0" borderId="0" xfId="0" applyNumberFormat="1" applyFont="1" applyAlignment="1">
      <alignment horizontal="center" vertical="center"/>
    </xf>
    <xf numFmtId="164" fontId="21" fillId="0" borderId="0" xfId="2" applyFont="1" applyFill="1" applyAlignment="1">
      <alignment horizontal="center" vertical="center"/>
    </xf>
    <xf numFmtId="164" fontId="21" fillId="0" borderId="0" xfId="2" applyFont="1" applyFill="1" applyBorder="1" applyAlignment="1">
      <alignment horizontal="right" vertical="center"/>
    </xf>
    <xf numFmtId="49" fontId="6" fillId="0" borderId="0" xfId="0" applyNumberFormat="1" applyFont="1" applyAlignment="1">
      <alignment horizontal="left" vertical="center"/>
    </xf>
    <xf numFmtId="165" fontId="6" fillId="0" borderId="0" xfId="1" applyFont="1" applyFill="1" applyAlignment="1">
      <alignment horizontal="center" vertical="center"/>
    </xf>
    <xf numFmtId="164" fontId="6" fillId="0" borderId="0" xfId="2" applyFont="1" applyFill="1" applyAlignment="1">
      <alignment horizontal="center" vertical="center"/>
    </xf>
    <xf numFmtId="164" fontId="6" fillId="0" borderId="0" xfId="2" applyFont="1" applyFill="1" applyBorder="1" applyAlignment="1" applyProtection="1">
      <alignment vertical="center"/>
      <protection locked="0"/>
    </xf>
    <xf numFmtId="49" fontId="21" fillId="0" borderId="0" xfId="0" applyNumberFormat="1" applyFont="1" applyAlignment="1" applyProtection="1">
      <alignment horizontal="center" vertical="center"/>
      <protection locked="0"/>
    </xf>
    <xf numFmtId="49" fontId="21" fillId="0" borderId="0" xfId="0" applyNumberFormat="1" applyFont="1" applyAlignment="1">
      <alignment vertical="center"/>
    </xf>
    <xf numFmtId="49" fontId="18" fillId="0" borderId="0" xfId="0" applyNumberFormat="1" applyFont="1" applyAlignment="1" applyProtection="1">
      <alignment horizontal="left" vertical="center"/>
      <protection locked="0"/>
    </xf>
    <xf numFmtId="49" fontId="20" fillId="0" borderId="0" xfId="0" applyNumberFormat="1" applyFont="1" applyAlignment="1">
      <alignment horizontal="center" vertical="center"/>
    </xf>
    <xf numFmtId="165" fontId="20" fillId="0" borderId="0" xfId="1" applyFont="1" applyFill="1" applyAlignment="1">
      <alignment horizontal="right" vertical="center"/>
    </xf>
    <xf numFmtId="164" fontId="20" fillId="0" borderId="0" xfId="2" applyFont="1" applyFill="1" applyAlignment="1">
      <alignment vertical="center"/>
    </xf>
    <xf numFmtId="0" fontId="8" fillId="0" borderId="20" xfId="0" applyFont="1" applyBorder="1" applyAlignment="1">
      <alignment horizontal="center" vertical="center" wrapText="1"/>
    </xf>
    <xf numFmtId="0" fontId="12" fillId="0" borderId="22" xfId="0" applyFont="1" applyBorder="1" applyAlignment="1">
      <alignment vertical="top"/>
    </xf>
    <xf numFmtId="0" fontId="13" fillId="0" borderId="12" xfId="0" applyFont="1" applyBorder="1" applyAlignment="1">
      <alignment horizontal="center" vertical="top"/>
    </xf>
    <xf numFmtId="0" fontId="13" fillId="0" borderId="12" xfId="0" applyFont="1" applyBorder="1" applyAlignment="1">
      <alignment horizontal="left" vertical="distributed" wrapText="1"/>
    </xf>
    <xf numFmtId="166" fontId="2" fillId="0" borderId="0" xfId="0" applyNumberFormat="1" applyFont="1"/>
    <xf numFmtId="0" fontId="2" fillId="0" borderId="0" xfId="0" applyFont="1" applyAlignment="1">
      <alignment vertical="top" wrapText="1"/>
    </xf>
    <xf numFmtId="0" fontId="14" fillId="0" borderId="12" xfId="0" applyFont="1" applyBorder="1" applyAlignment="1">
      <alignment horizontal="left" vertical="distributed" wrapText="1"/>
    </xf>
    <xf numFmtId="164" fontId="13" fillId="0" borderId="0" xfId="0" applyNumberFormat="1" applyFont="1" applyAlignment="1">
      <alignment wrapText="1"/>
    </xf>
    <xf numFmtId="0" fontId="13" fillId="0" borderId="0" xfId="0" applyFont="1" applyAlignment="1">
      <alignment horizontal="left" vertical="top" wrapText="1"/>
    </xf>
    <xf numFmtId="4" fontId="2" fillId="0" borderId="0" xfId="0" applyNumberFormat="1" applyFont="1"/>
    <xf numFmtId="0" fontId="13" fillId="0" borderId="46" xfId="0" applyFont="1" applyBorder="1"/>
    <xf numFmtId="0" fontId="13" fillId="0" borderId="47" xfId="0" applyFont="1" applyBorder="1" applyAlignment="1">
      <alignment horizontal="left"/>
    </xf>
    <xf numFmtId="166" fontId="2" fillId="0" borderId="4" xfId="0" applyNumberFormat="1" applyFont="1" applyBorder="1"/>
    <xf numFmtId="166" fontId="13" fillId="0" borderId="4" xfId="0" applyNumberFormat="1" applyFont="1" applyBorder="1"/>
    <xf numFmtId="49" fontId="30" fillId="0" borderId="0" xfId="0" applyNumberFormat="1" applyFont="1" applyAlignment="1">
      <alignment horizontal="center" vertical="center" wrapText="1"/>
    </xf>
    <xf numFmtId="165" fontId="30" fillId="0" borderId="0" xfId="1" applyFont="1" applyFill="1" applyBorder="1" applyAlignment="1">
      <alignment horizontal="center" vertical="center" wrapText="1"/>
    </xf>
    <xf numFmtId="0" fontId="12" fillId="0" borderId="0" xfId="0" applyFont="1" applyAlignment="1" applyProtection="1">
      <alignment horizontal="center" wrapText="1"/>
      <protection locked="0"/>
    </xf>
    <xf numFmtId="0" fontId="12" fillId="0" borderId="0" xfId="0" applyFont="1" applyAlignment="1" applyProtection="1">
      <alignment horizontal="center"/>
      <protection locked="0"/>
    </xf>
    <xf numFmtId="165" fontId="12" fillId="0" borderId="0" xfId="1" applyFont="1" applyBorder="1" applyAlignment="1" applyProtection="1">
      <alignment horizontal="center"/>
      <protection locked="0"/>
    </xf>
    <xf numFmtId="2" fontId="13" fillId="0" borderId="0" xfId="0" applyNumberFormat="1" applyFont="1" applyAlignment="1">
      <alignment horizontal="center"/>
    </xf>
    <xf numFmtId="0" fontId="13" fillId="0" borderId="37" xfId="0" applyFont="1" applyBorder="1" applyAlignment="1">
      <alignment horizontal="center" wrapText="1"/>
    </xf>
    <xf numFmtId="0" fontId="13" fillId="0" borderId="44" xfId="0" applyFont="1" applyBorder="1" applyAlignment="1">
      <alignment horizontal="center"/>
    </xf>
    <xf numFmtId="165" fontId="13" fillId="0" borderId="0" xfId="1" applyFont="1" applyFill="1" applyBorder="1"/>
    <xf numFmtId="0" fontId="3" fillId="0" borderId="0" xfId="0" applyFont="1" applyAlignment="1" applyProtection="1">
      <alignment horizontal="center"/>
      <protection locked="0"/>
    </xf>
    <xf numFmtId="2" fontId="6" fillId="0" borderId="0" xfId="0" applyNumberFormat="1" applyFont="1" applyAlignment="1">
      <alignment horizontal="center"/>
    </xf>
    <xf numFmtId="0" fontId="31" fillId="0" borderId="22" xfId="0" applyFont="1" applyBorder="1" applyAlignment="1">
      <alignment horizontal="center"/>
    </xf>
    <xf numFmtId="0" fontId="31" fillId="0" borderId="11" xfId="0" applyFont="1" applyBorder="1" applyAlignment="1">
      <alignment horizontal="center"/>
    </xf>
    <xf numFmtId="0" fontId="32" fillId="0" borderId="13" xfId="0" applyFont="1" applyBorder="1" applyAlignment="1">
      <alignment horizontal="center" vertical="center" wrapText="1"/>
    </xf>
    <xf numFmtId="0" fontId="32" fillId="0" borderId="14" xfId="0" applyFont="1" applyBorder="1" applyAlignment="1">
      <alignment horizontal="center" vertical="center" wrapText="1"/>
    </xf>
    <xf numFmtId="0" fontId="32" fillId="0" borderId="14" xfId="0" applyFont="1" applyBorder="1" applyAlignment="1">
      <alignment horizontal="center" vertical="center"/>
    </xf>
    <xf numFmtId="165" fontId="32" fillId="0" borderId="14" xfId="1" applyFont="1" applyFill="1" applyBorder="1" applyAlignment="1">
      <alignment horizontal="center" vertical="center"/>
    </xf>
    <xf numFmtId="164" fontId="32" fillId="0" borderId="14" xfId="2" applyFont="1" applyFill="1" applyBorder="1" applyAlignment="1">
      <alignment horizontal="center" vertical="center"/>
    </xf>
    <xf numFmtId="164" fontId="32" fillId="0" borderId="15" xfId="2" applyFont="1" applyFill="1" applyBorder="1" applyAlignment="1">
      <alignment horizontal="center" vertical="center"/>
    </xf>
    <xf numFmtId="49" fontId="33" fillId="0" borderId="26" xfId="0" applyNumberFormat="1" applyFont="1" applyBorder="1" applyAlignment="1" applyProtection="1">
      <alignment horizontal="left" vertical="center"/>
      <protection locked="0"/>
    </xf>
    <xf numFmtId="49" fontId="33" fillId="0" borderId="27" xfId="0" applyNumberFormat="1" applyFont="1" applyBorder="1" applyAlignment="1" applyProtection="1">
      <alignment vertical="center"/>
      <protection locked="0"/>
    </xf>
    <xf numFmtId="49" fontId="33" fillId="0" borderId="24" xfId="0" applyNumberFormat="1" applyFont="1" applyBorder="1" applyAlignment="1" applyProtection="1">
      <alignment horizontal="left" vertical="center"/>
      <protection locked="0"/>
    </xf>
    <xf numFmtId="165" fontId="33" fillId="0" borderId="27" xfId="1" applyFont="1" applyFill="1" applyBorder="1" applyAlignment="1" applyProtection="1">
      <alignment horizontal="right" vertical="center"/>
      <protection locked="0"/>
    </xf>
    <xf numFmtId="164" fontId="33" fillId="0" borderId="27" xfId="2" applyFont="1" applyFill="1" applyBorder="1" applyAlignment="1" applyProtection="1">
      <alignment vertical="center"/>
      <protection locked="0"/>
    </xf>
    <xf numFmtId="164" fontId="33" fillId="0" borderId="28" xfId="2" applyFont="1" applyFill="1" applyBorder="1" applyAlignment="1" applyProtection="1">
      <alignment horizontal="right" vertical="center"/>
      <protection locked="0"/>
    </xf>
    <xf numFmtId="0" fontId="32" fillId="0" borderId="11" xfId="0" applyFont="1" applyBorder="1" applyAlignment="1">
      <alignment wrapText="1"/>
    </xf>
    <xf numFmtId="0" fontId="32" fillId="0" borderId="7" xfId="0" applyFont="1" applyBorder="1" applyAlignment="1">
      <alignment wrapText="1"/>
    </xf>
    <xf numFmtId="164" fontId="31" fillId="0" borderId="7" xfId="2" applyFont="1" applyFill="1" applyBorder="1" applyAlignment="1">
      <alignment vertical="center"/>
    </xf>
    <xf numFmtId="164" fontId="32" fillId="0" borderId="7" xfId="2" applyFont="1" applyFill="1" applyBorder="1"/>
    <xf numFmtId="49" fontId="34" fillId="0" borderId="24" xfId="0" applyNumberFormat="1" applyFont="1" applyBorder="1" applyAlignment="1" applyProtection="1">
      <alignment horizontal="left" vertical="center"/>
      <protection locked="0"/>
    </xf>
    <xf numFmtId="49" fontId="35" fillId="0" borderId="30" xfId="0" applyNumberFormat="1" applyFont="1" applyBorder="1" applyAlignment="1">
      <alignment horizontal="left" vertical="center"/>
    </xf>
    <xf numFmtId="0" fontId="31" fillId="0" borderId="7" xfId="0" applyFont="1" applyBorder="1" applyAlignment="1">
      <alignment vertical="center" wrapText="1"/>
    </xf>
    <xf numFmtId="49" fontId="33" fillId="0" borderId="30" xfId="0" applyNumberFormat="1" applyFont="1" applyBorder="1" applyAlignment="1">
      <alignment horizontal="left" vertical="center"/>
    </xf>
    <xf numFmtId="49" fontId="36" fillId="0" borderId="30" xfId="0" applyNumberFormat="1" applyFont="1" applyBorder="1" applyAlignment="1">
      <alignment horizontal="left" vertical="center"/>
    </xf>
    <xf numFmtId="49" fontId="34" fillId="0" borderId="30" xfId="0" applyNumberFormat="1" applyFont="1" applyBorder="1" applyAlignment="1">
      <alignment horizontal="left" vertical="center"/>
    </xf>
    <xf numFmtId="49" fontId="39" fillId="0" borderId="29" xfId="0" applyNumberFormat="1" applyFont="1" applyBorder="1" applyAlignment="1">
      <alignment horizontal="left" vertical="center"/>
    </xf>
    <xf numFmtId="49" fontId="39" fillId="0" borderId="30" xfId="0" applyNumberFormat="1" applyFont="1" applyBorder="1" applyAlignment="1">
      <alignment horizontal="left" vertical="center"/>
    </xf>
    <xf numFmtId="49" fontId="39" fillId="0" borderId="30" xfId="0" applyNumberFormat="1" applyFont="1" applyBorder="1" applyAlignment="1">
      <alignment horizontal="left" vertical="center" wrapText="1"/>
    </xf>
    <xf numFmtId="49" fontId="33" fillId="0" borderId="30" xfId="0" applyNumberFormat="1" applyFont="1" applyBorder="1" applyAlignment="1">
      <alignment horizontal="center" vertical="center"/>
    </xf>
    <xf numFmtId="165" fontId="39" fillId="0" borderId="30" xfId="1" applyFont="1" applyFill="1" applyBorder="1" applyAlignment="1">
      <alignment horizontal="center" vertical="center"/>
    </xf>
    <xf numFmtId="164" fontId="39" fillId="0" borderId="30" xfId="2" applyFont="1" applyFill="1" applyBorder="1" applyAlignment="1">
      <alignment horizontal="center" vertical="center"/>
    </xf>
    <xf numFmtId="49" fontId="33" fillId="0" borderId="31" xfId="0" applyNumberFormat="1" applyFont="1" applyBorder="1" applyAlignment="1">
      <alignment horizontal="center" vertical="center"/>
    </xf>
    <xf numFmtId="49" fontId="33" fillId="0" borderId="32" xfId="0" applyNumberFormat="1" applyFont="1" applyBorder="1" applyAlignment="1">
      <alignment vertical="center"/>
    </xf>
    <xf numFmtId="49" fontId="34" fillId="0" borderId="32" xfId="0" applyNumberFormat="1" applyFont="1" applyBorder="1" applyAlignment="1" applyProtection="1">
      <alignment horizontal="left" vertical="center"/>
      <protection locked="0"/>
    </xf>
    <xf numFmtId="164" fontId="34" fillId="0" borderId="33" xfId="2" applyFont="1" applyFill="1" applyBorder="1" applyAlignment="1" applyProtection="1">
      <alignment horizontal="right" vertical="center"/>
      <protection locked="0"/>
    </xf>
    <xf numFmtId="164" fontId="13" fillId="0" borderId="23" xfId="2" applyFont="1" applyBorder="1" applyAlignment="1"/>
    <xf numFmtId="0" fontId="14" fillId="0" borderId="57" xfId="0" applyFont="1" applyBorder="1" applyAlignment="1">
      <alignment wrapText="1"/>
    </xf>
    <xf numFmtId="0" fontId="13" fillId="0" borderId="19" xfId="0" applyFont="1" applyBorder="1" applyAlignment="1">
      <alignment horizontal="center" wrapText="1"/>
    </xf>
    <xf numFmtId="0" fontId="13" fillId="0" borderId="8" xfId="0" applyFont="1" applyBorder="1" applyAlignment="1">
      <alignment horizontal="center" wrapText="1"/>
    </xf>
    <xf numFmtId="165" fontId="13" fillId="0" borderId="8" xfId="1" applyFont="1" applyFill="1" applyBorder="1" applyAlignment="1">
      <alignment horizontal="left"/>
    </xf>
    <xf numFmtId="164" fontId="13" fillId="0" borderId="10" xfId="2" applyFont="1" applyFill="1" applyBorder="1" applyAlignment="1"/>
    <xf numFmtId="0" fontId="13" fillId="0" borderId="57" xfId="0" applyFont="1" applyBorder="1" applyAlignment="1">
      <alignment horizontal="center" wrapText="1"/>
    </xf>
    <xf numFmtId="0" fontId="13" fillId="0" borderId="57" xfId="0" applyFont="1" applyBorder="1" applyAlignment="1">
      <alignment wrapText="1"/>
    </xf>
    <xf numFmtId="0" fontId="13" fillId="0" borderId="57" xfId="0" applyFont="1" applyBorder="1" applyAlignment="1">
      <alignment horizontal="left" wrapText="1"/>
    </xf>
    <xf numFmtId="0" fontId="13" fillId="0" borderId="57" xfId="0" applyFont="1" applyBorder="1" applyAlignment="1">
      <alignment horizontal="center"/>
    </xf>
    <xf numFmtId="165" fontId="13" fillId="0" borderId="57" xfId="1" applyFont="1" applyBorder="1" applyAlignment="1">
      <alignment horizontal="left"/>
    </xf>
    <xf numFmtId="164" fontId="13" fillId="0" borderId="57" xfId="2" applyFont="1" applyBorder="1" applyAlignment="1"/>
    <xf numFmtId="165" fontId="13" fillId="0" borderId="12" xfId="1" applyFont="1" applyBorder="1" applyAlignment="1">
      <alignment horizontal="left"/>
    </xf>
    <xf numFmtId="165" fontId="3" fillId="0" borderId="0" xfId="1" applyFont="1" applyFill="1" applyBorder="1" applyAlignment="1" applyProtection="1">
      <alignment horizontal="left" indent="4"/>
      <protection locked="0"/>
    </xf>
    <xf numFmtId="164" fontId="3" fillId="0" borderId="0" xfId="0" applyNumberFormat="1" applyFont="1" applyAlignment="1" applyProtection="1">
      <alignment horizontal="center"/>
      <protection locked="0"/>
    </xf>
    <xf numFmtId="165" fontId="11" fillId="0" borderId="0" xfId="1" applyFont="1" applyFill="1" applyBorder="1" applyAlignment="1">
      <alignment horizontal="left" indent="4"/>
    </xf>
    <xf numFmtId="0" fontId="11" fillId="0" borderId="5" xfId="0" applyFont="1" applyBorder="1"/>
    <xf numFmtId="0" fontId="8" fillId="0" borderId="58" xfId="3" applyFont="1" applyBorder="1" applyAlignment="1">
      <alignment horizontal="right" vertical="center" wrapText="1"/>
    </xf>
    <xf numFmtId="0" fontId="11" fillId="0" borderId="59" xfId="0" applyFont="1" applyBorder="1" applyAlignment="1">
      <alignment horizontal="center"/>
    </xf>
    <xf numFmtId="0" fontId="8" fillId="0" borderId="0" xfId="3" applyFont="1" applyAlignment="1">
      <alignment horizontal="right" vertical="center" wrapText="1"/>
    </xf>
    <xf numFmtId="164" fontId="3" fillId="0" borderId="5" xfId="2" applyFont="1" applyBorder="1" applyAlignment="1" applyProtection="1">
      <alignment horizontal="right"/>
      <protection locked="0"/>
    </xf>
    <xf numFmtId="164" fontId="12" fillId="0" borderId="21" xfId="2" applyFont="1" applyBorder="1" applyAlignment="1">
      <alignment horizontal="center" vertical="center"/>
    </xf>
    <xf numFmtId="164" fontId="13" fillId="0" borderId="23" xfId="2" applyFont="1" applyBorder="1"/>
    <xf numFmtId="164" fontId="13" fillId="0" borderId="9" xfId="2" applyFont="1" applyBorder="1"/>
    <xf numFmtId="164" fontId="13" fillId="0" borderId="10" xfId="2" applyFont="1" applyBorder="1"/>
    <xf numFmtId="164" fontId="13" fillId="0" borderId="21" xfId="2" applyFont="1" applyBorder="1"/>
    <xf numFmtId="164" fontId="2" fillId="0" borderId="0" xfId="2" applyFont="1"/>
    <xf numFmtId="164" fontId="9" fillId="0" borderId="0" xfId="2" applyFont="1"/>
    <xf numFmtId="164" fontId="11" fillId="0" borderId="0" xfId="2" applyFont="1"/>
    <xf numFmtId="164" fontId="3" fillId="0" borderId="0" xfId="2" applyFont="1" applyAlignment="1" applyProtection="1">
      <alignment horizontal="center"/>
      <protection locked="0"/>
    </xf>
    <xf numFmtId="164" fontId="12" fillId="0" borderId="20" xfId="2" applyFont="1" applyBorder="1" applyAlignment="1">
      <alignment horizontal="center" vertical="center"/>
    </xf>
    <xf numFmtId="164" fontId="13" fillId="0" borderId="12" xfId="2" applyFont="1" applyBorder="1" applyAlignment="1">
      <alignment horizontal="left"/>
    </xf>
    <xf numFmtId="164" fontId="13" fillId="0" borderId="7" xfId="2" applyFont="1" applyBorder="1" applyAlignment="1">
      <alignment horizontal="left"/>
    </xf>
    <xf numFmtId="164" fontId="13" fillId="0" borderId="12" xfId="2" applyFont="1" applyBorder="1" applyAlignment="1">
      <alignment horizontal="center"/>
    </xf>
    <xf numFmtId="164" fontId="13" fillId="0" borderId="47" xfId="2" applyFont="1" applyBorder="1" applyAlignment="1">
      <alignment horizontal="left"/>
    </xf>
    <xf numFmtId="164" fontId="6" fillId="0" borderId="0" xfId="2" applyFont="1" applyAlignment="1">
      <alignment horizontal="left"/>
    </xf>
    <xf numFmtId="164" fontId="6" fillId="0" borderId="0" xfId="2" applyFont="1"/>
    <xf numFmtId="164" fontId="10" fillId="0" borderId="0" xfId="2" applyFont="1" applyAlignment="1">
      <alignment horizontal="left"/>
    </xf>
    <xf numFmtId="164" fontId="10" fillId="0" borderId="0" xfId="2" applyFont="1"/>
    <xf numFmtId="166" fontId="12" fillId="0" borderId="10" xfId="0" applyNumberFormat="1" applyFont="1" applyBorder="1"/>
    <xf numFmtId="164" fontId="31" fillId="0" borderId="7" xfId="2" applyFont="1" applyFill="1" applyBorder="1"/>
    <xf numFmtId="164" fontId="31" fillId="0" borderId="9" xfId="2" applyFont="1" applyFill="1" applyBorder="1" applyAlignment="1">
      <alignment horizontal="center" vertical="center"/>
    </xf>
    <xf numFmtId="164" fontId="33" fillId="0" borderId="25" xfId="2" applyFont="1" applyFill="1" applyBorder="1" applyAlignment="1" applyProtection="1">
      <alignment horizontal="center" vertical="center"/>
      <protection locked="0"/>
    </xf>
    <xf numFmtId="164" fontId="12" fillId="0" borderId="21" xfId="2" applyFont="1" applyFill="1" applyBorder="1"/>
    <xf numFmtId="166" fontId="12" fillId="0" borderId="21" xfId="0" applyNumberFormat="1" applyFont="1" applyBorder="1"/>
    <xf numFmtId="165" fontId="31" fillId="0" borderId="7" xfId="1" applyFont="1" applyFill="1" applyBorder="1" applyAlignment="1">
      <alignment vertical="center"/>
    </xf>
    <xf numFmtId="165" fontId="12" fillId="0" borderId="14" xfId="1" applyFont="1" applyFill="1" applyBorder="1" applyAlignment="1">
      <alignment horizontal="center"/>
    </xf>
    <xf numFmtId="0" fontId="12" fillId="0" borderId="15" xfId="0" applyFont="1" applyBorder="1" applyAlignment="1">
      <alignment horizontal="center"/>
    </xf>
    <xf numFmtId="165" fontId="12" fillId="0" borderId="7" xfId="1" applyFont="1" applyFill="1" applyBorder="1" applyAlignment="1">
      <alignment horizontal="center"/>
    </xf>
    <xf numFmtId="0" fontId="12" fillId="0" borderId="9" xfId="0" applyFont="1" applyBorder="1" applyAlignment="1">
      <alignment horizontal="center"/>
    </xf>
    <xf numFmtId="165" fontId="12" fillId="0" borderId="12" xfId="1" applyFont="1" applyFill="1" applyBorder="1" applyAlignment="1">
      <alignment horizontal="center"/>
    </xf>
    <xf numFmtId="0" fontId="12" fillId="0" borderId="23" xfId="0" applyFont="1" applyBorder="1" applyAlignment="1">
      <alignment horizontal="center"/>
    </xf>
    <xf numFmtId="165" fontId="13" fillId="0" borderId="12" xfId="1" applyFont="1" applyFill="1" applyBorder="1" applyAlignment="1">
      <alignment horizontal="left"/>
    </xf>
    <xf numFmtId="0" fontId="3" fillId="0" borderId="2" xfId="0" applyFont="1" applyBorder="1" applyAlignment="1" applyProtection="1">
      <alignment horizontal="center"/>
      <protection locked="0"/>
    </xf>
    <xf numFmtId="0" fontId="0" fillId="0" borderId="3" xfId="0" applyBorder="1"/>
    <xf numFmtId="49" fontId="5" fillId="0" borderId="0" xfId="0" applyNumberFormat="1" applyFont="1" applyAlignment="1">
      <alignment horizontal="right"/>
    </xf>
    <xf numFmtId="0" fontId="12" fillId="0" borderId="6" xfId="0" applyFont="1" applyBorder="1" applyAlignment="1">
      <alignment horizontal="right"/>
    </xf>
    <xf numFmtId="0" fontId="12" fillId="0" borderId="20" xfId="0" applyFont="1" applyBorder="1" applyAlignment="1">
      <alignment horizontal="right"/>
    </xf>
    <xf numFmtId="0" fontId="8" fillId="0" borderId="6" xfId="3" applyFont="1" applyBorder="1" applyAlignment="1">
      <alignment horizontal="left" vertical="center" wrapText="1"/>
    </xf>
    <xf numFmtId="0" fontId="8" fillId="0" borderId="20" xfId="3" applyFont="1" applyBorder="1" applyAlignment="1">
      <alignment horizontal="left" vertical="center" wrapText="1"/>
    </xf>
    <xf numFmtId="0" fontId="8" fillId="0" borderId="31" xfId="3" applyFont="1" applyBorder="1" applyAlignment="1">
      <alignment horizontal="right" vertical="center" wrapText="1"/>
    </xf>
    <xf numFmtId="0" fontId="8" fillId="0" borderId="32" xfId="3" applyFont="1" applyBorder="1" applyAlignment="1">
      <alignment horizontal="right" vertical="center" wrapText="1"/>
    </xf>
    <xf numFmtId="0" fontId="8" fillId="0" borderId="42" xfId="3" applyFont="1" applyBorder="1" applyAlignment="1">
      <alignment horizontal="right" vertical="center" wrapText="1"/>
    </xf>
    <xf numFmtId="49" fontId="30" fillId="0" borderId="1" xfId="0" applyNumberFormat="1" applyFont="1" applyBorder="1" applyAlignment="1">
      <alignment horizontal="center" vertical="center" wrapText="1"/>
    </xf>
    <xf numFmtId="49" fontId="30" fillId="0" borderId="2" xfId="0" applyNumberFormat="1" applyFont="1" applyBorder="1" applyAlignment="1">
      <alignment horizontal="center" vertical="center" wrapText="1"/>
    </xf>
    <xf numFmtId="49" fontId="30" fillId="0" borderId="3" xfId="0" applyNumberFormat="1" applyFont="1" applyBorder="1" applyAlignment="1">
      <alignment horizontal="center" vertical="center" wrapText="1"/>
    </xf>
    <xf numFmtId="49" fontId="34" fillId="0" borderId="32" xfId="0" applyNumberFormat="1" applyFont="1" applyBorder="1" applyAlignment="1">
      <alignment horizontal="center" vertical="center"/>
    </xf>
    <xf numFmtId="49" fontId="34" fillId="0" borderId="34" xfId="0" applyNumberFormat="1" applyFont="1" applyBorder="1" applyAlignment="1">
      <alignment horizontal="center" vertical="center"/>
    </xf>
    <xf numFmtId="2" fontId="21" fillId="0" borderId="0" xfId="0" applyNumberFormat="1" applyFont="1" applyAlignment="1">
      <alignment horizontal="center" vertical="center"/>
    </xf>
    <xf numFmtId="49" fontId="30" fillId="0" borderId="35" xfId="0" applyNumberFormat="1" applyFont="1" applyBorder="1" applyAlignment="1">
      <alignment horizontal="center" vertical="center" wrapText="1"/>
    </xf>
    <xf numFmtId="49" fontId="30" fillId="0" borderId="36" xfId="0" applyNumberFormat="1" applyFont="1" applyBorder="1" applyAlignment="1">
      <alignment horizontal="center" vertical="center" wrapText="1"/>
    </xf>
    <xf numFmtId="0" fontId="12" fillId="0" borderId="2" xfId="0" applyFont="1" applyBorder="1" applyAlignment="1" applyProtection="1">
      <alignment horizontal="center"/>
      <protection locked="0"/>
    </xf>
    <xf numFmtId="49" fontId="27" fillId="0" borderId="0" xfId="0" applyNumberFormat="1" applyFont="1" applyAlignment="1">
      <alignment horizontal="right"/>
    </xf>
    <xf numFmtId="0" fontId="12" fillId="0" borderId="31" xfId="0" applyFont="1" applyBorder="1" applyAlignment="1">
      <alignment horizontal="right"/>
    </xf>
    <xf numFmtId="0" fontId="12" fillId="0" borderId="32" xfId="0" applyFont="1" applyBorder="1" applyAlignment="1">
      <alignment horizontal="right"/>
    </xf>
    <xf numFmtId="0" fontId="12" fillId="0" borderId="42" xfId="0" applyFont="1" applyBorder="1" applyAlignment="1">
      <alignment horizontal="right"/>
    </xf>
    <xf numFmtId="166" fontId="12" fillId="0" borderId="6" xfId="0" applyNumberFormat="1" applyFont="1" applyBorder="1" applyAlignment="1">
      <alignment horizontal="right"/>
    </xf>
    <xf numFmtId="166" fontId="12" fillId="0" borderId="20" xfId="0" applyNumberFormat="1" applyFont="1" applyBorder="1" applyAlignment="1">
      <alignment horizontal="right"/>
    </xf>
    <xf numFmtId="0" fontId="12" fillId="0" borderId="44" xfId="0" applyFont="1" applyBorder="1" applyAlignment="1">
      <alignment horizontal="right"/>
    </xf>
    <xf numFmtId="0" fontId="12" fillId="0" borderId="43" xfId="0" applyFont="1" applyBorder="1" applyAlignment="1">
      <alignment horizontal="right"/>
    </xf>
    <xf numFmtId="0" fontId="12" fillId="0" borderId="37" xfId="0" applyFont="1" applyBorder="1" applyAlignment="1">
      <alignment horizontal="right"/>
    </xf>
    <xf numFmtId="0" fontId="12" fillId="0" borderId="38" xfId="0" applyFont="1" applyBorder="1" applyAlignment="1">
      <alignment horizontal="right"/>
    </xf>
    <xf numFmtId="0" fontId="12" fillId="0" borderId="40" xfId="0" applyFont="1" applyBorder="1" applyAlignment="1">
      <alignment horizontal="right"/>
    </xf>
    <xf numFmtId="0" fontId="12" fillId="0" borderId="41" xfId="0" applyFont="1" applyBorder="1" applyAlignment="1">
      <alignment horizontal="right"/>
    </xf>
    <xf numFmtId="0" fontId="12" fillId="0" borderId="1" xfId="0" applyFont="1" applyBorder="1" applyAlignment="1">
      <alignment horizontal="right"/>
    </xf>
    <xf numFmtId="0" fontId="12" fillId="0" borderId="56" xfId="0" applyFont="1" applyBorder="1" applyAlignment="1">
      <alignment horizontal="right"/>
    </xf>
  </cellXfs>
  <cellStyles count="4">
    <cellStyle name="Comma" xfId="1" builtinId="3"/>
    <cellStyle name="Currency" xfId="2" builtinId="4"/>
    <cellStyle name="Normal" xfId="0" builtinId="0"/>
    <cellStyle name="Normal 4" xfId="3" xr:uid="{D8DC2DFC-3C30-A746-A2D0-0CEF3B7E67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43422</xdr:colOff>
      <xdr:row>0</xdr:row>
      <xdr:rowOff>47065</xdr:rowOff>
    </xdr:from>
    <xdr:to>
      <xdr:col>1</xdr:col>
      <xdr:colOff>186741</xdr:colOff>
      <xdr:row>3</xdr:row>
      <xdr:rowOff>112845</xdr:rowOff>
    </xdr:to>
    <xdr:pic>
      <xdr:nvPicPr>
        <xdr:cNvPr id="2" name="Picture 1">
          <a:extLst>
            <a:ext uri="{FF2B5EF4-FFF2-40B4-BE49-F238E27FC236}">
              <a16:creationId xmlns:a16="http://schemas.microsoft.com/office/drawing/2014/main" id="{32AD856D-9821-49F3-BA62-7512AEB1CA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2" y="47065"/>
          <a:ext cx="880503" cy="6658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43422</xdr:colOff>
      <xdr:row>0</xdr:row>
      <xdr:rowOff>47065</xdr:rowOff>
    </xdr:from>
    <xdr:to>
      <xdr:col>1</xdr:col>
      <xdr:colOff>186741</xdr:colOff>
      <xdr:row>3</xdr:row>
      <xdr:rowOff>135705</xdr:rowOff>
    </xdr:to>
    <xdr:pic>
      <xdr:nvPicPr>
        <xdr:cNvPr id="3" name="Picture 2">
          <a:extLst>
            <a:ext uri="{FF2B5EF4-FFF2-40B4-BE49-F238E27FC236}">
              <a16:creationId xmlns:a16="http://schemas.microsoft.com/office/drawing/2014/main" id="{CE809707-C9FA-48C0-B787-78B40730A2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2" y="47065"/>
          <a:ext cx="806259" cy="68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43422</xdr:colOff>
      <xdr:row>0</xdr:row>
      <xdr:rowOff>47065</xdr:rowOff>
    </xdr:from>
    <xdr:to>
      <xdr:col>1</xdr:col>
      <xdr:colOff>186741</xdr:colOff>
      <xdr:row>3</xdr:row>
      <xdr:rowOff>112845</xdr:rowOff>
    </xdr:to>
    <xdr:pic>
      <xdr:nvPicPr>
        <xdr:cNvPr id="4" name="Picture 3">
          <a:extLst>
            <a:ext uri="{FF2B5EF4-FFF2-40B4-BE49-F238E27FC236}">
              <a16:creationId xmlns:a16="http://schemas.microsoft.com/office/drawing/2014/main" id="{FC177159-394F-4F92-8F88-18206D9B86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2" y="47065"/>
          <a:ext cx="806259" cy="68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43423</xdr:colOff>
      <xdr:row>0</xdr:row>
      <xdr:rowOff>47066</xdr:rowOff>
    </xdr:from>
    <xdr:to>
      <xdr:col>1</xdr:col>
      <xdr:colOff>14288</xdr:colOff>
      <xdr:row>2</xdr:row>
      <xdr:rowOff>121196</xdr:rowOff>
    </xdr:to>
    <xdr:pic>
      <xdr:nvPicPr>
        <xdr:cNvPr id="2" name="Picture 1">
          <a:extLst>
            <a:ext uri="{FF2B5EF4-FFF2-40B4-BE49-F238E27FC236}">
              <a16:creationId xmlns:a16="http://schemas.microsoft.com/office/drawing/2014/main" id="{5CDFC226-F0C7-4F89-8D38-99EAB06591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6"/>
          <a:ext cx="923365" cy="698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12700</xdr:colOff>
      <xdr:row>0</xdr:row>
      <xdr:rowOff>50800</xdr:rowOff>
    </xdr:from>
    <xdr:ext cx="934724" cy="714217"/>
    <xdr:pic>
      <xdr:nvPicPr>
        <xdr:cNvPr id="2" name="Picture 1">
          <a:extLst>
            <a:ext uri="{FF2B5EF4-FFF2-40B4-BE49-F238E27FC236}">
              <a16:creationId xmlns:a16="http://schemas.microsoft.com/office/drawing/2014/main" id="{1947C501-17BA-45E3-B612-6AD11245BF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00" y="50800"/>
          <a:ext cx="934724" cy="7142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43423</xdr:colOff>
      <xdr:row>0</xdr:row>
      <xdr:rowOff>47065</xdr:rowOff>
    </xdr:from>
    <xdr:to>
      <xdr:col>1</xdr:col>
      <xdr:colOff>4030</xdr:colOff>
      <xdr:row>3</xdr:row>
      <xdr:rowOff>112820</xdr:rowOff>
    </xdr:to>
    <xdr:pic>
      <xdr:nvPicPr>
        <xdr:cNvPr id="2" name="Picture 1">
          <a:extLst>
            <a:ext uri="{FF2B5EF4-FFF2-40B4-BE49-F238E27FC236}">
              <a16:creationId xmlns:a16="http://schemas.microsoft.com/office/drawing/2014/main" id="{C2318E37-7402-490E-80E4-256499477F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5"/>
          <a:ext cx="879770" cy="670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43423</xdr:colOff>
      <xdr:row>0</xdr:row>
      <xdr:rowOff>47066</xdr:rowOff>
    </xdr:from>
    <xdr:to>
      <xdr:col>0</xdr:col>
      <xdr:colOff>884366</xdr:colOff>
      <xdr:row>3</xdr:row>
      <xdr:rowOff>133351</xdr:rowOff>
    </xdr:to>
    <xdr:pic>
      <xdr:nvPicPr>
        <xdr:cNvPr id="2" name="Picture 1">
          <a:extLst>
            <a:ext uri="{FF2B5EF4-FFF2-40B4-BE49-F238E27FC236}">
              <a16:creationId xmlns:a16="http://schemas.microsoft.com/office/drawing/2014/main" id="{0A0CB38A-7732-461B-973D-2C854A143B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6"/>
          <a:ext cx="907618" cy="68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47066</xdr:rowOff>
    </xdr:from>
    <xdr:to>
      <xdr:col>1</xdr:col>
      <xdr:colOff>380830</xdr:colOff>
      <xdr:row>3</xdr:row>
      <xdr:rowOff>109539</xdr:rowOff>
    </xdr:to>
    <xdr:pic>
      <xdr:nvPicPr>
        <xdr:cNvPr id="2" name="Picture 1">
          <a:extLst>
            <a:ext uri="{FF2B5EF4-FFF2-40B4-BE49-F238E27FC236}">
              <a16:creationId xmlns:a16="http://schemas.microsoft.com/office/drawing/2014/main" id="{555FE2BB-1E6B-4BD6-A5A1-49A0F51502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423" y="47066"/>
          <a:ext cx="876130" cy="662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C%20Sunninghill.LAPTOP-5SCQV7SL.000\OneDrive%20-%20Batatise\Documents\OneDrive%20-%20Batatise\Desktop\Refengkgotso%20Sports%20Complex%20Rev2%20-%20buildings%20and%20structural%20steel.lsx%20(2).xlsx" TargetMode="External"/><Relationship Id="rId1" Type="http://schemas.openxmlformats.org/officeDocument/2006/relationships/externalLinkPath" Target="https://batatise-my.sharepoint.com/Users/CC%20Sunninghill.LAPTOP-5SCQV7SL.000/OneDrive%20-%20Batatise/Documents/OneDrive%20-%20Batatise/Desktop/Refengkgotso%20Sports%20Complex%20Rev2%20-%20buildings%20and%20structural%20steel.lsx%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General"/>
      <sheetName val="2.Buildings"/>
      <sheetName val="Sheet1"/>
      <sheetName val="3.Structural Steel Roof"/>
      <sheetName val="4.Civil"/>
      <sheetName val="5.Outdoor Gym Equipment"/>
      <sheetName val="7.Summary"/>
    </sheetNames>
    <sheetDataSet>
      <sheetData sheetId="0"/>
      <sheetData sheetId="1"/>
      <sheetData sheetId="2">
        <row r="58">
          <cell r="E58">
            <v>1430.58842</v>
          </cell>
        </row>
        <row r="67">
          <cell r="E67">
            <v>1701.438396</v>
          </cell>
        </row>
        <row r="75">
          <cell r="E75">
            <v>533.56786599999998</v>
          </cell>
        </row>
        <row r="83">
          <cell r="E83">
            <v>1430.02322</v>
          </cell>
        </row>
        <row r="86">
          <cell r="F86">
            <v>101.504</v>
          </cell>
        </row>
      </sheetData>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ECF9C-EF41-41A6-A8DA-72254F283470}">
  <sheetPr>
    <pageSetUpPr fitToPage="1"/>
  </sheetPr>
  <dimension ref="A1:N65"/>
  <sheetViews>
    <sheetView tabSelected="1" view="pageBreakPreview" topLeftCell="C1" zoomScale="120" zoomScaleNormal="100" zoomScaleSheetLayoutView="120" workbookViewId="0">
      <selection activeCell="I15" sqref="I15"/>
    </sheetView>
  </sheetViews>
  <sheetFormatPr defaultColWidth="11.42578125" defaultRowHeight="12"/>
  <cols>
    <col min="1" max="1" width="9.7109375" style="22" customWidth="1"/>
    <col min="2" max="2" width="6.7109375" style="22" bestFit="1" customWidth="1"/>
    <col min="3" max="3" width="64" style="19" customWidth="1"/>
    <col min="4" max="4" width="10.42578125" style="19" customWidth="1"/>
    <col min="5" max="5" width="14.28515625" style="22" customWidth="1"/>
    <col min="6" max="6" width="15" style="378" bestFit="1" customWidth="1"/>
    <col min="7" max="7" width="18" style="378" customWidth="1"/>
    <col min="8" max="8" width="40.5703125" style="133" customWidth="1"/>
    <col min="9" max="260" width="11.42578125" style="19"/>
    <col min="261" max="261" width="20.140625" style="19" customWidth="1"/>
    <col min="262" max="262" width="46.7109375" style="19" customWidth="1"/>
    <col min="263" max="263" width="18.42578125" style="19" customWidth="1"/>
    <col min="264" max="264" width="54.42578125" style="19" customWidth="1"/>
    <col min="265" max="516" width="11.42578125" style="19"/>
    <col min="517" max="517" width="20.140625" style="19" customWidth="1"/>
    <col min="518" max="518" width="46.7109375" style="19" customWidth="1"/>
    <col min="519" max="519" width="18.42578125" style="19" customWidth="1"/>
    <col min="520" max="520" width="54.42578125" style="19" customWidth="1"/>
    <col min="521" max="772" width="11.42578125" style="19"/>
    <col min="773" max="773" width="20.140625" style="19" customWidth="1"/>
    <col min="774" max="774" width="46.7109375" style="19" customWidth="1"/>
    <col min="775" max="775" width="18.42578125" style="19" customWidth="1"/>
    <col min="776" max="776" width="54.42578125" style="19" customWidth="1"/>
    <col min="777" max="1028" width="11.42578125" style="19"/>
    <col min="1029" max="1029" width="20.140625" style="19" customWidth="1"/>
    <col min="1030" max="1030" width="46.7109375" style="19" customWidth="1"/>
    <col min="1031" max="1031" width="18.42578125" style="19" customWidth="1"/>
    <col min="1032" max="1032" width="54.42578125" style="19" customWidth="1"/>
    <col min="1033" max="1284" width="11.42578125" style="19"/>
    <col min="1285" max="1285" width="20.140625" style="19" customWidth="1"/>
    <col min="1286" max="1286" width="46.7109375" style="19" customWidth="1"/>
    <col min="1287" max="1287" width="18.42578125" style="19" customWidth="1"/>
    <col min="1288" max="1288" width="54.42578125" style="19" customWidth="1"/>
    <col min="1289" max="1540" width="11.42578125" style="19"/>
    <col min="1541" max="1541" width="20.140625" style="19" customWidth="1"/>
    <col min="1542" max="1542" width="46.7109375" style="19" customWidth="1"/>
    <col min="1543" max="1543" width="18.42578125" style="19" customWidth="1"/>
    <col min="1544" max="1544" width="54.42578125" style="19" customWidth="1"/>
    <col min="1545" max="1796" width="11.42578125" style="19"/>
    <col min="1797" max="1797" width="20.140625" style="19" customWidth="1"/>
    <col min="1798" max="1798" width="46.7109375" style="19" customWidth="1"/>
    <col min="1799" max="1799" width="18.42578125" style="19" customWidth="1"/>
    <col min="1800" max="1800" width="54.42578125" style="19" customWidth="1"/>
    <col min="1801" max="2052" width="11.42578125" style="19"/>
    <col min="2053" max="2053" width="20.140625" style="19" customWidth="1"/>
    <col min="2054" max="2054" width="46.7109375" style="19" customWidth="1"/>
    <col min="2055" max="2055" width="18.42578125" style="19" customWidth="1"/>
    <col min="2056" max="2056" width="54.42578125" style="19" customWidth="1"/>
    <col min="2057" max="2308" width="11.42578125" style="19"/>
    <col min="2309" max="2309" width="20.140625" style="19" customWidth="1"/>
    <col min="2310" max="2310" width="46.7109375" style="19" customWidth="1"/>
    <col min="2311" max="2311" width="18.42578125" style="19" customWidth="1"/>
    <col min="2312" max="2312" width="54.42578125" style="19" customWidth="1"/>
    <col min="2313" max="2564" width="11.42578125" style="19"/>
    <col min="2565" max="2565" width="20.140625" style="19" customWidth="1"/>
    <col min="2566" max="2566" width="46.7109375" style="19" customWidth="1"/>
    <col min="2567" max="2567" width="18.42578125" style="19" customWidth="1"/>
    <col min="2568" max="2568" width="54.42578125" style="19" customWidth="1"/>
    <col min="2569" max="2820" width="11.42578125" style="19"/>
    <col min="2821" max="2821" width="20.140625" style="19" customWidth="1"/>
    <col min="2822" max="2822" width="46.7109375" style="19" customWidth="1"/>
    <col min="2823" max="2823" width="18.42578125" style="19" customWidth="1"/>
    <col min="2824" max="2824" width="54.42578125" style="19" customWidth="1"/>
    <col min="2825" max="3076" width="11.42578125" style="19"/>
    <col min="3077" max="3077" width="20.140625" style="19" customWidth="1"/>
    <col min="3078" max="3078" width="46.7109375" style="19" customWidth="1"/>
    <col min="3079" max="3079" width="18.42578125" style="19" customWidth="1"/>
    <col min="3080" max="3080" width="54.42578125" style="19" customWidth="1"/>
    <col min="3081" max="3332" width="11.42578125" style="19"/>
    <col min="3333" max="3333" width="20.140625" style="19" customWidth="1"/>
    <col min="3334" max="3334" width="46.7109375" style="19" customWidth="1"/>
    <col min="3335" max="3335" width="18.42578125" style="19" customWidth="1"/>
    <col min="3336" max="3336" width="54.42578125" style="19" customWidth="1"/>
    <col min="3337" max="3588" width="11.42578125" style="19"/>
    <col min="3589" max="3589" width="20.140625" style="19" customWidth="1"/>
    <col min="3590" max="3590" width="46.7109375" style="19" customWidth="1"/>
    <col min="3591" max="3591" width="18.42578125" style="19" customWidth="1"/>
    <col min="3592" max="3592" width="54.42578125" style="19" customWidth="1"/>
    <col min="3593" max="3844" width="11.42578125" style="19"/>
    <col min="3845" max="3845" width="20.140625" style="19" customWidth="1"/>
    <col min="3846" max="3846" width="46.7109375" style="19" customWidth="1"/>
    <col min="3847" max="3847" width="18.42578125" style="19" customWidth="1"/>
    <col min="3848" max="3848" width="54.42578125" style="19" customWidth="1"/>
    <col min="3849" max="4100" width="11.42578125" style="19"/>
    <col min="4101" max="4101" width="20.140625" style="19" customWidth="1"/>
    <col min="4102" max="4102" width="46.7109375" style="19" customWidth="1"/>
    <col min="4103" max="4103" width="18.42578125" style="19" customWidth="1"/>
    <col min="4104" max="4104" width="54.42578125" style="19" customWidth="1"/>
    <col min="4105" max="4356" width="11.42578125" style="19"/>
    <col min="4357" max="4357" width="20.140625" style="19" customWidth="1"/>
    <col min="4358" max="4358" width="46.7109375" style="19" customWidth="1"/>
    <col min="4359" max="4359" width="18.42578125" style="19" customWidth="1"/>
    <col min="4360" max="4360" width="54.42578125" style="19" customWidth="1"/>
    <col min="4361" max="4612" width="11.42578125" style="19"/>
    <col min="4613" max="4613" width="20.140625" style="19" customWidth="1"/>
    <col min="4614" max="4614" width="46.7109375" style="19" customWidth="1"/>
    <col min="4615" max="4615" width="18.42578125" style="19" customWidth="1"/>
    <col min="4616" max="4616" width="54.42578125" style="19" customWidth="1"/>
    <col min="4617" max="4868" width="11.42578125" style="19"/>
    <col min="4869" max="4869" width="20.140625" style="19" customWidth="1"/>
    <col min="4870" max="4870" width="46.7109375" style="19" customWidth="1"/>
    <col min="4871" max="4871" width="18.42578125" style="19" customWidth="1"/>
    <col min="4872" max="4872" width="54.42578125" style="19" customWidth="1"/>
    <col min="4873" max="5124" width="11.42578125" style="19"/>
    <col min="5125" max="5125" width="20.140625" style="19" customWidth="1"/>
    <col min="5126" max="5126" width="46.7109375" style="19" customWidth="1"/>
    <col min="5127" max="5127" width="18.42578125" style="19" customWidth="1"/>
    <col min="5128" max="5128" width="54.42578125" style="19" customWidth="1"/>
    <col min="5129" max="5380" width="11.42578125" style="19"/>
    <col min="5381" max="5381" width="20.140625" style="19" customWidth="1"/>
    <col min="5382" max="5382" width="46.7109375" style="19" customWidth="1"/>
    <col min="5383" max="5383" width="18.42578125" style="19" customWidth="1"/>
    <col min="5384" max="5384" width="54.42578125" style="19" customWidth="1"/>
    <col min="5385" max="5636" width="11.42578125" style="19"/>
    <col min="5637" max="5637" width="20.140625" style="19" customWidth="1"/>
    <col min="5638" max="5638" width="46.7109375" style="19" customWidth="1"/>
    <col min="5639" max="5639" width="18.42578125" style="19" customWidth="1"/>
    <col min="5640" max="5640" width="54.42578125" style="19" customWidth="1"/>
    <col min="5641" max="5892" width="11.42578125" style="19"/>
    <col min="5893" max="5893" width="20.140625" style="19" customWidth="1"/>
    <col min="5894" max="5894" width="46.7109375" style="19" customWidth="1"/>
    <col min="5895" max="5895" width="18.42578125" style="19" customWidth="1"/>
    <col min="5896" max="5896" width="54.42578125" style="19" customWidth="1"/>
    <col min="5897" max="6148" width="11.42578125" style="19"/>
    <col min="6149" max="6149" width="20.140625" style="19" customWidth="1"/>
    <col min="6150" max="6150" width="46.7109375" style="19" customWidth="1"/>
    <col min="6151" max="6151" width="18.42578125" style="19" customWidth="1"/>
    <col min="6152" max="6152" width="54.42578125" style="19" customWidth="1"/>
    <col min="6153" max="6404" width="11.42578125" style="19"/>
    <col min="6405" max="6405" width="20.140625" style="19" customWidth="1"/>
    <col min="6406" max="6406" width="46.7109375" style="19" customWidth="1"/>
    <col min="6407" max="6407" width="18.42578125" style="19" customWidth="1"/>
    <col min="6408" max="6408" width="54.42578125" style="19" customWidth="1"/>
    <col min="6409" max="6660" width="11.42578125" style="19"/>
    <col min="6661" max="6661" width="20.140625" style="19" customWidth="1"/>
    <col min="6662" max="6662" width="46.7109375" style="19" customWidth="1"/>
    <col min="6663" max="6663" width="18.42578125" style="19" customWidth="1"/>
    <col min="6664" max="6664" width="54.42578125" style="19" customWidth="1"/>
    <col min="6665" max="6916" width="11.42578125" style="19"/>
    <col min="6917" max="6917" width="20.140625" style="19" customWidth="1"/>
    <col min="6918" max="6918" width="46.7109375" style="19" customWidth="1"/>
    <col min="6919" max="6919" width="18.42578125" style="19" customWidth="1"/>
    <col min="6920" max="6920" width="54.42578125" style="19" customWidth="1"/>
    <col min="6921" max="7172" width="11.42578125" style="19"/>
    <col min="7173" max="7173" width="20.140625" style="19" customWidth="1"/>
    <col min="7174" max="7174" width="46.7109375" style="19" customWidth="1"/>
    <col min="7175" max="7175" width="18.42578125" style="19" customWidth="1"/>
    <col min="7176" max="7176" width="54.42578125" style="19" customWidth="1"/>
    <col min="7177" max="7428" width="11.42578125" style="19"/>
    <col min="7429" max="7429" width="20.140625" style="19" customWidth="1"/>
    <col min="7430" max="7430" width="46.7109375" style="19" customWidth="1"/>
    <col min="7431" max="7431" width="18.42578125" style="19" customWidth="1"/>
    <col min="7432" max="7432" width="54.42578125" style="19" customWidth="1"/>
    <col min="7433" max="7684" width="11.42578125" style="19"/>
    <col min="7685" max="7685" width="20.140625" style="19" customWidth="1"/>
    <col min="7686" max="7686" width="46.7109375" style="19" customWidth="1"/>
    <col min="7687" max="7687" width="18.42578125" style="19" customWidth="1"/>
    <col min="7688" max="7688" width="54.42578125" style="19" customWidth="1"/>
    <col min="7689" max="7940" width="11.42578125" style="19"/>
    <col min="7941" max="7941" width="20.140625" style="19" customWidth="1"/>
    <col min="7942" max="7942" width="46.7109375" style="19" customWidth="1"/>
    <col min="7943" max="7943" width="18.42578125" style="19" customWidth="1"/>
    <col min="7944" max="7944" width="54.42578125" style="19" customWidth="1"/>
    <col min="7945" max="8196" width="11.42578125" style="19"/>
    <col min="8197" max="8197" width="20.140625" style="19" customWidth="1"/>
    <col min="8198" max="8198" width="46.7109375" style="19" customWidth="1"/>
    <col min="8199" max="8199" width="18.42578125" style="19" customWidth="1"/>
    <col min="8200" max="8200" width="54.42578125" style="19" customWidth="1"/>
    <col min="8201" max="8452" width="11.42578125" style="19"/>
    <col min="8453" max="8453" width="20.140625" style="19" customWidth="1"/>
    <col min="8454" max="8454" width="46.7109375" style="19" customWidth="1"/>
    <col min="8455" max="8455" width="18.42578125" style="19" customWidth="1"/>
    <col min="8456" max="8456" width="54.42578125" style="19" customWidth="1"/>
    <col min="8457" max="8708" width="11.42578125" style="19"/>
    <col min="8709" max="8709" width="20.140625" style="19" customWidth="1"/>
    <col min="8710" max="8710" width="46.7109375" style="19" customWidth="1"/>
    <col min="8711" max="8711" width="18.42578125" style="19" customWidth="1"/>
    <col min="8712" max="8712" width="54.42578125" style="19" customWidth="1"/>
    <col min="8713" max="8964" width="11.42578125" style="19"/>
    <col min="8965" max="8965" width="20.140625" style="19" customWidth="1"/>
    <col min="8966" max="8966" width="46.7109375" style="19" customWidth="1"/>
    <col min="8967" max="8967" width="18.42578125" style="19" customWidth="1"/>
    <col min="8968" max="8968" width="54.42578125" style="19" customWidth="1"/>
    <col min="8969" max="9220" width="11.42578125" style="19"/>
    <col min="9221" max="9221" width="20.140625" style="19" customWidth="1"/>
    <col min="9222" max="9222" width="46.7109375" style="19" customWidth="1"/>
    <col min="9223" max="9223" width="18.42578125" style="19" customWidth="1"/>
    <col min="9224" max="9224" width="54.42578125" style="19" customWidth="1"/>
    <col min="9225" max="9476" width="11.42578125" style="19"/>
    <col min="9477" max="9477" width="20.140625" style="19" customWidth="1"/>
    <col min="9478" max="9478" width="46.7109375" style="19" customWidth="1"/>
    <col min="9479" max="9479" width="18.42578125" style="19" customWidth="1"/>
    <col min="9480" max="9480" width="54.42578125" style="19" customWidth="1"/>
    <col min="9481" max="9732" width="11.42578125" style="19"/>
    <col min="9733" max="9733" width="20.140625" style="19" customWidth="1"/>
    <col min="9734" max="9734" width="46.7109375" style="19" customWidth="1"/>
    <col min="9735" max="9735" width="18.42578125" style="19" customWidth="1"/>
    <col min="9736" max="9736" width="54.42578125" style="19" customWidth="1"/>
    <col min="9737" max="9988" width="11.42578125" style="19"/>
    <col min="9989" max="9989" width="20.140625" style="19" customWidth="1"/>
    <col min="9990" max="9990" width="46.7109375" style="19" customWidth="1"/>
    <col min="9991" max="9991" width="18.42578125" style="19" customWidth="1"/>
    <col min="9992" max="9992" width="54.42578125" style="19" customWidth="1"/>
    <col min="9993" max="10244" width="11.42578125" style="19"/>
    <col min="10245" max="10245" width="20.140625" style="19" customWidth="1"/>
    <col min="10246" max="10246" width="46.7109375" style="19" customWidth="1"/>
    <col min="10247" max="10247" width="18.42578125" style="19" customWidth="1"/>
    <col min="10248" max="10248" width="54.42578125" style="19" customWidth="1"/>
    <col min="10249" max="10500" width="11.42578125" style="19"/>
    <col min="10501" max="10501" width="20.140625" style="19" customWidth="1"/>
    <col min="10502" max="10502" width="46.7109375" style="19" customWidth="1"/>
    <col min="10503" max="10503" width="18.42578125" style="19" customWidth="1"/>
    <col min="10504" max="10504" width="54.42578125" style="19" customWidth="1"/>
    <col min="10505" max="10756" width="11.42578125" style="19"/>
    <col min="10757" max="10757" width="20.140625" style="19" customWidth="1"/>
    <col min="10758" max="10758" width="46.7109375" style="19" customWidth="1"/>
    <col min="10759" max="10759" width="18.42578125" style="19" customWidth="1"/>
    <col min="10760" max="10760" width="54.42578125" style="19" customWidth="1"/>
    <col min="10761" max="11012" width="11.42578125" style="19"/>
    <col min="11013" max="11013" width="20.140625" style="19" customWidth="1"/>
    <col min="11014" max="11014" width="46.7109375" style="19" customWidth="1"/>
    <col min="11015" max="11015" width="18.42578125" style="19" customWidth="1"/>
    <col min="11016" max="11016" width="54.42578125" style="19" customWidth="1"/>
    <col min="11017" max="11268" width="11.42578125" style="19"/>
    <col min="11269" max="11269" width="20.140625" style="19" customWidth="1"/>
    <col min="11270" max="11270" width="46.7109375" style="19" customWidth="1"/>
    <col min="11271" max="11271" width="18.42578125" style="19" customWidth="1"/>
    <col min="11272" max="11272" width="54.42578125" style="19" customWidth="1"/>
    <col min="11273" max="11524" width="11.42578125" style="19"/>
    <col min="11525" max="11525" width="20.140625" style="19" customWidth="1"/>
    <col min="11526" max="11526" width="46.7109375" style="19" customWidth="1"/>
    <col min="11527" max="11527" width="18.42578125" style="19" customWidth="1"/>
    <col min="11528" max="11528" width="54.42578125" style="19" customWidth="1"/>
    <col min="11529" max="11780" width="11.42578125" style="19"/>
    <col min="11781" max="11781" width="20.140625" style="19" customWidth="1"/>
    <col min="11782" max="11782" width="46.7109375" style="19" customWidth="1"/>
    <col min="11783" max="11783" width="18.42578125" style="19" customWidth="1"/>
    <col min="11784" max="11784" width="54.42578125" style="19" customWidth="1"/>
    <col min="11785" max="12036" width="11.42578125" style="19"/>
    <col min="12037" max="12037" width="20.140625" style="19" customWidth="1"/>
    <col min="12038" max="12038" width="46.7109375" style="19" customWidth="1"/>
    <col min="12039" max="12039" width="18.42578125" style="19" customWidth="1"/>
    <col min="12040" max="12040" width="54.42578125" style="19" customWidth="1"/>
    <col min="12041" max="12292" width="11.42578125" style="19"/>
    <col min="12293" max="12293" width="20.140625" style="19" customWidth="1"/>
    <col min="12294" max="12294" width="46.7109375" style="19" customWidth="1"/>
    <col min="12295" max="12295" width="18.42578125" style="19" customWidth="1"/>
    <col min="12296" max="12296" width="54.42578125" style="19" customWidth="1"/>
    <col min="12297" max="12548" width="11.42578125" style="19"/>
    <col min="12549" max="12549" width="20.140625" style="19" customWidth="1"/>
    <col min="12550" max="12550" width="46.7109375" style="19" customWidth="1"/>
    <col min="12551" max="12551" width="18.42578125" style="19" customWidth="1"/>
    <col min="12552" max="12552" width="54.42578125" style="19" customWidth="1"/>
    <col min="12553" max="12804" width="11.42578125" style="19"/>
    <col min="12805" max="12805" width="20.140625" style="19" customWidth="1"/>
    <col min="12806" max="12806" width="46.7109375" style="19" customWidth="1"/>
    <col min="12807" max="12807" width="18.42578125" style="19" customWidth="1"/>
    <col min="12808" max="12808" width="54.42578125" style="19" customWidth="1"/>
    <col min="12809" max="13060" width="11.42578125" style="19"/>
    <col min="13061" max="13061" width="20.140625" style="19" customWidth="1"/>
    <col min="13062" max="13062" width="46.7109375" style="19" customWidth="1"/>
    <col min="13063" max="13063" width="18.42578125" style="19" customWidth="1"/>
    <col min="13064" max="13064" width="54.42578125" style="19" customWidth="1"/>
    <col min="13065" max="13316" width="11.42578125" style="19"/>
    <col min="13317" max="13317" width="20.140625" style="19" customWidth="1"/>
    <col min="13318" max="13318" width="46.7109375" style="19" customWidth="1"/>
    <col min="13319" max="13319" width="18.42578125" style="19" customWidth="1"/>
    <col min="13320" max="13320" width="54.42578125" style="19" customWidth="1"/>
    <col min="13321" max="13572" width="11.42578125" style="19"/>
    <col min="13573" max="13573" width="20.140625" style="19" customWidth="1"/>
    <col min="13574" max="13574" width="46.7109375" style="19" customWidth="1"/>
    <col min="13575" max="13575" width="18.42578125" style="19" customWidth="1"/>
    <col min="13576" max="13576" width="54.42578125" style="19" customWidth="1"/>
    <col min="13577" max="13828" width="11.42578125" style="19"/>
    <col min="13829" max="13829" width="20.140625" style="19" customWidth="1"/>
    <col min="13830" max="13830" width="46.7109375" style="19" customWidth="1"/>
    <col min="13831" max="13831" width="18.42578125" style="19" customWidth="1"/>
    <col min="13832" max="13832" width="54.42578125" style="19" customWidth="1"/>
    <col min="13833" max="14084" width="11.42578125" style="19"/>
    <col min="14085" max="14085" width="20.140625" style="19" customWidth="1"/>
    <col min="14086" max="14086" width="46.7109375" style="19" customWidth="1"/>
    <col min="14087" max="14087" width="18.42578125" style="19" customWidth="1"/>
    <col min="14088" max="14088" width="54.42578125" style="19" customWidth="1"/>
    <col min="14089" max="14340" width="11.42578125" style="19"/>
    <col min="14341" max="14341" width="20.140625" style="19" customWidth="1"/>
    <col min="14342" max="14342" width="46.7109375" style="19" customWidth="1"/>
    <col min="14343" max="14343" width="18.42578125" style="19" customWidth="1"/>
    <col min="14344" max="14344" width="54.42578125" style="19" customWidth="1"/>
    <col min="14345" max="14596" width="11.42578125" style="19"/>
    <col min="14597" max="14597" width="20.140625" style="19" customWidth="1"/>
    <col min="14598" max="14598" width="46.7109375" style="19" customWidth="1"/>
    <col min="14599" max="14599" width="18.42578125" style="19" customWidth="1"/>
    <col min="14600" max="14600" width="54.42578125" style="19" customWidth="1"/>
    <col min="14601" max="14852" width="11.42578125" style="19"/>
    <col min="14853" max="14853" width="20.140625" style="19" customWidth="1"/>
    <col min="14854" max="14854" width="46.7109375" style="19" customWidth="1"/>
    <col min="14855" max="14855" width="18.42578125" style="19" customWidth="1"/>
    <col min="14856" max="14856" width="54.42578125" style="19" customWidth="1"/>
    <col min="14857" max="15108" width="11.42578125" style="19"/>
    <col min="15109" max="15109" width="20.140625" style="19" customWidth="1"/>
    <col min="15110" max="15110" width="46.7109375" style="19" customWidth="1"/>
    <col min="15111" max="15111" width="18.42578125" style="19" customWidth="1"/>
    <col min="15112" max="15112" width="54.42578125" style="19" customWidth="1"/>
    <col min="15113" max="15364" width="11.42578125" style="19"/>
    <col min="15365" max="15365" width="20.140625" style="19" customWidth="1"/>
    <col min="15366" max="15366" width="46.7109375" style="19" customWidth="1"/>
    <col min="15367" max="15367" width="18.42578125" style="19" customWidth="1"/>
    <col min="15368" max="15368" width="54.42578125" style="19" customWidth="1"/>
    <col min="15369" max="15620" width="11.42578125" style="19"/>
    <col min="15621" max="15621" width="20.140625" style="19" customWidth="1"/>
    <col min="15622" max="15622" width="46.7109375" style="19" customWidth="1"/>
    <col min="15623" max="15623" width="18.42578125" style="19" customWidth="1"/>
    <col min="15624" max="15624" width="54.42578125" style="19" customWidth="1"/>
    <col min="15625" max="15876" width="11.42578125" style="19"/>
    <col min="15877" max="15877" width="20.140625" style="19" customWidth="1"/>
    <col min="15878" max="15878" width="46.7109375" style="19" customWidth="1"/>
    <col min="15879" max="15879" width="18.42578125" style="19" customWidth="1"/>
    <col min="15880" max="15880" width="54.42578125" style="19" customWidth="1"/>
    <col min="15881" max="16132" width="11.42578125" style="19"/>
    <col min="16133" max="16133" width="20.140625" style="19" customWidth="1"/>
    <col min="16134" max="16134" width="46.7109375" style="19" customWidth="1"/>
    <col min="16135" max="16135" width="18.42578125" style="19" customWidth="1"/>
    <col min="16136" max="16136" width="54.42578125" style="19" customWidth="1"/>
    <col min="16137" max="16384" width="11.42578125" style="19"/>
  </cols>
  <sheetData>
    <row r="1" spans="1:12" s="2" customFormat="1" ht="16.149999999999999" customHeight="1">
      <c r="A1" s="1"/>
      <c r="B1" s="24"/>
      <c r="C1" s="403" t="s">
        <v>0</v>
      </c>
      <c r="D1" s="403"/>
      <c r="E1" s="403"/>
      <c r="F1" s="403"/>
      <c r="G1" s="404"/>
      <c r="H1" s="128"/>
    </row>
    <row r="2" spans="1:12" s="2" customFormat="1" ht="16.149999999999999" customHeight="1">
      <c r="A2" s="3"/>
      <c r="B2" s="11"/>
      <c r="C2" s="314"/>
      <c r="D2" s="314"/>
      <c r="E2" s="314"/>
      <c r="F2" s="379"/>
      <c r="G2" s="370"/>
      <c r="H2" s="405"/>
      <c r="I2" s="405"/>
      <c r="J2" s="405"/>
      <c r="K2" s="405"/>
      <c r="L2" s="405"/>
    </row>
    <row r="3" spans="1:12" s="11" customFormat="1" ht="16.149999999999999" customHeight="1">
      <c r="A3" s="5"/>
      <c r="B3" s="315"/>
      <c r="C3" s="314"/>
      <c r="D3" s="314"/>
      <c r="E3" s="314"/>
      <c r="F3" s="379"/>
      <c r="G3" s="370" t="s">
        <v>51</v>
      </c>
      <c r="H3" s="129"/>
      <c r="I3" s="7"/>
      <c r="J3" s="8"/>
      <c r="K3" s="9"/>
      <c r="L3" s="10"/>
    </row>
    <row r="4" spans="1:12" s="11" customFormat="1" ht="16.149999999999999" customHeight="1" thickBot="1">
      <c r="A4" s="12"/>
      <c r="B4" s="15"/>
      <c r="C4" s="314"/>
      <c r="D4" s="314"/>
      <c r="E4" s="314"/>
      <c r="F4" s="379"/>
      <c r="G4" s="370"/>
      <c r="H4" s="130"/>
    </row>
    <row r="5" spans="1:12" s="11" customFormat="1" ht="16.149999999999999" customHeight="1" thickBot="1">
      <c r="A5" s="34" t="s">
        <v>5</v>
      </c>
      <c r="B5" s="35" t="s">
        <v>16</v>
      </c>
      <c r="C5" s="36" t="s">
        <v>502</v>
      </c>
      <c r="D5" s="36" t="s">
        <v>2</v>
      </c>
      <c r="E5" s="36" t="s">
        <v>503</v>
      </c>
      <c r="F5" s="380" t="s">
        <v>3</v>
      </c>
      <c r="G5" s="371" t="s">
        <v>15</v>
      </c>
      <c r="H5" s="130"/>
    </row>
    <row r="6" spans="1:12" s="11" customFormat="1" ht="30" customHeight="1">
      <c r="A6" s="49"/>
      <c r="B6" s="50" t="s">
        <v>31</v>
      </c>
      <c r="C6" s="51" t="s">
        <v>9</v>
      </c>
      <c r="D6" s="52"/>
      <c r="E6" s="50"/>
      <c r="F6" s="381"/>
      <c r="G6" s="372"/>
      <c r="H6" s="131"/>
    </row>
    <row r="7" spans="1:12" s="11" customFormat="1" ht="30" customHeight="1">
      <c r="A7" s="46"/>
      <c r="B7" s="33" t="s">
        <v>59</v>
      </c>
      <c r="C7" s="27" t="s">
        <v>54</v>
      </c>
      <c r="D7" s="27" t="s">
        <v>483</v>
      </c>
      <c r="E7" s="26">
        <v>1</v>
      </c>
      <c r="F7" s="382">
        <f>6*7000</f>
        <v>42000</v>
      </c>
      <c r="G7" s="373">
        <f>F7*E7</f>
        <v>42000</v>
      </c>
      <c r="H7" s="131"/>
    </row>
    <row r="8" spans="1:12" s="11" customFormat="1" ht="30" customHeight="1">
      <c r="A8" s="46"/>
      <c r="B8" s="33"/>
      <c r="C8" s="27" t="s">
        <v>484</v>
      </c>
      <c r="D8" s="27" t="s">
        <v>485</v>
      </c>
      <c r="E8" s="126">
        <f>G7</f>
        <v>42000</v>
      </c>
      <c r="F8" s="383"/>
      <c r="G8" s="373"/>
      <c r="H8" s="131"/>
    </row>
    <row r="9" spans="1:12" s="11" customFormat="1" ht="30" customHeight="1">
      <c r="A9" s="44"/>
      <c r="B9" s="26" t="s">
        <v>60</v>
      </c>
      <c r="C9" s="27" t="s">
        <v>55</v>
      </c>
      <c r="D9" s="27" t="s">
        <v>483</v>
      </c>
      <c r="E9" s="26">
        <v>1</v>
      </c>
      <c r="F9" s="381">
        <v>100000</v>
      </c>
      <c r="G9" s="373">
        <f t="shared" ref="G9" si="0">F9*E9</f>
        <v>100000</v>
      </c>
      <c r="H9" s="131"/>
    </row>
    <row r="10" spans="1:12" s="11" customFormat="1" ht="30" customHeight="1">
      <c r="A10" s="44"/>
      <c r="B10" s="26"/>
      <c r="C10" s="27" t="s">
        <v>486</v>
      </c>
      <c r="D10" s="27" t="s">
        <v>485</v>
      </c>
      <c r="E10" s="126">
        <f>G9</f>
        <v>100000</v>
      </c>
      <c r="F10" s="383"/>
      <c r="G10" s="373"/>
      <c r="H10" s="131"/>
    </row>
    <row r="11" spans="1:12" s="11" customFormat="1" ht="30" customHeight="1">
      <c r="A11" s="44"/>
      <c r="B11" s="26" t="s">
        <v>61</v>
      </c>
      <c r="C11" s="27" t="s">
        <v>56</v>
      </c>
      <c r="D11" s="27" t="s">
        <v>7</v>
      </c>
      <c r="E11" s="26">
        <v>1</v>
      </c>
      <c r="F11" s="381"/>
      <c r="G11" s="373"/>
      <c r="H11" s="131"/>
    </row>
    <row r="12" spans="1:12" s="11" customFormat="1" ht="30" customHeight="1">
      <c r="A12" s="44"/>
      <c r="B12" s="26" t="s">
        <v>62</v>
      </c>
      <c r="C12" s="42" t="s">
        <v>10</v>
      </c>
      <c r="D12" s="27"/>
      <c r="E12" s="26"/>
      <c r="F12" s="381"/>
      <c r="G12" s="373"/>
      <c r="H12" s="131"/>
    </row>
    <row r="13" spans="1:12" s="11" customFormat="1" ht="30" customHeight="1">
      <c r="A13" s="44"/>
      <c r="B13" s="26" t="s">
        <v>63</v>
      </c>
      <c r="C13" s="42" t="s">
        <v>8</v>
      </c>
      <c r="D13" s="27"/>
      <c r="E13" s="26"/>
      <c r="F13" s="381"/>
      <c r="G13" s="373"/>
      <c r="H13" s="131"/>
    </row>
    <row r="14" spans="1:12" s="11" customFormat="1" ht="30" customHeight="1">
      <c r="A14" s="44"/>
      <c r="B14" s="26" t="s">
        <v>64</v>
      </c>
      <c r="C14" s="32" t="s">
        <v>291</v>
      </c>
      <c r="D14" s="27" t="s">
        <v>483</v>
      </c>
      <c r="E14" s="26">
        <v>1</v>
      </c>
      <c r="F14" s="381">
        <v>85000</v>
      </c>
      <c r="G14" s="373">
        <f>F14*E14</f>
        <v>85000</v>
      </c>
      <c r="H14" s="131"/>
    </row>
    <row r="15" spans="1:12" s="11" customFormat="1" ht="30" customHeight="1">
      <c r="A15" s="44"/>
      <c r="B15" s="26" t="s">
        <v>64</v>
      </c>
      <c r="C15" s="27" t="s">
        <v>57</v>
      </c>
      <c r="D15" s="27" t="s">
        <v>487</v>
      </c>
      <c r="E15" s="26">
        <v>1</v>
      </c>
      <c r="F15" s="381">
        <v>18000</v>
      </c>
      <c r="G15" s="373">
        <f t="shared" ref="G15:G17" si="1">F15*E15</f>
        <v>18000</v>
      </c>
      <c r="H15" s="131"/>
    </row>
    <row r="16" spans="1:12" s="11" customFormat="1" ht="30" customHeight="1">
      <c r="A16" s="44"/>
      <c r="B16" s="26"/>
      <c r="C16" s="27" t="s">
        <v>488</v>
      </c>
      <c r="D16" s="27" t="s">
        <v>485</v>
      </c>
      <c r="E16" s="127">
        <f>G15+G14</f>
        <v>103000</v>
      </c>
      <c r="F16" s="383"/>
      <c r="G16" s="373"/>
      <c r="H16" s="131"/>
    </row>
    <row r="17" spans="1:14" s="11" customFormat="1" ht="30" customHeight="1">
      <c r="A17" s="44"/>
      <c r="B17" s="26" t="s">
        <v>64</v>
      </c>
      <c r="C17" s="27" t="s">
        <v>493</v>
      </c>
      <c r="D17" s="27" t="s">
        <v>483</v>
      </c>
      <c r="E17" s="146">
        <v>1</v>
      </c>
      <c r="F17" s="381">
        <v>300000</v>
      </c>
      <c r="G17" s="373">
        <f t="shared" si="1"/>
        <v>300000</v>
      </c>
      <c r="H17" s="147"/>
    </row>
    <row r="18" spans="1:14" s="11" customFormat="1" ht="30" customHeight="1">
      <c r="A18" s="44"/>
      <c r="B18" s="26"/>
      <c r="C18" s="27" t="s">
        <v>490</v>
      </c>
      <c r="D18" s="27" t="s">
        <v>485</v>
      </c>
      <c r="E18" s="127">
        <f>G17</f>
        <v>300000</v>
      </c>
      <c r="F18" s="383"/>
      <c r="G18" s="373"/>
      <c r="H18" s="131"/>
    </row>
    <row r="19" spans="1:14" s="11" customFormat="1" ht="30" customHeight="1">
      <c r="A19" s="44"/>
      <c r="B19" s="26" t="s">
        <v>65</v>
      </c>
      <c r="C19" s="43" t="s">
        <v>11</v>
      </c>
      <c r="D19" s="27"/>
      <c r="E19" s="26"/>
      <c r="F19" s="381"/>
      <c r="G19" s="373"/>
      <c r="H19" s="131"/>
    </row>
    <row r="20" spans="1:14" s="11" customFormat="1" ht="30" customHeight="1">
      <c r="A20" s="44"/>
      <c r="B20" s="26" t="s">
        <v>66</v>
      </c>
      <c r="C20" s="32" t="s">
        <v>302</v>
      </c>
      <c r="D20" s="27" t="s">
        <v>53</v>
      </c>
      <c r="E20" s="26">
        <v>6</v>
      </c>
      <c r="F20" s="381"/>
      <c r="G20" s="373"/>
      <c r="H20" s="131"/>
    </row>
    <row r="21" spans="1:14" s="11" customFormat="1" ht="30" customHeight="1">
      <c r="A21" s="44"/>
      <c r="B21" s="26" t="s">
        <v>67</v>
      </c>
      <c r="C21" s="27" t="s">
        <v>58</v>
      </c>
      <c r="D21" s="27" t="s">
        <v>7</v>
      </c>
      <c r="E21" s="26">
        <v>1</v>
      </c>
      <c r="F21" s="381"/>
      <c r="G21" s="373"/>
      <c r="H21" s="131"/>
    </row>
    <row r="22" spans="1:14" s="11" customFormat="1" ht="30" customHeight="1">
      <c r="A22" s="44"/>
      <c r="B22" s="26" t="s">
        <v>68</v>
      </c>
      <c r="C22" s="42" t="s">
        <v>12</v>
      </c>
      <c r="D22" s="27"/>
      <c r="E22" s="26"/>
      <c r="F22" s="381"/>
      <c r="G22" s="373"/>
      <c r="H22" s="131"/>
    </row>
    <row r="23" spans="1:14" s="11" customFormat="1" ht="30" customHeight="1">
      <c r="A23" s="44"/>
      <c r="B23" s="26" t="s">
        <v>69</v>
      </c>
      <c r="C23" s="27" t="s">
        <v>13</v>
      </c>
      <c r="D23" s="27" t="s">
        <v>7</v>
      </c>
      <c r="E23" s="26">
        <v>1</v>
      </c>
      <c r="F23" s="381"/>
      <c r="G23" s="373"/>
      <c r="H23" s="131"/>
    </row>
    <row r="24" spans="1:14" s="11" customFormat="1" ht="30" customHeight="1">
      <c r="A24" s="44"/>
      <c r="B24" s="26"/>
      <c r="C24" s="27" t="s">
        <v>489</v>
      </c>
      <c r="D24" s="27" t="s">
        <v>7</v>
      </c>
      <c r="E24" s="26">
        <v>1</v>
      </c>
      <c r="F24" s="381"/>
      <c r="G24" s="373"/>
      <c r="H24" s="131"/>
    </row>
    <row r="25" spans="1:14" s="11" customFormat="1" ht="30" customHeight="1">
      <c r="A25" s="44"/>
      <c r="B25" s="26" t="s">
        <v>70</v>
      </c>
      <c r="C25" s="42" t="s">
        <v>14</v>
      </c>
      <c r="D25" s="27"/>
      <c r="E25" s="26"/>
      <c r="F25" s="381"/>
      <c r="G25" s="373"/>
      <c r="H25" s="131"/>
    </row>
    <row r="26" spans="1:14" s="11" customFormat="1" ht="30" customHeight="1">
      <c r="A26" s="44"/>
      <c r="B26" s="26" t="s">
        <v>71</v>
      </c>
      <c r="C26" s="27" t="s">
        <v>528</v>
      </c>
      <c r="D26" s="27" t="s">
        <v>53</v>
      </c>
      <c r="E26" s="26">
        <v>6</v>
      </c>
      <c r="F26" s="381"/>
      <c r="G26" s="373"/>
      <c r="H26" s="131"/>
    </row>
    <row r="27" spans="1:14" s="11" customFormat="1" ht="30" customHeight="1" thickBot="1">
      <c r="A27" s="47"/>
      <c r="B27" s="29" t="s">
        <v>72</v>
      </c>
      <c r="C27" s="30" t="s">
        <v>529</v>
      </c>
      <c r="D27" s="30" t="s">
        <v>53</v>
      </c>
      <c r="E27" s="29">
        <v>6</v>
      </c>
      <c r="F27" s="384"/>
      <c r="G27" s="374"/>
      <c r="H27" s="131"/>
    </row>
    <row r="28" spans="1:14" s="11" customFormat="1" ht="30" customHeight="1" thickBot="1">
      <c r="A28" s="406" t="s">
        <v>73</v>
      </c>
      <c r="B28" s="407"/>
      <c r="C28" s="407"/>
      <c r="D28" s="407"/>
      <c r="E28" s="407"/>
      <c r="F28" s="407"/>
      <c r="G28" s="375"/>
      <c r="H28" s="131"/>
    </row>
    <row r="29" spans="1:14" s="11" customFormat="1" ht="13.15" customHeight="1">
      <c r="A29" s="14"/>
      <c r="B29" s="14"/>
      <c r="C29" s="14"/>
      <c r="D29" s="14"/>
      <c r="E29" s="15"/>
      <c r="F29" s="385"/>
      <c r="G29" s="376"/>
      <c r="H29" s="130"/>
      <c r="J29" s="13"/>
      <c r="K29" s="13"/>
      <c r="L29" s="13"/>
      <c r="M29" s="13"/>
      <c r="N29" s="13"/>
    </row>
    <row r="30" spans="1:14" s="11" customFormat="1" ht="13.15" customHeight="1">
      <c r="A30" s="15"/>
      <c r="B30" s="15"/>
      <c r="C30" s="16"/>
      <c r="D30" s="16"/>
      <c r="E30" s="15"/>
      <c r="F30" s="386"/>
      <c r="G30" s="376"/>
      <c r="H30" s="130"/>
      <c r="J30" s="13"/>
      <c r="K30" s="13"/>
      <c r="L30" s="13"/>
      <c r="M30" s="13"/>
      <c r="N30" s="13"/>
    </row>
    <row r="31" spans="1:14" s="13" customFormat="1" ht="16.5" customHeight="1">
      <c r="A31" s="17"/>
      <c r="B31" s="17"/>
      <c r="C31" s="18"/>
      <c r="D31" s="18"/>
      <c r="E31" s="20"/>
      <c r="F31" s="387"/>
      <c r="G31" s="377"/>
      <c r="H31" s="132"/>
      <c r="J31" s="19"/>
      <c r="K31" s="19"/>
      <c r="L31" s="19"/>
      <c r="M31" s="19"/>
      <c r="N31" s="19"/>
    </row>
    <row r="32" spans="1:14" s="13" customFormat="1" ht="13.15" customHeight="1">
      <c r="A32" s="18"/>
      <c r="B32" s="18"/>
      <c r="C32" s="18"/>
      <c r="D32" s="18"/>
      <c r="E32" s="20"/>
      <c r="F32" s="387"/>
      <c r="G32" s="377"/>
      <c r="H32" s="132"/>
      <c r="J32" s="19"/>
      <c r="K32" s="19"/>
      <c r="L32" s="19"/>
      <c r="M32" s="19"/>
      <c r="N32" s="19"/>
    </row>
    <row r="33" spans="1:11" ht="13.15" customHeight="1">
      <c r="A33" s="18"/>
      <c r="B33" s="18"/>
      <c r="C33" s="18"/>
      <c r="D33" s="18"/>
      <c r="E33" s="20"/>
      <c r="F33" s="387"/>
    </row>
    <row r="34" spans="1:11" ht="13.15" customHeight="1">
      <c r="A34" s="18"/>
      <c r="B34" s="18"/>
      <c r="C34" s="18"/>
      <c r="D34" s="18"/>
      <c r="E34" s="20"/>
      <c r="F34" s="387"/>
    </row>
    <row r="35" spans="1:11" ht="13.15" customHeight="1">
      <c r="A35" s="18"/>
      <c r="B35" s="18"/>
      <c r="C35" s="18"/>
      <c r="D35" s="18"/>
      <c r="E35" s="20"/>
      <c r="F35" s="387"/>
      <c r="K35" s="19" t="s">
        <v>1</v>
      </c>
    </row>
    <row r="36" spans="1:11" ht="13.15" customHeight="1">
      <c r="A36" s="18"/>
      <c r="B36" s="18"/>
      <c r="C36" s="18"/>
      <c r="D36" s="18"/>
      <c r="E36" s="20"/>
      <c r="F36" s="387"/>
    </row>
    <row r="37" spans="1:11" ht="13.15" customHeight="1">
      <c r="A37" s="18"/>
      <c r="B37" s="18"/>
      <c r="C37" s="18"/>
      <c r="D37" s="18"/>
      <c r="E37" s="20"/>
      <c r="F37" s="387"/>
    </row>
    <row r="38" spans="1:11" ht="13.15" customHeight="1">
      <c r="A38" s="18"/>
      <c r="B38" s="18"/>
      <c r="C38" s="18"/>
      <c r="D38" s="18"/>
      <c r="E38" s="20"/>
      <c r="F38" s="387"/>
    </row>
    <row r="39" spans="1:11" ht="13.15" customHeight="1">
      <c r="A39" s="17"/>
      <c r="B39" s="17"/>
      <c r="C39" s="18"/>
      <c r="D39" s="18"/>
      <c r="E39" s="20"/>
      <c r="F39" s="387"/>
    </row>
    <row r="40" spans="1:11" ht="13.15" customHeight="1">
      <c r="A40" s="18"/>
      <c r="B40" s="18"/>
      <c r="C40" s="18"/>
      <c r="D40" s="18"/>
      <c r="E40" s="20"/>
      <c r="F40" s="387"/>
    </row>
    <row r="41" spans="1:11" ht="13.15" customHeight="1">
      <c r="A41" s="18"/>
      <c r="B41" s="18"/>
      <c r="C41" s="18"/>
      <c r="D41" s="18"/>
      <c r="E41" s="20"/>
      <c r="F41" s="387"/>
    </row>
    <row r="42" spans="1:11" ht="12.75" customHeight="1">
      <c r="A42" s="20"/>
      <c r="B42" s="20"/>
      <c r="C42" s="21"/>
      <c r="D42" s="21"/>
      <c r="E42" s="20"/>
      <c r="F42" s="388"/>
    </row>
    <row r="43" spans="1:11" ht="15" customHeight="1">
      <c r="A43" s="18"/>
      <c r="B43" s="18"/>
      <c r="C43" s="18"/>
      <c r="D43" s="18"/>
      <c r="E43" s="20"/>
      <c r="F43" s="387"/>
    </row>
    <row r="44" spans="1:11" ht="26.25" customHeight="1">
      <c r="A44" s="18"/>
      <c r="B44" s="18"/>
      <c r="C44" s="18"/>
      <c r="D44" s="18"/>
      <c r="E44" s="20"/>
      <c r="F44" s="387"/>
    </row>
    <row r="45" spans="1:11" ht="25.5" customHeight="1">
      <c r="A45" s="18"/>
      <c r="B45" s="18"/>
      <c r="C45" s="18"/>
      <c r="D45" s="18"/>
      <c r="E45" s="20"/>
      <c r="F45" s="387"/>
    </row>
    <row r="46" spans="1:11" ht="15" customHeight="1">
      <c r="A46" s="18"/>
      <c r="B46" s="18"/>
      <c r="C46" s="18"/>
      <c r="D46" s="18"/>
      <c r="E46" s="20"/>
      <c r="F46" s="387"/>
    </row>
    <row r="47" spans="1:11" ht="13.15" customHeight="1">
      <c r="A47" s="18"/>
      <c r="B47" s="18"/>
      <c r="C47" s="18"/>
      <c r="D47" s="18"/>
      <c r="E47" s="20"/>
      <c r="F47" s="387"/>
    </row>
    <row r="48" spans="1:11" ht="13.15" customHeight="1">
      <c r="A48" s="18"/>
      <c r="B48" s="18"/>
      <c r="C48" s="18"/>
      <c r="D48" s="18"/>
      <c r="E48" s="20"/>
      <c r="F48" s="387"/>
    </row>
    <row r="49" ht="13.15" customHeight="1"/>
    <row r="50" ht="13.15" customHeight="1"/>
    <row r="51" ht="13.15" customHeight="1"/>
    <row r="52" ht="13.15" customHeight="1"/>
    <row r="53" ht="13.15" customHeight="1"/>
    <row r="54" ht="13.15" customHeight="1"/>
    <row r="55" ht="13.15" customHeight="1"/>
    <row r="56" ht="13.15" customHeight="1"/>
    <row r="57" ht="13.15" customHeight="1"/>
    <row r="58" ht="13.15" customHeight="1"/>
    <row r="59" ht="13.15" customHeight="1"/>
    <row r="60" ht="13.9" customHeight="1"/>
    <row r="61" ht="13.9" customHeight="1"/>
    <row r="62" ht="13.9" customHeight="1"/>
    <row r="63" ht="13.9" customHeight="1"/>
    <row r="64" ht="13.9" customHeight="1"/>
    <row r="65" ht="13.9" customHeight="1"/>
  </sheetData>
  <mergeCells count="3">
    <mergeCell ref="C1:G1"/>
    <mergeCell ref="H2:L2"/>
    <mergeCell ref="A28:F28"/>
  </mergeCells>
  <pageMargins left="0.7" right="0.7" top="0.75" bottom="0.75" header="0.3" footer="0.3"/>
  <pageSetup paperSize="9" scale="63"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B859D-6229-404D-B67F-AB1DA3455EF0}">
  <sheetPr>
    <pageSetUpPr fitToPage="1"/>
  </sheetPr>
  <dimension ref="A1:N386"/>
  <sheetViews>
    <sheetView view="pageBreakPreview" zoomScale="87" zoomScaleNormal="97" zoomScaleSheetLayoutView="87" workbookViewId="0">
      <selection activeCell="E237" sqref="E237"/>
    </sheetView>
  </sheetViews>
  <sheetFormatPr defaultColWidth="11.42578125" defaultRowHeight="12"/>
  <cols>
    <col min="1" max="1" width="13.28515625" style="22" customWidth="1"/>
    <col min="2" max="2" width="6.7109375" style="22" bestFit="1" customWidth="1"/>
    <col min="3" max="3" width="46.7109375" style="19" customWidth="1"/>
    <col min="4" max="4" width="5.5703125" style="19" customWidth="1"/>
    <col min="5" max="5" width="20" style="218" customWidth="1"/>
    <col min="6" max="6" width="21.7109375" style="219" customWidth="1"/>
    <col min="7" max="7" width="18" style="19" customWidth="1"/>
    <col min="8" max="8" width="54.42578125" style="19" customWidth="1"/>
    <col min="9" max="260" width="11.42578125" style="19"/>
    <col min="261" max="261" width="20.140625" style="19" customWidth="1"/>
    <col min="262" max="262" width="46.7109375" style="19" customWidth="1"/>
    <col min="263" max="263" width="18.42578125" style="19" customWidth="1"/>
    <col min="264" max="264" width="54.42578125" style="19" customWidth="1"/>
    <col min="265" max="516" width="11.42578125" style="19"/>
    <col min="517" max="517" width="20.140625" style="19" customWidth="1"/>
    <col min="518" max="518" width="46.7109375" style="19" customWidth="1"/>
    <col min="519" max="519" width="18.42578125" style="19" customWidth="1"/>
    <col min="520" max="520" width="54.42578125" style="19" customWidth="1"/>
    <col min="521" max="772" width="11.42578125" style="19"/>
    <col min="773" max="773" width="20.140625" style="19" customWidth="1"/>
    <col min="774" max="774" width="46.7109375" style="19" customWidth="1"/>
    <col min="775" max="775" width="18.42578125" style="19" customWidth="1"/>
    <col min="776" max="776" width="54.42578125" style="19" customWidth="1"/>
    <col min="777" max="1028" width="11.42578125" style="19"/>
    <col min="1029" max="1029" width="20.140625" style="19" customWidth="1"/>
    <col min="1030" max="1030" width="46.7109375" style="19" customWidth="1"/>
    <col min="1031" max="1031" width="18.42578125" style="19" customWidth="1"/>
    <col min="1032" max="1032" width="54.42578125" style="19" customWidth="1"/>
    <col min="1033" max="1284" width="11.42578125" style="19"/>
    <col min="1285" max="1285" width="20.140625" style="19" customWidth="1"/>
    <col min="1286" max="1286" width="46.7109375" style="19" customWidth="1"/>
    <col min="1287" max="1287" width="18.42578125" style="19" customWidth="1"/>
    <col min="1288" max="1288" width="54.42578125" style="19" customWidth="1"/>
    <col min="1289" max="1540" width="11.42578125" style="19"/>
    <col min="1541" max="1541" width="20.140625" style="19" customWidth="1"/>
    <col min="1542" max="1542" width="46.7109375" style="19" customWidth="1"/>
    <col min="1543" max="1543" width="18.42578125" style="19" customWidth="1"/>
    <col min="1544" max="1544" width="54.42578125" style="19" customWidth="1"/>
    <col min="1545" max="1796" width="11.42578125" style="19"/>
    <col min="1797" max="1797" width="20.140625" style="19" customWidth="1"/>
    <col min="1798" max="1798" width="46.7109375" style="19" customWidth="1"/>
    <col min="1799" max="1799" width="18.42578125" style="19" customWidth="1"/>
    <col min="1800" max="1800" width="54.42578125" style="19" customWidth="1"/>
    <col min="1801" max="2052" width="11.42578125" style="19"/>
    <col min="2053" max="2053" width="20.140625" style="19" customWidth="1"/>
    <col min="2054" max="2054" width="46.7109375" style="19" customWidth="1"/>
    <col min="2055" max="2055" width="18.42578125" style="19" customWidth="1"/>
    <col min="2056" max="2056" width="54.42578125" style="19" customWidth="1"/>
    <col min="2057" max="2308" width="11.42578125" style="19"/>
    <col min="2309" max="2309" width="20.140625" style="19" customWidth="1"/>
    <col min="2310" max="2310" width="46.7109375" style="19" customWidth="1"/>
    <col min="2311" max="2311" width="18.42578125" style="19" customWidth="1"/>
    <col min="2312" max="2312" width="54.42578125" style="19" customWidth="1"/>
    <col min="2313" max="2564" width="11.42578125" style="19"/>
    <col min="2565" max="2565" width="20.140625" style="19" customWidth="1"/>
    <col min="2566" max="2566" width="46.7109375" style="19" customWidth="1"/>
    <col min="2567" max="2567" width="18.42578125" style="19" customWidth="1"/>
    <col min="2568" max="2568" width="54.42578125" style="19" customWidth="1"/>
    <col min="2569" max="2820" width="11.42578125" style="19"/>
    <col min="2821" max="2821" width="20.140625" style="19" customWidth="1"/>
    <col min="2822" max="2822" width="46.7109375" style="19" customWidth="1"/>
    <col min="2823" max="2823" width="18.42578125" style="19" customWidth="1"/>
    <col min="2824" max="2824" width="54.42578125" style="19" customWidth="1"/>
    <col min="2825" max="3076" width="11.42578125" style="19"/>
    <col min="3077" max="3077" width="20.140625" style="19" customWidth="1"/>
    <col min="3078" max="3078" width="46.7109375" style="19" customWidth="1"/>
    <col min="3079" max="3079" width="18.42578125" style="19" customWidth="1"/>
    <col min="3080" max="3080" width="54.42578125" style="19" customWidth="1"/>
    <col min="3081" max="3332" width="11.42578125" style="19"/>
    <col min="3333" max="3333" width="20.140625" style="19" customWidth="1"/>
    <col min="3334" max="3334" width="46.7109375" style="19" customWidth="1"/>
    <col min="3335" max="3335" width="18.42578125" style="19" customWidth="1"/>
    <col min="3336" max="3336" width="54.42578125" style="19" customWidth="1"/>
    <col min="3337" max="3588" width="11.42578125" style="19"/>
    <col min="3589" max="3589" width="20.140625" style="19" customWidth="1"/>
    <col min="3590" max="3590" width="46.7109375" style="19" customWidth="1"/>
    <col min="3591" max="3591" width="18.42578125" style="19" customWidth="1"/>
    <col min="3592" max="3592" width="54.42578125" style="19" customWidth="1"/>
    <col min="3593" max="3844" width="11.42578125" style="19"/>
    <col min="3845" max="3845" width="20.140625" style="19" customWidth="1"/>
    <col min="3846" max="3846" width="46.7109375" style="19" customWidth="1"/>
    <col min="3847" max="3847" width="18.42578125" style="19" customWidth="1"/>
    <col min="3848" max="3848" width="54.42578125" style="19" customWidth="1"/>
    <col min="3849" max="4100" width="11.42578125" style="19"/>
    <col min="4101" max="4101" width="20.140625" style="19" customWidth="1"/>
    <col min="4102" max="4102" width="46.7109375" style="19" customWidth="1"/>
    <col min="4103" max="4103" width="18.42578125" style="19" customWidth="1"/>
    <col min="4104" max="4104" width="54.42578125" style="19" customWidth="1"/>
    <col min="4105" max="4356" width="11.42578125" style="19"/>
    <col min="4357" max="4357" width="20.140625" style="19" customWidth="1"/>
    <col min="4358" max="4358" width="46.7109375" style="19" customWidth="1"/>
    <col min="4359" max="4359" width="18.42578125" style="19" customWidth="1"/>
    <col min="4360" max="4360" width="54.42578125" style="19" customWidth="1"/>
    <col min="4361" max="4612" width="11.42578125" style="19"/>
    <col min="4613" max="4613" width="20.140625" style="19" customWidth="1"/>
    <col min="4614" max="4614" width="46.7109375" style="19" customWidth="1"/>
    <col min="4615" max="4615" width="18.42578125" style="19" customWidth="1"/>
    <col min="4616" max="4616" width="54.42578125" style="19" customWidth="1"/>
    <col min="4617" max="4868" width="11.42578125" style="19"/>
    <col min="4869" max="4869" width="20.140625" style="19" customWidth="1"/>
    <col min="4870" max="4870" width="46.7109375" style="19" customWidth="1"/>
    <col min="4871" max="4871" width="18.42578125" style="19" customWidth="1"/>
    <col min="4872" max="4872" width="54.42578125" style="19" customWidth="1"/>
    <col min="4873" max="5124" width="11.42578125" style="19"/>
    <col min="5125" max="5125" width="20.140625" style="19" customWidth="1"/>
    <col min="5126" max="5126" width="46.7109375" style="19" customWidth="1"/>
    <col min="5127" max="5127" width="18.42578125" style="19" customWidth="1"/>
    <col min="5128" max="5128" width="54.42578125" style="19" customWidth="1"/>
    <col min="5129" max="5380" width="11.42578125" style="19"/>
    <col min="5381" max="5381" width="20.140625" style="19" customWidth="1"/>
    <col min="5382" max="5382" width="46.7109375" style="19" customWidth="1"/>
    <col min="5383" max="5383" width="18.42578125" style="19" customWidth="1"/>
    <col min="5384" max="5384" width="54.42578125" style="19" customWidth="1"/>
    <col min="5385" max="5636" width="11.42578125" style="19"/>
    <col min="5637" max="5637" width="20.140625" style="19" customWidth="1"/>
    <col min="5638" max="5638" width="46.7109375" style="19" customWidth="1"/>
    <col min="5639" max="5639" width="18.42578125" style="19" customWidth="1"/>
    <col min="5640" max="5640" width="54.42578125" style="19" customWidth="1"/>
    <col min="5641" max="5892" width="11.42578125" style="19"/>
    <col min="5893" max="5893" width="20.140625" style="19" customWidth="1"/>
    <col min="5894" max="5894" width="46.7109375" style="19" customWidth="1"/>
    <col min="5895" max="5895" width="18.42578125" style="19" customWidth="1"/>
    <col min="5896" max="5896" width="54.42578125" style="19" customWidth="1"/>
    <col min="5897" max="6148" width="11.42578125" style="19"/>
    <col min="6149" max="6149" width="20.140625" style="19" customWidth="1"/>
    <col min="6150" max="6150" width="46.7109375" style="19" customWidth="1"/>
    <col min="6151" max="6151" width="18.42578125" style="19" customWidth="1"/>
    <col min="6152" max="6152" width="54.42578125" style="19" customWidth="1"/>
    <col min="6153" max="6404" width="11.42578125" style="19"/>
    <col min="6405" max="6405" width="20.140625" style="19" customWidth="1"/>
    <col min="6406" max="6406" width="46.7109375" style="19" customWidth="1"/>
    <col min="6407" max="6407" width="18.42578125" style="19" customWidth="1"/>
    <col min="6408" max="6408" width="54.42578125" style="19" customWidth="1"/>
    <col min="6409" max="6660" width="11.42578125" style="19"/>
    <col min="6661" max="6661" width="20.140625" style="19" customWidth="1"/>
    <col min="6662" max="6662" width="46.7109375" style="19" customWidth="1"/>
    <col min="6663" max="6663" width="18.42578125" style="19" customWidth="1"/>
    <col min="6664" max="6664" width="54.42578125" style="19" customWidth="1"/>
    <col min="6665" max="6916" width="11.42578125" style="19"/>
    <col min="6917" max="6917" width="20.140625" style="19" customWidth="1"/>
    <col min="6918" max="6918" width="46.7109375" style="19" customWidth="1"/>
    <col min="6919" max="6919" width="18.42578125" style="19" customWidth="1"/>
    <col min="6920" max="6920" width="54.42578125" style="19" customWidth="1"/>
    <col min="6921" max="7172" width="11.42578125" style="19"/>
    <col min="7173" max="7173" width="20.140625" style="19" customWidth="1"/>
    <col min="7174" max="7174" width="46.7109375" style="19" customWidth="1"/>
    <col min="7175" max="7175" width="18.42578125" style="19" customWidth="1"/>
    <col min="7176" max="7176" width="54.42578125" style="19" customWidth="1"/>
    <col min="7177" max="7428" width="11.42578125" style="19"/>
    <col min="7429" max="7429" width="20.140625" style="19" customWidth="1"/>
    <col min="7430" max="7430" width="46.7109375" style="19" customWidth="1"/>
    <col min="7431" max="7431" width="18.42578125" style="19" customWidth="1"/>
    <col min="7432" max="7432" width="54.42578125" style="19" customWidth="1"/>
    <col min="7433" max="7684" width="11.42578125" style="19"/>
    <col min="7685" max="7685" width="20.140625" style="19" customWidth="1"/>
    <col min="7686" max="7686" width="46.7109375" style="19" customWidth="1"/>
    <col min="7687" max="7687" width="18.42578125" style="19" customWidth="1"/>
    <col min="7688" max="7688" width="54.42578125" style="19" customWidth="1"/>
    <col min="7689" max="7940" width="11.42578125" style="19"/>
    <col min="7941" max="7941" width="20.140625" style="19" customWidth="1"/>
    <col min="7942" max="7942" width="46.7109375" style="19" customWidth="1"/>
    <col min="7943" max="7943" width="18.42578125" style="19" customWidth="1"/>
    <col min="7944" max="7944" width="54.42578125" style="19" customWidth="1"/>
    <col min="7945" max="8196" width="11.42578125" style="19"/>
    <col min="8197" max="8197" width="20.140625" style="19" customWidth="1"/>
    <col min="8198" max="8198" width="46.7109375" style="19" customWidth="1"/>
    <col min="8199" max="8199" width="18.42578125" style="19" customWidth="1"/>
    <col min="8200" max="8200" width="54.42578125" style="19" customWidth="1"/>
    <col min="8201" max="8452" width="11.42578125" style="19"/>
    <col min="8453" max="8453" width="20.140625" style="19" customWidth="1"/>
    <col min="8454" max="8454" width="46.7109375" style="19" customWidth="1"/>
    <col min="8455" max="8455" width="18.42578125" style="19" customWidth="1"/>
    <col min="8456" max="8456" width="54.42578125" style="19" customWidth="1"/>
    <col min="8457" max="8708" width="11.42578125" style="19"/>
    <col min="8709" max="8709" width="20.140625" style="19" customWidth="1"/>
    <col min="8710" max="8710" width="46.7109375" style="19" customWidth="1"/>
    <col min="8711" max="8711" width="18.42578125" style="19" customWidth="1"/>
    <col min="8712" max="8712" width="54.42578125" style="19" customWidth="1"/>
    <col min="8713" max="8964" width="11.42578125" style="19"/>
    <col min="8965" max="8965" width="20.140625" style="19" customWidth="1"/>
    <col min="8966" max="8966" width="46.7109375" style="19" customWidth="1"/>
    <col min="8967" max="8967" width="18.42578125" style="19" customWidth="1"/>
    <col min="8968" max="8968" width="54.42578125" style="19" customWidth="1"/>
    <col min="8969" max="9220" width="11.42578125" style="19"/>
    <col min="9221" max="9221" width="20.140625" style="19" customWidth="1"/>
    <col min="9222" max="9222" width="46.7109375" style="19" customWidth="1"/>
    <col min="9223" max="9223" width="18.42578125" style="19" customWidth="1"/>
    <col min="9224" max="9224" width="54.42578125" style="19" customWidth="1"/>
    <col min="9225" max="9476" width="11.42578125" style="19"/>
    <col min="9477" max="9477" width="20.140625" style="19" customWidth="1"/>
    <col min="9478" max="9478" width="46.7109375" style="19" customWidth="1"/>
    <col min="9479" max="9479" width="18.42578125" style="19" customWidth="1"/>
    <col min="9480" max="9480" width="54.42578125" style="19" customWidth="1"/>
    <col min="9481" max="9732" width="11.42578125" style="19"/>
    <col min="9733" max="9733" width="20.140625" style="19" customWidth="1"/>
    <col min="9734" max="9734" width="46.7109375" style="19" customWidth="1"/>
    <col min="9735" max="9735" width="18.42578125" style="19" customWidth="1"/>
    <col min="9736" max="9736" width="54.42578125" style="19" customWidth="1"/>
    <col min="9737" max="9988" width="11.42578125" style="19"/>
    <col min="9989" max="9989" width="20.140625" style="19" customWidth="1"/>
    <col min="9990" max="9990" width="46.7109375" style="19" customWidth="1"/>
    <col min="9991" max="9991" width="18.42578125" style="19" customWidth="1"/>
    <col min="9992" max="9992" width="54.42578125" style="19" customWidth="1"/>
    <col min="9993" max="10244" width="11.42578125" style="19"/>
    <col min="10245" max="10245" width="20.140625" style="19" customWidth="1"/>
    <col min="10246" max="10246" width="46.7109375" style="19" customWidth="1"/>
    <col min="10247" max="10247" width="18.42578125" style="19" customWidth="1"/>
    <col min="10248" max="10248" width="54.42578125" style="19" customWidth="1"/>
    <col min="10249" max="10500" width="11.42578125" style="19"/>
    <col min="10501" max="10501" width="20.140625" style="19" customWidth="1"/>
    <col min="10502" max="10502" width="46.7109375" style="19" customWidth="1"/>
    <col min="10503" max="10503" width="18.42578125" style="19" customWidth="1"/>
    <col min="10504" max="10504" width="54.42578125" style="19" customWidth="1"/>
    <col min="10505" max="10756" width="11.42578125" style="19"/>
    <col min="10757" max="10757" width="20.140625" style="19" customWidth="1"/>
    <col min="10758" max="10758" width="46.7109375" style="19" customWidth="1"/>
    <col min="10759" max="10759" width="18.42578125" style="19" customWidth="1"/>
    <col min="10760" max="10760" width="54.42578125" style="19" customWidth="1"/>
    <col min="10761" max="11012" width="11.42578125" style="19"/>
    <col min="11013" max="11013" width="20.140625" style="19" customWidth="1"/>
    <col min="11014" max="11014" width="46.7109375" style="19" customWidth="1"/>
    <col min="11015" max="11015" width="18.42578125" style="19" customWidth="1"/>
    <col min="11016" max="11016" width="54.42578125" style="19" customWidth="1"/>
    <col min="11017" max="11268" width="11.42578125" style="19"/>
    <col min="11269" max="11269" width="20.140625" style="19" customWidth="1"/>
    <col min="11270" max="11270" width="46.7109375" style="19" customWidth="1"/>
    <col min="11271" max="11271" width="18.42578125" style="19" customWidth="1"/>
    <col min="11272" max="11272" width="54.42578125" style="19" customWidth="1"/>
    <col min="11273" max="11524" width="11.42578125" style="19"/>
    <col min="11525" max="11525" width="20.140625" style="19" customWidth="1"/>
    <col min="11526" max="11526" width="46.7109375" style="19" customWidth="1"/>
    <col min="11527" max="11527" width="18.42578125" style="19" customWidth="1"/>
    <col min="11528" max="11528" width="54.42578125" style="19" customWidth="1"/>
    <col min="11529" max="11780" width="11.42578125" style="19"/>
    <col min="11781" max="11781" width="20.140625" style="19" customWidth="1"/>
    <col min="11782" max="11782" width="46.7109375" style="19" customWidth="1"/>
    <col min="11783" max="11783" width="18.42578125" style="19" customWidth="1"/>
    <col min="11784" max="11784" width="54.42578125" style="19" customWidth="1"/>
    <col min="11785" max="12036" width="11.42578125" style="19"/>
    <col min="12037" max="12037" width="20.140625" style="19" customWidth="1"/>
    <col min="12038" max="12038" width="46.7109375" style="19" customWidth="1"/>
    <col min="12039" max="12039" width="18.42578125" style="19" customWidth="1"/>
    <col min="12040" max="12040" width="54.42578125" style="19" customWidth="1"/>
    <col min="12041" max="12292" width="11.42578125" style="19"/>
    <col min="12293" max="12293" width="20.140625" style="19" customWidth="1"/>
    <col min="12294" max="12294" width="46.7109375" style="19" customWidth="1"/>
    <col min="12295" max="12295" width="18.42578125" style="19" customWidth="1"/>
    <col min="12296" max="12296" width="54.42578125" style="19" customWidth="1"/>
    <col min="12297" max="12548" width="11.42578125" style="19"/>
    <col min="12549" max="12549" width="20.140625" style="19" customWidth="1"/>
    <col min="12550" max="12550" width="46.7109375" style="19" customWidth="1"/>
    <col min="12551" max="12551" width="18.42578125" style="19" customWidth="1"/>
    <col min="12552" max="12552" width="54.42578125" style="19" customWidth="1"/>
    <col min="12553" max="12804" width="11.42578125" style="19"/>
    <col min="12805" max="12805" width="20.140625" style="19" customWidth="1"/>
    <col min="12806" max="12806" width="46.7109375" style="19" customWidth="1"/>
    <col min="12807" max="12807" width="18.42578125" style="19" customWidth="1"/>
    <col min="12808" max="12808" width="54.42578125" style="19" customWidth="1"/>
    <col min="12809" max="13060" width="11.42578125" style="19"/>
    <col min="13061" max="13061" width="20.140625" style="19" customWidth="1"/>
    <col min="13062" max="13062" width="46.7109375" style="19" customWidth="1"/>
    <col min="13063" max="13063" width="18.42578125" style="19" customWidth="1"/>
    <col min="13064" max="13064" width="54.42578125" style="19" customWidth="1"/>
    <col min="13065" max="13316" width="11.42578125" style="19"/>
    <col min="13317" max="13317" width="20.140625" style="19" customWidth="1"/>
    <col min="13318" max="13318" width="46.7109375" style="19" customWidth="1"/>
    <col min="13319" max="13319" width="18.42578125" style="19" customWidth="1"/>
    <col min="13320" max="13320" width="54.42578125" style="19" customWidth="1"/>
    <col min="13321" max="13572" width="11.42578125" style="19"/>
    <col min="13573" max="13573" width="20.140625" style="19" customWidth="1"/>
    <col min="13574" max="13574" width="46.7109375" style="19" customWidth="1"/>
    <col min="13575" max="13575" width="18.42578125" style="19" customWidth="1"/>
    <col min="13576" max="13576" width="54.42578125" style="19" customWidth="1"/>
    <col min="13577" max="13828" width="11.42578125" style="19"/>
    <col min="13829" max="13829" width="20.140625" style="19" customWidth="1"/>
    <col min="13830" max="13830" width="46.7109375" style="19" customWidth="1"/>
    <col min="13831" max="13831" width="18.42578125" style="19" customWidth="1"/>
    <col min="13832" max="13832" width="54.42578125" style="19" customWidth="1"/>
    <col min="13833" max="14084" width="11.42578125" style="19"/>
    <col min="14085" max="14085" width="20.140625" style="19" customWidth="1"/>
    <col min="14086" max="14086" width="46.7109375" style="19" customWidth="1"/>
    <col min="14087" max="14087" width="18.42578125" style="19" customWidth="1"/>
    <col min="14088" max="14088" width="54.42578125" style="19" customWidth="1"/>
    <col min="14089" max="14340" width="11.42578125" style="19"/>
    <col min="14341" max="14341" width="20.140625" style="19" customWidth="1"/>
    <col min="14342" max="14342" width="46.7109375" style="19" customWidth="1"/>
    <col min="14343" max="14343" width="18.42578125" style="19" customWidth="1"/>
    <col min="14344" max="14344" width="54.42578125" style="19" customWidth="1"/>
    <col min="14345" max="14596" width="11.42578125" style="19"/>
    <col min="14597" max="14597" width="20.140625" style="19" customWidth="1"/>
    <col min="14598" max="14598" width="46.7109375" style="19" customWidth="1"/>
    <col min="14599" max="14599" width="18.42578125" style="19" customWidth="1"/>
    <col min="14600" max="14600" width="54.42578125" style="19" customWidth="1"/>
    <col min="14601" max="14852" width="11.42578125" style="19"/>
    <col min="14853" max="14853" width="20.140625" style="19" customWidth="1"/>
    <col min="14854" max="14854" width="46.7109375" style="19" customWidth="1"/>
    <col min="14855" max="14855" width="18.42578125" style="19" customWidth="1"/>
    <col min="14856" max="14856" width="54.42578125" style="19" customWidth="1"/>
    <col min="14857" max="15108" width="11.42578125" style="19"/>
    <col min="15109" max="15109" width="20.140625" style="19" customWidth="1"/>
    <col min="15110" max="15110" width="46.7109375" style="19" customWidth="1"/>
    <col min="15111" max="15111" width="18.42578125" style="19" customWidth="1"/>
    <col min="15112" max="15112" width="54.42578125" style="19" customWidth="1"/>
    <col min="15113" max="15364" width="11.42578125" style="19"/>
    <col min="15365" max="15365" width="20.140625" style="19" customWidth="1"/>
    <col min="15366" max="15366" width="46.7109375" style="19" customWidth="1"/>
    <col min="15367" max="15367" width="18.42578125" style="19" customWidth="1"/>
    <col min="15368" max="15368" width="54.42578125" style="19" customWidth="1"/>
    <col min="15369" max="15620" width="11.42578125" style="19"/>
    <col min="15621" max="15621" width="20.140625" style="19" customWidth="1"/>
    <col min="15622" max="15622" width="46.7109375" style="19" customWidth="1"/>
    <col min="15623" max="15623" width="18.42578125" style="19" customWidth="1"/>
    <col min="15624" max="15624" width="54.42578125" style="19" customWidth="1"/>
    <col min="15625" max="15876" width="11.42578125" style="19"/>
    <col min="15877" max="15877" width="20.140625" style="19" customWidth="1"/>
    <col min="15878" max="15878" width="46.7109375" style="19" customWidth="1"/>
    <col min="15879" max="15879" width="18.42578125" style="19" customWidth="1"/>
    <col min="15880" max="15880" width="54.42578125" style="19" customWidth="1"/>
    <col min="15881" max="16132" width="11.42578125" style="19"/>
    <col min="16133" max="16133" width="20.140625" style="19" customWidth="1"/>
    <col min="16134" max="16134" width="46.7109375" style="19" customWidth="1"/>
    <col min="16135" max="16135" width="18.42578125" style="19" customWidth="1"/>
    <col min="16136" max="16136" width="54.42578125" style="19" customWidth="1"/>
    <col min="16137" max="16384" width="11.42578125" style="19"/>
  </cols>
  <sheetData>
    <row r="1" spans="1:12" s="2" customFormat="1" ht="25.15" customHeight="1">
      <c r="A1" s="1"/>
      <c r="B1" s="24"/>
      <c r="C1" s="403" t="s">
        <v>0</v>
      </c>
      <c r="D1" s="403"/>
      <c r="E1" s="403"/>
      <c r="F1" s="403"/>
      <c r="G1" s="404"/>
    </row>
    <row r="2" spans="1:12" s="2" customFormat="1" ht="25.15" customHeight="1">
      <c r="A2" s="3"/>
      <c r="B2" s="11"/>
      <c r="C2" s="314"/>
      <c r="D2" s="314"/>
      <c r="E2" s="363"/>
      <c r="F2" s="364"/>
      <c r="G2" s="4"/>
      <c r="H2" s="405"/>
      <c r="I2" s="405"/>
      <c r="J2" s="405"/>
      <c r="K2" s="405"/>
      <c r="L2" s="405"/>
    </row>
    <row r="3" spans="1:12" s="11" customFormat="1" ht="25.15" customHeight="1">
      <c r="A3" s="5"/>
      <c r="B3" s="315"/>
      <c r="C3" s="314"/>
      <c r="D3" s="314"/>
      <c r="E3" s="363"/>
      <c r="F3" s="364"/>
      <c r="G3" s="4" t="s">
        <v>189</v>
      </c>
      <c r="H3" s="6"/>
      <c r="I3" s="7"/>
      <c r="J3" s="8"/>
      <c r="K3" s="9"/>
      <c r="L3" s="178"/>
    </row>
    <row r="4" spans="1:12" s="11" customFormat="1" ht="25.15" customHeight="1" thickBot="1">
      <c r="A4" s="12"/>
      <c r="B4" s="15"/>
      <c r="C4" s="314"/>
      <c r="D4" s="314"/>
      <c r="E4" s="363"/>
      <c r="F4" s="364"/>
      <c r="G4" s="4"/>
    </row>
    <row r="5" spans="1:12" s="11" customFormat="1" ht="25.15" customHeight="1">
      <c r="A5" s="179" t="s">
        <v>5</v>
      </c>
      <c r="B5" s="180" t="s">
        <v>16</v>
      </c>
      <c r="C5" s="181" t="s">
        <v>502</v>
      </c>
      <c r="D5" s="181" t="s">
        <v>2</v>
      </c>
      <c r="E5" s="182" t="s">
        <v>503</v>
      </c>
      <c r="F5" s="183" t="s">
        <v>3</v>
      </c>
      <c r="G5" s="184" t="s">
        <v>15</v>
      </c>
    </row>
    <row r="6" spans="1:12" s="11" customFormat="1" ht="25.15" customHeight="1">
      <c r="A6" s="185"/>
      <c r="B6" s="186"/>
      <c r="C6" s="25"/>
      <c r="D6" s="187"/>
      <c r="E6" s="188"/>
      <c r="F6" s="189"/>
      <c r="G6" s="190"/>
    </row>
    <row r="7" spans="1:12" s="11" customFormat="1" ht="25.15" customHeight="1">
      <c r="A7" s="185"/>
      <c r="B7" s="186"/>
      <c r="C7" s="173" t="s">
        <v>428</v>
      </c>
      <c r="D7" s="187"/>
      <c r="E7" s="188"/>
      <c r="F7" s="189"/>
      <c r="G7" s="190"/>
    </row>
    <row r="8" spans="1:12" s="11" customFormat="1" ht="25.15" customHeight="1">
      <c r="A8" s="185"/>
      <c r="B8" s="186"/>
      <c r="C8" s="25"/>
      <c r="D8" s="187"/>
      <c r="E8" s="188"/>
      <c r="F8" s="189"/>
      <c r="G8" s="190"/>
    </row>
    <row r="9" spans="1:12" s="11" customFormat="1" ht="25.15" customHeight="1">
      <c r="A9" s="185"/>
      <c r="B9" s="186"/>
      <c r="C9" s="191" t="s">
        <v>429</v>
      </c>
      <c r="D9" s="187"/>
      <c r="E9" s="188"/>
      <c r="F9" s="189"/>
      <c r="G9" s="190"/>
    </row>
    <row r="10" spans="1:12" s="11" customFormat="1" ht="25.15" customHeight="1">
      <c r="A10" s="185"/>
      <c r="B10" s="186"/>
      <c r="C10" s="25"/>
      <c r="D10" s="187"/>
      <c r="E10" s="188"/>
      <c r="F10" s="189"/>
      <c r="G10" s="190"/>
    </row>
    <row r="11" spans="1:12" s="11" customFormat="1" ht="25.15" customHeight="1">
      <c r="A11" s="185"/>
      <c r="B11" s="191"/>
      <c r="C11" s="191" t="s">
        <v>150</v>
      </c>
      <c r="D11" s="43"/>
      <c r="E11" s="122"/>
      <c r="F11" s="125"/>
      <c r="G11" s="121"/>
    </row>
    <row r="12" spans="1:12" s="11" customFormat="1" ht="25.15" customHeight="1">
      <c r="A12" s="185"/>
      <c r="B12" s="186"/>
      <c r="C12" s="25"/>
      <c r="D12" s="187"/>
      <c r="E12" s="193"/>
      <c r="F12" s="194"/>
      <c r="G12" s="195"/>
    </row>
    <row r="13" spans="1:12" s="11" customFormat="1" ht="25.15" customHeight="1">
      <c r="A13" s="185"/>
      <c r="B13" s="186"/>
      <c r="C13" s="191" t="s">
        <v>90</v>
      </c>
      <c r="D13" s="187"/>
      <c r="E13" s="193"/>
      <c r="F13" s="194"/>
      <c r="G13" s="195"/>
    </row>
    <row r="14" spans="1:12" s="11" customFormat="1" ht="25.15" customHeight="1">
      <c r="A14" s="185"/>
      <c r="B14" s="186"/>
      <c r="C14" s="25"/>
      <c r="D14" s="187"/>
      <c r="E14" s="193"/>
      <c r="F14" s="194"/>
      <c r="G14" s="195"/>
    </row>
    <row r="15" spans="1:12" s="11" customFormat="1" ht="51" customHeight="1">
      <c r="A15" s="185"/>
      <c r="B15" s="186"/>
      <c r="C15" s="25" t="s">
        <v>91</v>
      </c>
      <c r="D15" s="187"/>
      <c r="E15" s="193"/>
      <c r="F15" s="194"/>
      <c r="G15" s="195"/>
    </row>
    <row r="16" spans="1:12" s="11" customFormat="1" ht="25.15" customHeight="1">
      <c r="A16" s="185"/>
      <c r="B16" s="186"/>
      <c r="C16" s="25"/>
      <c r="D16" s="187"/>
      <c r="E16" s="193"/>
      <c r="F16" s="194"/>
      <c r="G16" s="195"/>
    </row>
    <row r="17" spans="1:7" s="11" customFormat="1" ht="25.15" customHeight="1">
      <c r="A17" s="185"/>
      <c r="B17" s="186"/>
      <c r="C17" s="191" t="s">
        <v>92</v>
      </c>
      <c r="D17" s="187"/>
      <c r="E17" s="193"/>
      <c r="F17" s="194"/>
      <c r="G17" s="195"/>
    </row>
    <row r="18" spans="1:7" s="11" customFormat="1" ht="25.15" customHeight="1">
      <c r="A18" s="185"/>
      <c r="B18" s="186"/>
      <c r="C18" s="25"/>
      <c r="D18" s="187"/>
      <c r="E18" s="193"/>
      <c r="F18" s="194"/>
      <c r="G18" s="195"/>
    </row>
    <row r="19" spans="1:7" s="11" customFormat="1" ht="25.15" customHeight="1">
      <c r="A19" s="185"/>
      <c r="B19" s="186"/>
      <c r="C19" s="191" t="s">
        <v>151</v>
      </c>
      <c r="D19" s="187"/>
      <c r="E19" s="193"/>
      <c r="F19" s="194"/>
      <c r="G19" s="195"/>
    </row>
    <row r="20" spans="1:7" s="11" customFormat="1" ht="25.15" customHeight="1">
      <c r="A20" s="185"/>
      <c r="B20" s="186"/>
      <c r="C20" s="25"/>
      <c r="D20" s="187"/>
      <c r="E20" s="193"/>
      <c r="F20" s="194"/>
      <c r="G20" s="195"/>
    </row>
    <row r="21" spans="1:7" s="11" customFormat="1" ht="50.45" customHeight="1">
      <c r="A21" s="185"/>
      <c r="B21" s="186"/>
      <c r="C21" s="25" t="s">
        <v>152</v>
      </c>
      <c r="D21" s="187"/>
      <c r="E21" s="193"/>
      <c r="F21" s="194"/>
      <c r="G21" s="195"/>
    </row>
    <row r="22" spans="1:7" s="11" customFormat="1" ht="25.15" customHeight="1">
      <c r="A22" s="185"/>
      <c r="B22" s="186"/>
      <c r="C22" s="25"/>
      <c r="D22" s="187"/>
      <c r="E22" s="193"/>
      <c r="F22" s="194"/>
      <c r="G22" s="195"/>
    </row>
    <row r="23" spans="1:7" s="11" customFormat="1" ht="25.15" customHeight="1">
      <c r="A23" s="185"/>
      <c r="B23" s="186"/>
      <c r="C23" s="191" t="s">
        <v>153</v>
      </c>
      <c r="D23" s="187"/>
      <c r="E23" s="193"/>
      <c r="F23" s="194"/>
      <c r="G23" s="195"/>
    </row>
    <row r="24" spans="1:7" s="11" customFormat="1" ht="25.15" customHeight="1">
      <c r="A24" s="185"/>
      <c r="B24" s="186"/>
      <c r="C24" s="25"/>
      <c r="D24" s="187"/>
      <c r="E24" s="193"/>
      <c r="F24" s="194"/>
      <c r="G24" s="195"/>
    </row>
    <row r="25" spans="1:7" s="11" customFormat="1" ht="99" customHeight="1">
      <c r="A25" s="185"/>
      <c r="B25" s="186"/>
      <c r="C25" s="25" t="s">
        <v>154</v>
      </c>
      <c r="D25" s="187"/>
      <c r="E25" s="193"/>
      <c r="F25" s="194"/>
      <c r="G25" s="195"/>
    </row>
    <row r="26" spans="1:7" s="11" customFormat="1" ht="25.15" customHeight="1">
      <c r="A26" s="185"/>
      <c r="B26" s="186"/>
      <c r="C26" s="25"/>
      <c r="D26" s="187"/>
      <c r="E26" s="193"/>
      <c r="F26" s="194"/>
      <c r="G26" s="195"/>
    </row>
    <row r="27" spans="1:7" s="11" customFormat="1" ht="25.15" customHeight="1">
      <c r="A27" s="185"/>
      <c r="B27" s="186"/>
      <c r="C27" s="191" t="s">
        <v>155</v>
      </c>
      <c r="D27" s="187"/>
      <c r="E27" s="193"/>
      <c r="F27" s="194"/>
      <c r="G27" s="195"/>
    </row>
    <row r="28" spans="1:7" s="11" customFormat="1" ht="25.15" customHeight="1">
      <c r="A28" s="185"/>
      <c r="B28" s="186"/>
      <c r="C28" s="25"/>
      <c r="D28" s="187"/>
      <c r="E28" s="193"/>
      <c r="F28" s="194"/>
      <c r="G28" s="195"/>
    </row>
    <row r="29" spans="1:7" s="11" customFormat="1" ht="87" customHeight="1">
      <c r="A29" s="185"/>
      <c r="B29" s="186"/>
      <c r="C29" s="25" t="s">
        <v>156</v>
      </c>
      <c r="D29" s="187"/>
      <c r="E29" s="193"/>
      <c r="F29" s="194"/>
      <c r="G29" s="195"/>
    </row>
    <row r="30" spans="1:7" s="11" customFormat="1" ht="25.15" customHeight="1">
      <c r="A30" s="185"/>
      <c r="B30" s="186"/>
      <c r="C30" s="25"/>
      <c r="D30" s="187"/>
      <c r="E30" s="193"/>
      <c r="F30" s="194"/>
      <c r="G30" s="195"/>
    </row>
    <row r="31" spans="1:7" s="11" customFormat="1" ht="25.15" customHeight="1">
      <c r="A31" s="185"/>
      <c r="B31" s="186"/>
      <c r="C31" s="191" t="s">
        <v>157</v>
      </c>
      <c r="D31" s="187"/>
      <c r="E31" s="193"/>
      <c r="F31" s="194"/>
      <c r="G31" s="195"/>
    </row>
    <row r="32" spans="1:7" s="11" customFormat="1" ht="25.15" customHeight="1">
      <c r="A32" s="185"/>
      <c r="B32" s="186"/>
      <c r="C32" s="25"/>
      <c r="D32" s="187"/>
      <c r="E32" s="193"/>
      <c r="F32" s="194"/>
      <c r="G32" s="195"/>
    </row>
    <row r="33" spans="1:7" s="11" customFormat="1" ht="77.45" customHeight="1">
      <c r="A33" s="185"/>
      <c r="B33" s="186"/>
      <c r="C33" s="25" t="s">
        <v>158</v>
      </c>
      <c r="D33" s="187"/>
      <c r="E33" s="193"/>
      <c r="F33" s="194"/>
      <c r="G33" s="195"/>
    </row>
    <row r="34" spans="1:7" s="11" customFormat="1" ht="25.15" customHeight="1">
      <c r="A34" s="185"/>
      <c r="B34" s="186"/>
      <c r="C34" s="25"/>
      <c r="D34" s="187"/>
      <c r="E34" s="193"/>
      <c r="F34" s="194"/>
      <c r="G34" s="195"/>
    </row>
    <row r="35" spans="1:7" s="11" customFormat="1" ht="25.15" customHeight="1">
      <c r="A35" s="185"/>
      <c r="B35" s="191"/>
      <c r="C35" s="191" t="s">
        <v>159</v>
      </c>
      <c r="D35" s="43"/>
      <c r="E35" s="122"/>
      <c r="F35" s="125"/>
      <c r="G35" s="121"/>
    </row>
    <row r="36" spans="1:7" s="11" customFormat="1" ht="30" customHeight="1">
      <c r="A36" s="185"/>
      <c r="B36" s="186"/>
      <c r="C36" s="25"/>
      <c r="D36" s="187"/>
      <c r="E36" s="193"/>
      <c r="F36" s="194"/>
      <c r="G36" s="195"/>
    </row>
    <row r="37" spans="1:7" s="11" customFormat="1" ht="30" customHeight="1">
      <c r="A37" s="185"/>
      <c r="B37" s="186"/>
      <c r="C37" s="191" t="s">
        <v>160</v>
      </c>
      <c r="D37" s="187"/>
      <c r="E37" s="193"/>
      <c r="F37" s="194"/>
      <c r="G37" s="195"/>
    </row>
    <row r="38" spans="1:7" s="11" customFormat="1" ht="30" customHeight="1">
      <c r="A38" s="185"/>
      <c r="B38" s="186"/>
      <c r="C38" s="25"/>
      <c r="D38" s="187"/>
      <c r="E38" s="193"/>
      <c r="F38" s="194"/>
      <c r="G38" s="195"/>
    </row>
    <row r="39" spans="1:7" s="11" customFormat="1" ht="30" customHeight="1">
      <c r="A39" s="185"/>
      <c r="B39" s="186">
        <v>1</v>
      </c>
      <c r="C39" s="25" t="s">
        <v>161</v>
      </c>
      <c r="D39" s="187" t="s">
        <v>430</v>
      </c>
      <c r="E39" s="193">
        <v>16</v>
      </c>
      <c r="F39" s="196"/>
      <c r="G39" s="195"/>
    </row>
    <row r="40" spans="1:7" s="11" customFormat="1" ht="30" customHeight="1">
      <c r="A40" s="185"/>
      <c r="B40" s="186"/>
      <c r="C40" s="25"/>
      <c r="D40" s="187"/>
      <c r="E40" s="193"/>
      <c r="F40" s="194"/>
      <c r="G40" s="195"/>
    </row>
    <row r="41" spans="1:7" s="11" customFormat="1" ht="30" customHeight="1" thickBot="1">
      <c r="A41" s="185"/>
      <c r="B41" s="197">
        <v>2</v>
      </c>
      <c r="C41" s="198" t="s">
        <v>162</v>
      </c>
      <c r="D41" s="187" t="s">
        <v>430</v>
      </c>
      <c r="E41" s="199">
        <v>17</v>
      </c>
      <c r="F41" s="200"/>
      <c r="G41" s="201"/>
    </row>
    <row r="42" spans="1:7" s="206" customFormat="1" ht="30" customHeight="1" thickBot="1">
      <c r="A42" s="408" t="s">
        <v>200</v>
      </c>
      <c r="B42" s="409"/>
      <c r="C42" s="409"/>
      <c r="D42" s="202"/>
      <c r="E42" s="203"/>
      <c r="F42" s="204"/>
      <c r="G42" s="205"/>
    </row>
    <row r="43" spans="1:7" s="206" customFormat="1" ht="30" customHeight="1" thickBot="1">
      <c r="A43" s="408" t="s">
        <v>201</v>
      </c>
      <c r="B43" s="409"/>
      <c r="C43" s="202"/>
      <c r="D43" s="202"/>
      <c r="E43" s="203"/>
      <c r="F43" s="204"/>
      <c r="G43" s="205"/>
    </row>
    <row r="44" spans="1:7" s="11" customFormat="1" ht="30" customHeight="1">
      <c r="A44" s="185"/>
      <c r="B44" s="186">
        <v>3</v>
      </c>
      <c r="C44" s="25" t="s">
        <v>163</v>
      </c>
      <c r="D44" s="187" t="s">
        <v>430</v>
      </c>
      <c r="E44" s="193">
        <v>6</v>
      </c>
      <c r="F44" s="196"/>
      <c r="G44" s="195"/>
    </row>
    <row r="45" spans="1:7" s="11" customFormat="1" ht="30" customHeight="1">
      <c r="A45" s="185"/>
      <c r="B45" s="186"/>
      <c r="C45" s="25"/>
      <c r="D45" s="187"/>
      <c r="E45" s="193"/>
      <c r="F45" s="194"/>
      <c r="G45" s="195"/>
    </row>
    <row r="46" spans="1:7" s="11" customFormat="1" ht="30" customHeight="1">
      <c r="A46" s="185"/>
      <c r="B46" s="186"/>
      <c r="C46" s="191" t="s">
        <v>164</v>
      </c>
      <c r="D46" s="187"/>
      <c r="E46" s="193"/>
      <c r="F46" s="194"/>
      <c r="G46" s="195"/>
    </row>
    <row r="47" spans="1:7" s="11" customFormat="1" ht="30" customHeight="1">
      <c r="A47" s="185"/>
      <c r="B47" s="186"/>
      <c r="C47" s="25"/>
      <c r="D47" s="187"/>
      <c r="E47" s="193"/>
      <c r="F47" s="194"/>
      <c r="G47" s="195"/>
    </row>
    <row r="48" spans="1:7" s="11" customFormat="1" ht="30" customHeight="1">
      <c r="A48" s="185"/>
      <c r="B48" s="186">
        <v>4</v>
      </c>
      <c r="C48" s="25" t="s">
        <v>165</v>
      </c>
      <c r="D48" s="187" t="s">
        <v>430</v>
      </c>
      <c r="E48" s="193">
        <v>4</v>
      </c>
      <c r="F48" s="196"/>
      <c r="G48" s="195"/>
    </row>
    <row r="49" spans="1:7" s="11" customFormat="1" ht="30" customHeight="1">
      <c r="A49" s="185"/>
      <c r="B49" s="186"/>
      <c r="C49" s="25"/>
      <c r="D49" s="187"/>
      <c r="E49" s="193"/>
      <c r="F49" s="194"/>
      <c r="G49" s="195"/>
    </row>
    <row r="50" spans="1:7" s="11" customFormat="1" ht="30" customHeight="1">
      <c r="A50" s="185"/>
      <c r="B50" s="186">
        <v>5</v>
      </c>
      <c r="C50" s="25" t="s">
        <v>166</v>
      </c>
      <c r="D50" s="187" t="s">
        <v>430</v>
      </c>
      <c r="E50" s="193">
        <v>2</v>
      </c>
      <c r="F50" s="196"/>
      <c r="G50" s="195"/>
    </row>
    <row r="51" spans="1:7" s="11" customFormat="1" ht="30" customHeight="1">
      <c r="A51" s="185"/>
      <c r="B51" s="186"/>
      <c r="C51" s="25"/>
      <c r="D51" s="187"/>
      <c r="E51" s="193"/>
      <c r="F51" s="194"/>
      <c r="G51" s="195"/>
    </row>
    <row r="52" spans="1:7" s="11" customFormat="1" ht="30" customHeight="1">
      <c r="A52" s="185"/>
      <c r="B52" s="186"/>
      <c r="C52" s="191" t="s">
        <v>167</v>
      </c>
      <c r="D52" s="187"/>
      <c r="E52" s="193"/>
      <c r="F52" s="194"/>
      <c r="G52" s="195"/>
    </row>
    <row r="53" spans="1:7" s="11" customFormat="1" ht="30" customHeight="1">
      <c r="A53" s="185"/>
      <c r="B53" s="186"/>
      <c r="C53" s="191"/>
      <c r="D53" s="187"/>
      <c r="E53" s="193"/>
      <c r="F53" s="194"/>
      <c r="G53" s="195"/>
    </row>
    <row r="54" spans="1:7" s="11" customFormat="1" ht="30" customHeight="1">
      <c r="A54" s="185"/>
      <c r="B54" s="186">
        <v>6</v>
      </c>
      <c r="C54" s="25" t="s">
        <v>168</v>
      </c>
      <c r="D54" s="187" t="s">
        <v>206</v>
      </c>
      <c r="E54" s="193">
        <v>130</v>
      </c>
      <c r="F54" s="196"/>
      <c r="G54" s="195"/>
    </row>
    <row r="55" spans="1:7" s="11" customFormat="1" ht="30" customHeight="1">
      <c r="A55" s="185"/>
      <c r="B55" s="186"/>
      <c r="C55" s="25"/>
      <c r="D55" s="187"/>
      <c r="E55" s="193"/>
      <c r="F55" s="194"/>
      <c r="G55" s="195"/>
    </row>
    <row r="56" spans="1:7" s="11" customFormat="1" ht="30" customHeight="1">
      <c r="A56" s="185"/>
      <c r="B56" s="186"/>
      <c r="C56" s="191" t="s">
        <v>169</v>
      </c>
      <c r="D56" s="187"/>
      <c r="E56" s="193"/>
      <c r="F56" s="194"/>
      <c r="G56" s="195"/>
    </row>
    <row r="57" spans="1:7" s="11" customFormat="1" ht="30" customHeight="1">
      <c r="A57" s="185"/>
      <c r="B57" s="186"/>
      <c r="C57" s="25"/>
      <c r="D57" s="187"/>
      <c r="E57" s="193"/>
      <c r="F57" s="194"/>
      <c r="G57" s="195"/>
    </row>
    <row r="58" spans="1:7" s="11" customFormat="1" ht="30" customHeight="1">
      <c r="A58" s="185"/>
      <c r="B58" s="186">
        <v>7</v>
      </c>
      <c r="C58" s="25" t="s">
        <v>170</v>
      </c>
      <c r="D58" s="187" t="s">
        <v>7</v>
      </c>
      <c r="E58" s="193">
        <v>1</v>
      </c>
      <c r="F58" s="196"/>
      <c r="G58" s="195"/>
    </row>
    <row r="59" spans="1:7" s="11" customFormat="1" ht="30" customHeight="1">
      <c r="A59" s="185"/>
      <c r="B59" s="186"/>
      <c r="C59" s="25"/>
      <c r="D59" s="187"/>
      <c r="E59" s="193"/>
      <c r="F59" s="194"/>
      <c r="G59" s="195"/>
    </row>
    <row r="60" spans="1:7" s="11" customFormat="1" ht="30" customHeight="1">
      <c r="A60" s="185"/>
      <c r="B60" s="186"/>
      <c r="C60" s="191" t="s">
        <v>171</v>
      </c>
      <c r="D60" s="187"/>
      <c r="E60" s="193"/>
      <c r="F60" s="194"/>
      <c r="G60" s="195"/>
    </row>
    <row r="61" spans="1:7" s="11" customFormat="1" ht="30" customHeight="1">
      <c r="A61" s="185"/>
      <c r="B61" s="186"/>
      <c r="C61" s="25"/>
      <c r="D61" s="187"/>
      <c r="E61" s="193"/>
      <c r="F61" s="194"/>
      <c r="G61" s="195"/>
    </row>
    <row r="62" spans="1:7" s="11" customFormat="1" ht="30" customHeight="1">
      <c r="A62" s="185"/>
      <c r="B62" s="186">
        <v>8</v>
      </c>
      <c r="C62" s="25" t="s">
        <v>172</v>
      </c>
      <c r="D62" s="187" t="s">
        <v>205</v>
      </c>
      <c r="E62" s="193">
        <v>30</v>
      </c>
      <c r="F62" s="196"/>
      <c r="G62" s="195"/>
    </row>
    <row r="63" spans="1:7" s="11" customFormat="1" ht="30" customHeight="1">
      <c r="A63" s="185"/>
      <c r="B63" s="186"/>
      <c r="C63" s="25"/>
      <c r="D63" s="187"/>
      <c r="E63" s="193"/>
      <c r="F63" s="194"/>
      <c r="G63" s="195"/>
    </row>
    <row r="64" spans="1:7" s="11" customFormat="1" ht="30" customHeight="1">
      <c r="A64" s="185"/>
      <c r="B64" s="191"/>
      <c r="C64" s="191" t="s">
        <v>173</v>
      </c>
      <c r="D64" s="43"/>
      <c r="E64" s="122"/>
      <c r="F64" s="125"/>
      <c r="G64" s="121"/>
    </row>
    <row r="65" spans="1:7" s="11" customFormat="1" ht="30" customHeight="1">
      <c r="A65" s="185"/>
      <c r="B65" s="191"/>
      <c r="C65" s="191"/>
      <c r="D65" s="43"/>
      <c r="E65" s="122"/>
      <c r="F65" s="125"/>
      <c r="G65" s="121"/>
    </row>
    <row r="66" spans="1:7" s="11" customFormat="1" ht="30" customHeight="1">
      <c r="A66" s="185"/>
      <c r="B66" s="186"/>
      <c r="C66" s="25" t="s">
        <v>174</v>
      </c>
      <c r="D66" s="187"/>
      <c r="E66" s="193"/>
      <c r="F66" s="194"/>
      <c r="G66" s="195"/>
    </row>
    <row r="67" spans="1:7" s="11" customFormat="1" ht="30" customHeight="1">
      <c r="A67" s="185"/>
      <c r="B67" s="186"/>
      <c r="C67" s="25"/>
      <c r="D67" s="187"/>
      <c r="E67" s="193"/>
      <c r="F67" s="194"/>
      <c r="G67" s="195"/>
    </row>
    <row r="68" spans="1:7" s="11" customFormat="1" ht="30" customHeight="1">
      <c r="A68" s="185"/>
      <c r="B68" s="186">
        <v>9</v>
      </c>
      <c r="C68" s="25" t="s">
        <v>175</v>
      </c>
      <c r="D68" s="187" t="s">
        <v>205</v>
      </c>
      <c r="E68" s="193">
        <v>2</v>
      </c>
      <c r="F68" s="196"/>
      <c r="G68" s="195"/>
    </row>
    <row r="69" spans="1:7" s="11" customFormat="1" ht="30" customHeight="1">
      <c r="A69" s="185"/>
      <c r="B69" s="186"/>
      <c r="C69" s="25"/>
      <c r="D69" s="187"/>
      <c r="E69" s="193"/>
      <c r="F69" s="194"/>
      <c r="G69" s="195"/>
    </row>
    <row r="70" spans="1:7" s="11" customFormat="1" ht="30" customHeight="1">
      <c r="A70" s="185"/>
      <c r="B70" s="186">
        <v>10</v>
      </c>
      <c r="C70" s="25" t="s">
        <v>176</v>
      </c>
      <c r="D70" s="187" t="s">
        <v>205</v>
      </c>
      <c r="E70" s="193">
        <v>15</v>
      </c>
      <c r="F70" s="196"/>
      <c r="G70" s="195"/>
    </row>
    <row r="71" spans="1:7" s="11" customFormat="1" ht="30" customHeight="1">
      <c r="A71" s="185"/>
      <c r="B71" s="186"/>
      <c r="C71" s="25"/>
      <c r="D71" s="187"/>
      <c r="E71" s="193"/>
      <c r="F71" s="194"/>
      <c r="G71" s="195"/>
    </row>
    <row r="72" spans="1:7" s="11" customFormat="1" ht="30" customHeight="1">
      <c r="A72" s="185"/>
      <c r="B72" s="186">
        <v>11</v>
      </c>
      <c r="C72" s="25" t="s">
        <v>161</v>
      </c>
      <c r="D72" s="187" t="s">
        <v>205</v>
      </c>
      <c r="E72" s="193">
        <v>16</v>
      </c>
      <c r="F72" s="196"/>
      <c r="G72" s="195"/>
    </row>
    <row r="73" spans="1:7" s="11" customFormat="1" ht="30" customHeight="1">
      <c r="A73" s="185"/>
      <c r="B73" s="186"/>
      <c r="C73" s="25"/>
      <c r="D73" s="187"/>
      <c r="E73" s="193"/>
      <c r="F73" s="194"/>
      <c r="G73" s="195"/>
    </row>
    <row r="74" spans="1:7" s="11" customFormat="1" ht="30" customHeight="1">
      <c r="A74" s="185"/>
      <c r="B74" s="186"/>
      <c r="C74" s="191" t="s">
        <v>177</v>
      </c>
      <c r="D74" s="187"/>
      <c r="E74" s="193"/>
      <c r="F74" s="194"/>
      <c r="G74" s="195"/>
    </row>
    <row r="75" spans="1:7" s="11" customFormat="1" ht="30" customHeight="1">
      <c r="A75" s="185"/>
      <c r="B75" s="186"/>
      <c r="C75" s="25"/>
      <c r="D75" s="187"/>
      <c r="E75" s="193"/>
      <c r="F75" s="194"/>
      <c r="G75" s="195"/>
    </row>
    <row r="76" spans="1:7" s="11" customFormat="1" ht="30" customHeight="1">
      <c r="A76" s="185"/>
      <c r="B76" s="186">
        <v>12</v>
      </c>
      <c r="C76" s="25" t="s">
        <v>178</v>
      </c>
      <c r="D76" s="187" t="s">
        <v>205</v>
      </c>
      <c r="E76" s="193">
        <v>10</v>
      </c>
      <c r="F76" s="196"/>
      <c r="G76" s="195"/>
    </row>
    <row r="77" spans="1:7" s="11" customFormat="1" ht="30" customHeight="1">
      <c r="A77" s="185"/>
      <c r="B77" s="186"/>
      <c r="C77" s="25"/>
      <c r="D77" s="187"/>
      <c r="E77" s="193"/>
      <c r="F77" s="194"/>
      <c r="G77" s="195"/>
    </row>
    <row r="78" spans="1:7" s="11" customFormat="1" ht="30" customHeight="1">
      <c r="A78" s="185"/>
      <c r="B78" s="186">
        <v>13</v>
      </c>
      <c r="C78" s="25" t="s">
        <v>176</v>
      </c>
      <c r="D78" s="187" t="s">
        <v>205</v>
      </c>
      <c r="E78" s="193">
        <v>2</v>
      </c>
      <c r="F78" s="196"/>
      <c r="G78" s="195"/>
    </row>
    <row r="79" spans="1:7" s="11" customFormat="1" ht="30" customHeight="1">
      <c r="A79" s="185"/>
      <c r="B79" s="186"/>
      <c r="C79" s="25"/>
      <c r="D79" s="187"/>
      <c r="E79" s="193"/>
      <c r="F79" s="194"/>
      <c r="G79" s="195"/>
    </row>
    <row r="80" spans="1:7" s="11" customFormat="1" ht="30" customHeight="1">
      <c r="A80" s="185"/>
      <c r="B80" s="186">
        <v>14</v>
      </c>
      <c r="C80" s="25" t="s">
        <v>161</v>
      </c>
      <c r="D80" s="187" t="s">
        <v>205</v>
      </c>
      <c r="E80" s="193">
        <v>2</v>
      </c>
      <c r="F80" s="196"/>
      <c r="G80" s="195"/>
    </row>
    <row r="81" spans="1:7" s="11" customFormat="1" ht="30" customHeight="1">
      <c r="A81" s="185"/>
      <c r="B81" s="186"/>
      <c r="C81" s="25"/>
      <c r="D81" s="187"/>
      <c r="E81" s="193"/>
      <c r="F81" s="194"/>
      <c r="G81" s="195"/>
    </row>
    <row r="82" spans="1:7" s="11" customFormat="1" ht="30" customHeight="1">
      <c r="A82" s="185"/>
      <c r="B82" s="186"/>
      <c r="C82" s="191" t="s">
        <v>179</v>
      </c>
      <c r="D82" s="187"/>
      <c r="E82" s="193"/>
      <c r="F82" s="194"/>
      <c r="G82" s="195"/>
    </row>
    <row r="83" spans="1:7" s="11" customFormat="1" ht="30" customHeight="1">
      <c r="A83" s="185"/>
      <c r="B83" s="186"/>
      <c r="C83" s="25"/>
      <c r="D83" s="187"/>
      <c r="E83" s="193"/>
      <c r="F83" s="194"/>
      <c r="G83" s="195"/>
    </row>
    <row r="84" spans="1:7" s="11" customFormat="1" ht="30" customHeight="1">
      <c r="A84" s="185"/>
      <c r="B84" s="186">
        <v>15</v>
      </c>
      <c r="C84" s="25" t="s">
        <v>178</v>
      </c>
      <c r="D84" s="187" t="s">
        <v>205</v>
      </c>
      <c r="E84" s="193">
        <v>0.5</v>
      </c>
      <c r="F84" s="196"/>
      <c r="G84" s="195"/>
    </row>
    <row r="85" spans="1:7" s="11" customFormat="1" ht="30" customHeight="1">
      <c r="A85" s="185"/>
      <c r="B85" s="186"/>
      <c r="C85" s="25"/>
      <c r="D85" s="187"/>
      <c r="E85" s="193"/>
      <c r="F85" s="194"/>
      <c r="G85" s="195"/>
    </row>
    <row r="86" spans="1:7" s="11" customFormat="1" ht="30" customHeight="1">
      <c r="A86" s="185"/>
      <c r="B86" s="186"/>
      <c r="C86" s="191" t="s">
        <v>180</v>
      </c>
      <c r="D86" s="187"/>
      <c r="E86" s="193"/>
      <c r="F86" s="194"/>
      <c r="G86" s="195"/>
    </row>
    <row r="87" spans="1:7" s="11" customFormat="1" ht="30" customHeight="1">
      <c r="A87" s="185"/>
      <c r="B87" s="186"/>
      <c r="C87" s="25"/>
      <c r="D87" s="187"/>
      <c r="E87" s="193"/>
      <c r="F87" s="194"/>
      <c r="G87" s="195"/>
    </row>
    <row r="88" spans="1:7" s="11" customFormat="1" ht="69" customHeight="1">
      <c r="A88" s="185"/>
      <c r="B88" s="186">
        <v>16</v>
      </c>
      <c r="C88" s="25" t="s">
        <v>181</v>
      </c>
      <c r="D88" s="187" t="s">
        <v>206</v>
      </c>
      <c r="E88" s="193">
        <v>32</v>
      </c>
      <c r="F88" s="196"/>
      <c r="G88" s="195"/>
    </row>
    <row r="89" spans="1:7" s="11" customFormat="1" ht="30" customHeight="1">
      <c r="A89" s="185"/>
      <c r="B89" s="186"/>
      <c r="C89" s="25"/>
      <c r="D89" s="187"/>
      <c r="E89" s="193"/>
      <c r="F89" s="194"/>
      <c r="G89" s="195"/>
    </row>
    <row r="90" spans="1:7" s="11" customFormat="1" ht="70.900000000000006" customHeight="1" thickBot="1">
      <c r="A90" s="185"/>
      <c r="B90" s="186">
        <v>17</v>
      </c>
      <c r="C90" s="25" t="s">
        <v>182</v>
      </c>
      <c r="D90" s="187" t="s">
        <v>206</v>
      </c>
      <c r="E90" s="193">
        <v>22</v>
      </c>
      <c r="F90" s="196"/>
      <c r="G90" s="195"/>
    </row>
    <row r="91" spans="1:7" s="206" customFormat="1" ht="30" customHeight="1" thickBot="1">
      <c r="A91" s="408" t="s">
        <v>200</v>
      </c>
      <c r="B91" s="409"/>
      <c r="C91" s="409"/>
      <c r="D91" s="202"/>
      <c r="E91" s="203"/>
      <c r="F91" s="204"/>
      <c r="G91" s="205"/>
    </row>
    <row r="92" spans="1:7" s="206" customFormat="1" ht="30" customHeight="1" thickBot="1">
      <c r="A92" s="408" t="s">
        <v>201</v>
      </c>
      <c r="B92" s="409"/>
      <c r="C92" s="202"/>
      <c r="D92" s="202"/>
      <c r="E92" s="203"/>
      <c r="F92" s="204"/>
      <c r="G92" s="205"/>
    </row>
    <row r="93" spans="1:7" s="11" customFormat="1" ht="30" customHeight="1">
      <c r="A93" s="185"/>
      <c r="B93" s="186"/>
      <c r="C93" s="25"/>
      <c r="D93" s="187"/>
      <c r="E93" s="193"/>
      <c r="F93" s="194"/>
      <c r="G93" s="195"/>
    </row>
    <row r="94" spans="1:7" s="11" customFormat="1" ht="30" customHeight="1">
      <c r="A94" s="185"/>
      <c r="B94" s="186"/>
      <c r="C94" s="191" t="s">
        <v>183</v>
      </c>
      <c r="D94" s="187"/>
      <c r="E94" s="193"/>
      <c r="F94" s="194"/>
      <c r="G94" s="195"/>
    </row>
    <row r="95" spans="1:7" s="11" customFormat="1" ht="30" customHeight="1">
      <c r="A95" s="185"/>
      <c r="B95" s="186"/>
      <c r="C95" s="25"/>
      <c r="D95" s="187"/>
      <c r="E95" s="193"/>
      <c r="F95" s="194"/>
      <c r="G95" s="195"/>
    </row>
    <row r="96" spans="1:7" s="11" customFormat="1" ht="30" customHeight="1">
      <c r="A96" s="185"/>
      <c r="B96" s="186">
        <v>18</v>
      </c>
      <c r="C96" s="25" t="s">
        <v>184</v>
      </c>
      <c r="D96" s="187" t="s">
        <v>136</v>
      </c>
      <c r="E96" s="193">
        <v>10</v>
      </c>
      <c r="F96" s="196"/>
      <c r="G96" s="195"/>
    </row>
    <row r="97" spans="1:7" s="11" customFormat="1" ht="30" customHeight="1">
      <c r="A97" s="185"/>
      <c r="B97" s="186"/>
      <c r="C97" s="25"/>
      <c r="D97" s="187"/>
      <c r="E97" s="193"/>
      <c r="F97" s="194"/>
      <c r="G97" s="195"/>
    </row>
    <row r="98" spans="1:7" s="212" customFormat="1" ht="30" customHeight="1">
      <c r="A98" s="185"/>
      <c r="B98" s="207"/>
      <c r="C98" s="208" t="s">
        <v>185</v>
      </c>
      <c r="D98" s="207"/>
      <c r="E98" s="209"/>
      <c r="F98" s="210"/>
      <c r="G98" s="211"/>
    </row>
    <row r="99" spans="1:7" s="11" customFormat="1" ht="30" customHeight="1">
      <c r="A99" s="185"/>
      <c r="B99" s="186"/>
      <c r="C99" s="25"/>
      <c r="D99" s="187"/>
      <c r="E99" s="193"/>
      <c r="F99" s="194"/>
      <c r="G99" s="195"/>
    </row>
    <row r="100" spans="1:7" s="11" customFormat="1" ht="30" customHeight="1">
      <c r="A100" s="185"/>
      <c r="B100" s="186"/>
      <c r="C100" s="191" t="s">
        <v>186</v>
      </c>
      <c r="D100" s="187"/>
      <c r="E100" s="193"/>
      <c r="F100" s="194"/>
      <c r="G100" s="195"/>
    </row>
    <row r="101" spans="1:7" s="11" customFormat="1" ht="30" customHeight="1">
      <c r="A101" s="185"/>
      <c r="B101" s="186"/>
      <c r="C101" s="25"/>
      <c r="D101" s="187"/>
      <c r="E101" s="193"/>
      <c r="F101" s="194"/>
      <c r="G101" s="195"/>
    </row>
    <row r="102" spans="1:7" s="11" customFormat="1" ht="30" customHeight="1">
      <c r="A102" s="185"/>
      <c r="B102" s="186">
        <v>19</v>
      </c>
      <c r="C102" s="25" t="s">
        <v>187</v>
      </c>
      <c r="D102" s="187" t="s">
        <v>206</v>
      </c>
      <c r="E102" s="193">
        <v>161</v>
      </c>
      <c r="F102" s="196"/>
      <c r="G102" s="195"/>
    </row>
    <row r="103" spans="1:7" s="11" customFormat="1" ht="30" customHeight="1">
      <c r="A103" s="185"/>
      <c r="B103" s="186"/>
      <c r="C103" s="25"/>
      <c r="D103" s="187"/>
      <c r="E103" s="193"/>
      <c r="F103" s="194"/>
      <c r="G103" s="195"/>
    </row>
    <row r="104" spans="1:7" s="11" customFormat="1" ht="30" customHeight="1">
      <c r="A104" s="185"/>
      <c r="B104" s="197">
        <v>20</v>
      </c>
      <c r="C104" s="198" t="s">
        <v>188</v>
      </c>
      <c r="D104" s="187" t="s">
        <v>206</v>
      </c>
      <c r="E104" s="199">
        <v>22</v>
      </c>
      <c r="F104" s="200"/>
      <c r="G104" s="201"/>
    </row>
    <row r="105" spans="1:7" s="11" customFormat="1" ht="30" customHeight="1">
      <c r="A105" s="185"/>
      <c r="B105" s="197"/>
      <c r="C105" s="198"/>
      <c r="D105" s="213"/>
      <c r="E105" s="199"/>
      <c r="F105" s="200"/>
      <c r="G105" s="201"/>
    </row>
    <row r="106" spans="1:7" s="11" customFormat="1" ht="30" customHeight="1">
      <c r="A106" s="185"/>
      <c r="B106" s="197"/>
      <c r="C106" s="214" t="s">
        <v>431</v>
      </c>
      <c r="D106" s="213"/>
      <c r="E106" s="199"/>
      <c r="F106" s="200"/>
      <c r="G106" s="201"/>
    </row>
    <row r="107" spans="1:7" s="11" customFormat="1" ht="30" customHeight="1">
      <c r="A107" s="185"/>
      <c r="B107" s="197"/>
      <c r="C107" s="198"/>
      <c r="D107" s="213"/>
      <c r="E107" s="199"/>
      <c r="F107" s="200"/>
      <c r="G107" s="201"/>
    </row>
    <row r="108" spans="1:7" s="11" customFormat="1" ht="30" customHeight="1">
      <c r="A108" s="185"/>
      <c r="B108" s="191"/>
      <c r="C108" s="191" t="s">
        <v>90</v>
      </c>
      <c r="D108" s="43"/>
      <c r="E108" s="122"/>
      <c r="F108" s="125"/>
      <c r="G108" s="121"/>
    </row>
    <row r="109" spans="1:7" s="11" customFormat="1" ht="30" customHeight="1">
      <c r="A109" s="185"/>
      <c r="B109" s="186"/>
      <c r="C109" s="25" t="s">
        <v>91</v>
      </c>
      <c r="D109" s="215"/>
      <c r="E109" s="188"/>
      <c r="F109" s="189"/>
      <c r="G109" s="190"/>
    </row>
    <row r="110" spans="1:7" s="11" customFormat="1" ht="30" customHeight="1">
      <c r="A110" s="185"/>
      <c r="B110" s="186"/>
      <c r="C110" s="25"/>
      <c r="D110" s="215"/>
      <c r="E110" s="188"/>
      <c r="F110" s="189"/>
      <c r="G110" s="190"/>
    </row>
    <row r="111" spans="1:7" s="11" customFormat="1" ht="30" customHeight="1">
      <c r="A111" s="185"/>
      <c r="B111" s="191"/>
      <c r="C111" s="191" t="s">
        <v>92</v>
      </c>
      <c r="D111" s="43"/>
      <c r="E111" s="122"/>
      <c r="F111" s="125"/>
      <c r="G111" s="121"/>
    </row>
    <row r="112" spans="1:7" s="11" customFormat="1" ht="30" customHeight="1">
      <c r="A112" s="185"/>
      <c r="B112" s="191"/>
      <c r="C112" s="191"/>
      <c r="D112" s="43"/>
      <c r="E112" s="122"/>
      <c r="F112" s="125"/>
      <c r="G112" s="121"/>
    </row>
    <row r="113" spans="1:14" s="11" customFormat="1" ht="30" customHeight="1">
      <c r="A113" s="185"/>
      <c r="B113" s="191"/>
      <c r="C113" s="191" t="s">
        <v>446</v>
      </c>
      <c r="D113" s="43"/>
      <c r="E113" s="122"/>
      <c r="F113" s="125"/>
      <c r="G113" s="121"/>
    </row>
    <row r="114" spans="1:14" s="13" customFormat="1" ht="30" customHeight="1">
      <c r="A114" s="185"/>
      <c r="B114" s="186"/>
      <c r="C114" s="25"/>
      <c r="D114" s="187"/>
      <c r="E114" s="193"/>
      <c r="F114" s="194"/>
      <c r="G114" s="195"/>
      <c r="J114" s="19"/>
      <c r="K114" s="19"/>
      <c r="L114" s="19"/>
      <c r="M114" s="19"/>
      <c r="N114" s="19"/>
    </row>
    <row r="115" spans="1:14" s="13" customFormat="1" ht="30" customHeight="1">
      <c r="A115" s="185"/>
      <c r="B115" s="186"/>
      <c r="C115" s="191" t="s">
        <v>274</v>
      </c>
      <c r="D115" s="187"/>
      <c r="E115" s="193"/>
      <c r="F115" s="194"/>
      <c r="G115" s="195"/>
      <c r="J115" s="19"/>
      <c r="K115" s="19"/>
      <c r="L115" s="19"/>
      <c r="M115" s="19"/>
      <c r="N115" s="19"/>
    </row>
    <row r="116" spans="1:14" ht="30" customHeight="1">
      <c r="A116" s="185"/>
      <c r="B116" s="186"/>
      <c r="C116" s="25"/>
      <c r="D116" s="187"/>
      <c r="E116" s="193"/>
      <c r="F116" s="194"/>
      <c r="G116" s="195"/>
    </row>
    <row r="117" spans="1:14" ht="30" customHeight="1">
      <c r="A117" s="185"/>
      <c r="B117" s="186"/>
      <c r="C117" s="25" t="s">
        <v>275</v>
      </c>
      <c r="D117" s="187"/>
      <c r="E117" s="193"/>
      <c r="F117" s="194"/>
      <c r="G117" s="195"/>
    </row>
    <row r="118" spans="1:14" ht="30" customHeight="1">
      <c r="A118" s="185"/>
      <c r="B118" s="186"/>
      <c r="C118" s="25"/>
      <c r="D118" s="187"/>
      <c r="E118" s="193"/>
      <c r="F118" s="194"/>
      <c r="G118" s="195"/>
      <c r="K118" s="19" t="s">
        <v>1</v>
      </c>
    </row>
    <row r="119" spans="1:14" ht="30" customHeight="1">
      <c r="A119" s="185"/>
      <c r="B119" s="186">
        <v>21</v>
      </c>
      <c r="C119" s="25" t="s">
        <v>276</v>
      </c>
      <c r="D119" s="187" t="s">
        <v>205</v>
      </c>
      <c r="E119" s="193">
        <v>2</v>
      </c>
      <c r="F119" s="196"/>
      <c r="G119" s="195"/>
    </row>
    <row r="120" spans="1:14" ht="30" customHeight="1">
      <c r="A120" s="185"/>
      <c r="B120" s="186"/>
      <c r="C120" s="25"/>
      <c r="D120" s="187"/>
      <c r="E120" s="193"/>
      <c r="F120" s="194"/>
      <c r="G120" s="195"/>
    </row>
    <row r="121" spans="1:14" ht="30" customHeight="1">
      <c r="A121" s="185"/>
      <c r="B121" s="186">
        <v>22</v>
      </c>
      <c r="C121" s="25" t="s">
        <v>277</v>
      </c>
      <c r="D121" s="187" t="s">
        <v>205</v>
      </c>
      <c r="E121" s="193">
        <v>1</v>
      </c>
      <c r="F121" s="196"/>
      <c r="G121" s="195"/>
    </row>
    <row r="122" spans="1:14" ht="30" customHeight="1">
      <c r="A122" s="185"/>
      <c r="B122" s="186"/>
      <c r="C122" s="25"/>
      <c r="D122" s="187"/>
      <c r="E122" s="193"/>
      <c r="F122" s="194"/>
      <c r="G122" s="195"/>
    </row>
    <row r="123" spans="1:14" ht="30" customHeight="1">
      <c r="A123" s="185"/>
      <c r="B123" s="186"/>
      <c r="C123" s="173" t="s">
        <v>278</v>
      </c>
      <c r="D123" s="187"/>
      <c r="E123" s="193"/>
      <c r="F123" s="194"/>
      <c r="G123" s="195"/>
    </row>
    <row r="124" spans="1:14" ht="30" customHeight="1">
      <c r="A124" s="185"/>
      <c r="B124" s="186"/>
      <c r="C124" s="25"/>
      <c r="D124" s="187"/>
      <c r="E124" s="193"/>
      <c r="F124" s="194"/>
      <c r="G124" s="195"/>
    </row>
    <row r="125" spans="1:14" ht="30" customHeight="1">
      <c r="A125" s="185"/>
      <c r="B125" s="186"/>
      <c r="C125" s="25" t="s">
        <v>432</v>
      </c>
      <c r="D125" s="187"/>
      <c r="E125" s="193"/>
      <c r="F125" s="194"/>
      <c r="G125" s="195"/>
    </row>
    <row r="126" spans="1:14" ht="30" customHeight="1">
      <c r="A126" s="185"/>
      <c r="B126" s="186"/>
      <c r="C126" s="25"/>
      <c r="D126" s="187"/>
      <c r="E126" s="193"/>
      <c r="F126" s="194"/>
      <c r="G126" s="195"/>
    </row>
    <row r="127" spans="1:14" ht="30" customHeight="1">
      <c r="A127" s="185"/>
      <c r="B127" s="186">
        <v>23</v>
      </c>
      <c r="C127" s="25" t="s">
        <v>433</v>
      </c>
      <c r="D127" s="187" t="s">
        <v>205</v>
      </c>
      <c r="E127" s="193">
        <v>8</v>
      </c>
      <c r="F127" s="194"/>
      <c r="G127" s="195"/>
    </row>
    <row r="128" spans="1:14" ht="30" customHeight="1">
      <c r="A128" s="185"/>
      <c r="B128" s="186"/>
      <c r="C128" s="25"/>
      <c r="D128" s="187"/>
      <c r="E128" s="193"/>
      <c r="F128" s="194"/>
      <c r="G128" s="195"/>
    </row>
    <row r="129" spans="1:7" ht="30" customHeight="1">
      <c r="A129" s="185"/>
      <c r="B129" s="186">
        <v>24</v>
      </c>
      <c r="C129" s="25" t="s">
        <v>161</v>
      </c>
      <c r="D129" s="187" t="s">
        <v>205</v>
      </c>
      <c r="E129" s="193">
        <v>8</v>
      </c>
      <c r="F129" s="194"/>
      <c r="G129" s="195"/>
    </row>
    <row r="130" spans="1:7" ht="30" customHeight="1">
      <c r="A130" s="185"/>
      <c r="B130" s="186"/>
      <c r="C130" s="25"/>
      <c r="D130" s="187"/>
      <c r="E130" s="193"/>
      <c r="F130" s="194"/>
      <c r="G130" s="195"/>
    </row>
    <row r="131" spans="1:7" ht="30" customHeight="1">
      <c r="A131" s="185"/>
      <c r="B131" s="186">
        <v>25</v>
      </c>
      <c r="C131" s="25" t="s">
        <v>434</v>
      </c>
      <c r="D131" s="187" t="s">
        <v>205</v>
      </c>
      <c r="E131" s="193">
        <v>3</v>
      </c>
      <c r="F131" s="194"/>
      <c r="G131" s="195"/>
    </row>
    <row r="132" spans="1:7" ht="30" customHeight="1">
      <c r="A132" s="185"/>
      <c r="B132" s="186"/>
      <c r="C132" s="25"/>
      <c r="D132" s="187"/>
      <c r="E132" s="193"/>
      <c r="F132" s="194"/>
      <c r="G132" s="195"/>
    </row>
    <row r="133" spans="1:7" ht="30" customHeight="1">
      <c r="A133" s="185"/>
      <c r="B133" s="186">
        <v>26</v>
      </c>
      <c r="C133" s="25" t="s">
        <v>437</v>
      </c>
      <c r="D133" s="187" t="s">
        <v>205</v>
      </c>
      <c r="E133" s="193">
        <v>2</v>
      </c>
      <c r="F133" s="194"/>
      <c r="G133" s="195"/>
    </row>
    <row r="134" spans="1:7" ht="30" customHeight="1">
      <c r="A134" s="185"/>
      <c r="B134" s="186"/>
      <c r="C134" s="25"/>
      <c r="D134" s="187"/>
      <c r="E134" s="193"/>
      <c r="F134" s="194"/>
      <c r="G134" s="195"/>
    </row>
    <row r="135" spans="1:7" ht="30" customHeight="1">
      <c r="A135" s="185"/>
      <c r="B135" s="186">
        <v>27</v>
      </c>
      <c r="C135" s="25" t="s">
        <v>455</v>
      </c>
      <c r="D135" s="187" t="s">
        <v>206</v>
      </c>
      <c r="E135" s="193">
        <v>18</v>
      </c>
      <c r="F135" s="194"/>
      <c r="G135" s="195"/>
    </row>
    <row r="136" spans="1:7" ht="30" customHeight="1">
      <c r="A136" s="185"/>
      <c r="B136" s="186"/>
      <c r="C136" s="25"/>
      <c r="D136" s="187"/>
      <c r="E136" s="193"/>
      <c r="F136" s="194"/>
      <c r="G136" s="195"/>
    </row>
    <row r="137" spans="1:7" ht="30" customHeight="1">
      <c r="A137" s="185"/>
      <c r="B137" s="186"/>
      <c r="C137" s="191" t="s">
        <v>450</v>
      </c>
      <c r="D137" s="187"/>
      <c r="E137" s="193"/>
      <c r="F137" s="194"/>
      <c r="G137" s="195"/>
    </row>
    <row r="138" spans="1:7" ht="30" customHeight="1">
      <c r="A138" s="185"/>
      <c r="B138" s="186"/>
      <c r="C138" s="25"/>
      <c r="D138" s="187"/>
      <c r="E138" s="193"/>
      <c r="F138" s="194"/>
      <c r="G138" s="195"/>
    </row>
    <row r="139" spans="1:7" ht="30" customHeight="1">
      <c r="A139" s="185"/>
      <c r="B139" s="186">
        <v>28</v>
      </c>
      <c r="C139" s="25" t="s">
        <v>451</v>
      </c>
      <c r="D139" s="187" t="s">
        <v>4</v>
      </c>
      <c r="E139" s="193">
        <v>18</v>
      </c>
      <c r="F139" s="194"/>
      <c r="G139" s="195"/>
    </row>
    <row r="140" spans="1:7" ht="30" customHeight="1">
      <c r="A140" s="185"/>
      <c r="B140" s="186"/>
      <c r="C140" s="117"/>
      <c r="D140" s="187"/>
      <c r="E140" s="193"/>
      <c r="F140" s="194"/>
      <c r="G140" s="195"/>
    </row>
    <row r="141" spans="1:7" ht="30" customHeight="1">
      <c r="A141" s="185"/>
      <c r="B141" s="186"/>
      <c r="C141" s="216" t="s">
        <v>452</v>
      </c>
      <c r="D141" s="187"/>
      <c r="E141" s="193"/>
      <c r="F141" s="194"/>
      <c r="G141" s="195"/>
    </row>
    <row r="142" spans="1:7" ht="30" customHeight="1">
      <c r="A142" s="185"/>
      <c r="B142" s="186"/>
      <c r="C142" s="117"/>
      <c r="D142" s="187"/>
      <c r="E142" s="193"/>
      <c r="F142" s="194"/>
      <c r="G142" s="195"/>
    </row>
    <row r="143" spans="1:7" ht="30" customHeight="1">
      <c r="A143" s="185"/>
      <c r="B143" s="186"/>
      <c r="C143" s="216" t="s">
        <v>453</v>
      </c>
      <c r="D143" s="187"/>
      <c r="E143" s="193"/>
      <c r="F143" s="194"/>
      <c r="G143" s="195"/>
    </row>
    <row r="144" spans="1:7" ht="30" customHeight="1">
      <c r="A144" s="185"/>
      <c r="B144" s="217"/>
      <c r="E144" s="365"/>
      <c r="G144" s="366"/>
    </row>
    <row r="145" spans="1:7" ht="30" customHeight="1">
      <c r="A145" s="185"/>
      <c r="B145" s="186">
        <v>29</v>
      </c>
      <c r="C145" s="117" t="s">
        <v>454</v>
      </c>
      <c r="D145" s="187" t="s">
        <v>206</v>
      </c>
      <c r="E145" s="193">
        <v>27</v>
      </c>
      <c r="F145" s="194"/>
      <c r="G145" s="195"/>
    </row>
    <row r="146" spans="1:7" ht="30" customHeight="1">
      <c r="A146" s="185"/>
      <c r="B146" s="186"/>
      <c r="C146" s="117"/>
      <c r="D146" s="187"/>
      <c r="E146" s="193"/>
      <c r="F146" s="194"/>
      <c r="G146" s="195"/>
    </row>
    <row r="147" spans="1:7" ht="30" customHeight="1">
      <c r="A147" s="185"/>
      <c r="B147" s="186"/>
      <c r="C147" s="216" t="s">
        <v>438</v>
      </c>
      <c r="D147" s="187"/>
      <c r="E147" s="193"/>
      <c r="F147" s="194"/>
      <c r="G147" s="195"/>
    </row>
    <row r="148" spans="1:7" ht="30" customHeight="1">
      <c r="A148" s="185"/>
      <c r="B148" s="186"/>
      <c r="C148" s="25"/>
      <c r="D148" s="187"/>
      <c r="E148" s="193"/>
      <c r="F148" s="194"/>
      <c r="G148" s="195"/>
    </row>
    <row r="149" spans="1:7" ht="30" customHeight="1">
      <c r="A149" s="185"/>
      <c r="B149" s="186">
        <v>30</v>
      </c>
      <c r="C149" s="25" t="s">
        <v>439</v>
      </c>
      <c r="D149" s="187" t="s">
        <v>206</v>
      </c>
      <c r="E149" s="193">
        <v>15</v>
      </c>
      <c r="F149" s="194"/>
      <c r="G149" s="195"/>
    </row>
    <row r="150" spans="1:7" ht="30" customHeight="1">
      <c r="A150" s="185"/>
      <c r="B150" s="186"/>
      <c r="C150" s="25"/>
      <c r="D150" s="187"/>
      <c r="E150" s="193"/>
      <c r="F150" s="194"/>
      <c r="G150" s="195"/>
    </row>
    <row r="151" spans="1:7" ht="30" customHeight="1">
      <c r="A151" s="185"/>
      <c r="B151" s="186"/>
      <c r="C151" s="173" t="s">
        <v>440</v>
      </c>
      <c r="D151" s="187"/>
      <c r="E151" s="193"/>
      <c r="F151" s="194"/>
      <c r="G151" s="195"/>
    </row>
    <row r="152" spans="1:7" ht="30" customHeight="1">
      <c r="A152" s="185"/>
      <c r="B152" s="186"/>
      <c r="C152" s="25"/>
      <c r="D152" s="187"/>
      <c r="E152" s="193"/>
      <c r="F152" s="194"/>
      <c r="G152" s="195"/>
    </row>
    <row r="153" spans="1:7" ht="30" customHeight="1">
      <c r="A153" s="185"/>
      <c r="B153" s="186"/>
      <c r="C153" s="191" t="s">
        <v>441</v>
      </c>
      <c r="D153" s="187"/>
      <c r="E153" s="193"/>
      <c r="F153" s="194"/>
      <c r="G153" s="195"/>
    </row>
    <row r="154" spans="1:7" ht="30" customHeight="1">
      <c r="A154" s="185"/>
      <c r="B154" s="186"/>
      <c r="C154" s="25"/>
      <c r="D154" s="187"/>
      <c r="E154" s="193"/>
      <c r="F154" s="194"/>
      <c r="G154" s="195"/>
    </row>
    <row r="155" spans="1:7" ht="30" customHeight="1">
      <c r="A155" s="185"/>
      <c r="B155" s="186"/>
      <c r="C155" s="25" t="s">
        <v>442</v>
      </c>
      <c r="D155" s="187"/>
      <c r="E155" s="193"/>
      <c r="F155" s="194"/>
      <c r="G155" s="195"/>
    </row>
    <row r="156" spans="1:7" ht="30" customHeight="1">
      <c r="A156" s="185"/>
      <c r="B156" s="186"/>
      <c r="C156" s="25"/>
      <c r="D156" s="187"/>
      <c r="E156" s="193"/>
      <c r="F156" s="194"/>
      <c r="G156" s="195"/>
    </row>
    <row r="157" spans="1:7" ht="30" customHeight="1">
      <c r="A157" s="185"/>
      <c r="B157" s="186">
        <v>31</v>
      </c>
      <c r="C157" s="25" t="s">
        <v>497</v>
      </c>
      <c r="D157" s="187" t="s">
        <v>443</v>
      </c>
      <c r="E157" s="193">
        <v>0.5</v>
      </c>
      <c r="F157" s="194"/>
      <c r="G157" s="195"/>
    </row>
    <row r="158" spans="1:7" ht="30" customHeight="1">
      <c r="A158" s="185"/>
      <c r="B158" s="186"/>
      <c r="C158" s="25"/>
      <c r="D158" s="187"/>
      <c r="E158" s="193"/>
      <c r="F158" s="194"/>
      <c r="G158" s="195"/>
    </row>
    <row r="159" spans="1:7" ht="70.150000000000006" customHeight="1">
      <c r="A159" s="185"/>
      <c r="B159" s="186">
        <v>32</v>
      </c>
      <c r="C159" s="220" t="s">
        <v>445</v>
      </c>
      <c r="D159" s="187" t="s">
        <v>206</v>
      </c>
      <c r="E159" s="193">
        <v>18</v>
      </c>
      <c r="F159" s="194"/>
      <c r="G159" s="195"/>
    </row>
    <row r="160" spans="1:7" ht="30" customHeight="1">
      <c r="A160" s="185"/>
      <c r="B160" s="186"/>
      <c r="C160" s="25"/>
      <c r="D160" s="187"/>
      <c r="E160" s="193"/>
      <c r="F160" s="194"/>
      <c r="G160" s="195"/>
    </row>
    <row r="161" spans="1:7" ht="30" customHeight="1">
      <c r="A161" s="185"/>
      <c r="B161" s="186"/>
      <c r="C161" s="191" t="s">
        <v>447</v>
      </c>
      <c r="D161" s="187"/>
      <c r="E161" s="193"/>
      <c r="F161" s="194"/>
      <c r="G161" s="195"/>
    </row>
    <row r="162" spans="1:7" ht="30" customHeight="1">
      <c r="A162" s="185"/>
      <c r="B162" s="186"/>
      <c r="C162" s="25"/>
      <c r="D162" s="187"/>
      <c r="E162" s="193"/>
      <c r="F162" s="194"/>
      <c r="G162" s="195"/>
    </row>
    <row r="163" spans="1:7" s="11" customFormat="1" ht="30" customHeight="1">
      <c r="A163" s="185"/>
      <c r="B163" s="186"/>
      <c r="C163" s="173" t="s">
        <v>444</v>
      </c>
      <c r="D163" s="215"/>
      <c r="E163" s="188"/>
      <c r="F163" s="189"/>
      <c r="G163" s="190"/>
    </row>
    <row r="164" spans="1:7" s="11" customFormat="1" ht="30" customHeight="1">
      <c r="A164" s="185"/>
      <c r="B164" s="186"/>
      <c r="C164" s="25"/>
      <c r="D164" s="215"/>
      <c r="E164" s="188"/>
      <c r="F164" s="189"/>
      <c r="G164" s="190"/>
    </row>
    <row r="165" spans="1:7" s="11" customFormat="1" ht="30" customHeight="1">
      <c r="A165" s="185"/>
      <c r="B165" s="186"/>
      <c r="C165" s="25" t="s">
        <v>93</v>
      </c>
      <c r="D165" s="215"/>
      <c r="E165" s="188"/>
      <c r="F165" s="189"/>
      <c r="G165" s="190"/>
    </row>
    <row r="166" spans="1:7" s="11" customFormat="1" ht="30" customHeight="1">
      <c r="A166" s="185"/>
      <c r="B166" s="186"/>
      <c r="C166" s="25"/>
      <c r="D166" s="215"/>
      <c r="E166" s="188"/>
      <c r="F166" s="189"/>
      <c r="G166" s="190"/>
    </row>
    <row r="167" spans="1:7" s="11" customFormat="1" ht="30" customHeight="1">
      <c r="A167" s="185"/>
      <c r="B167" s="186"/>
      <c r="C167" s="25" t="s">
        <v>94</v>
      </c>
      <c r="D167" s="215"/>
      <c r="E167" s="188"/>
      <c r="F167" s="189"/>
      <c r="G167" s="190"/>
    </row>
    <row r="168" spans="1:7" s="11" customFormat="1" ht="30" customHeight="1">
      <c r="A168" s="185"/>
      <c r="B168" s="186"/>
      <c r="C168" s="25"/>
      <c r="D168" s="215"/>
      <c r="E168" s="188"/>
      <c r="F168" s="189"/>
      <c r="G168" s="190"/>
    </row>
    <row r="169" spans="1:7" s="11" customFormat="1" ht="30" customHeight="1">
      <c r="A169" s="185"/>
      <c r="B169" s="186"/>
      <c r="C169" s="191" t="s">
        <v>95</v>
      </c>
      <c r="D169" s="215"/>
      <c r="E169" s="188"/>
      <c r="F169" s="189"/>
      <c r="G169" s="190"/>
    </row>
    <row r="170" spans="1:7" s="11" customFormat="1" ht="30" customHeight="1">
      <c r="A170" s="185"/>
      <c r="B170" s="186"/>
      <c r="C170" s="25"/>
      <c r="D170" s="215"/>
      <c r="E170" s="188"/>
      <c r="F170" s="189"/>
      <c r="G170" s="190"/>
    </row>
    <row r="171" spans="1:7" s="11" customFormat="1" ht="30" customHeight="1">
      <c r="A171" s="185"/>
      <c r="B171" s="186"/>
      <c r="C171" s="25" t="s">
        <v>96</v>
      </c>
      <c r="D171" s="215"/>
      <c r="E171" s="188"/>
      <c r="F171" s="189"/>
      <c r="G171" s="190"/>
    </row>
    <row r="172" spans="1:7" s="11" customFormat="1" ht="30" customHeight="1">
      <c r="A172" s="185"/>
      <c r="B172" s="186"/>
      <c r="C172" s="25"/>
      <c r="D172" s="215"/>
      <c r="E172" s="188"/>
      <c r="F172" s="189"/>
      <c r="G172" s="190"/>
    </row>
    <row r="173" spans="1:7" s="11" customFormat="1" ht="30" customHeight="1">
      <c r="A173" s="185"/>
      <c r="B173" s="191"/>
      <c r="C173" s="191" t="s">
        <v>97</v>
      </c>
      <c r="D173" s="43"/>
      <c r="E173" s="122"/>
      <c r="F173" s="125"/>
      <c r="G173" s="121"/>
    </row>
    <row r="174" spans="1:7" s="11" customFormat="1" ht="30" customHeight="1">
      <c r="A174" s="185"/>
      <c r="B174" s="186"/>
      <c r="C174" s="25"/>
      <c r="D174" s="215"/>
      <c r="E174" s="188"/>
      <c r="F174" s="189"/>
      <c r="G174" s="190"/>
    </row>
    <row r="175" spans="1:7" s="11" customFormat="1" ht="69.599999999999994" customHeight="1">
      <c r="A175" s="185"/>
      <c r="B175" s="186"/>
      <c r="C175" s="25" t="s">
        <v>98</v>
      </c>
      <c r="D175" s="215"/>
      <c r="E175" s="188"/>
      <c r="F175" s="189"/>
      <c r="G175" s="190"/>
    </row>
    <row r="176" spans="1:7" s="11" customFormat="1" ht="30" customHeight="1">
      <c r="A176" s="185"/>
      <c r="B176" s="186"/>
      <c r="C176" s="25"/>
      <c r="D176" s="215"/>
      <c r="E176" s="188"/>
      <c r="F176" s="189"/>
      <c r="G176" s="190"/>
    </row>
    <row r="177" spans="1:7" s="11" customFormat="1" ht="30" customHeight="1">
      <c r="A177" s="185"/>
      <c r="B177" s="191"/>
      <c r="C177" s="191" t="s">
        <v>99</v>
      </c>
      <c r="D177" s="43"/>
      <c r="E177" s="122"/>
      <c r="F177" s="125"/>
      <c r="G177" s="121"/>
    </row>
    <row r="178" spans="1:7" s="11" customFormat="1" ht="30" customHeight="1">
      <c r="A178" s="185"/>
      <c r="B178" s="186"/>
      <c r="C178" s="25"/>
      <c r="D178" s="215"/>
      <c r="E178" s="188"/>
      <c r="F178" s="189"/>
      <c r="G178" s="190"/>
    </row>
    <row r="179" spans="1:7" s="11" customFormat="1" ht="30" customHeight="1">
      <c r="A179" s="185"/>
      <c r="B179" s="186"/>
      <c r="C179" s="25" t="s">
        <v>100</v>
      </c>
      <c r="D179" s="215"/>
      <c r="E179" s="188"/>
      <c r="F179" s="189"/>
      <c r="G179" s="190"/>
    </row>
    <row r="180" spans="1:7" s="11" customFormat="1" ht="30" customHeight="1">
      <c r="A180" s="185"/>
      <c r="B180" s="186"/>
      <c r="C180" s="25"/>
      <c r="D180" s="215"/>
      <c r="E180" s="188"/>
      <c r="F180" s="189"/>
      <c r="G180" s="190"/>
    </row>
    <row r="181" spans="1:7" s="11" customFormat="1" ht="30" customHeight="1">
      <c r="A181" s="185"/>
      <c r="B181" s="191"/>
      <c r="C181" s="191" t="s">
        <v>101</v>
      </c>
      <c r="D181" s="43"/>
      <c r="E181" s="122"/>
      <c r="F181" s="125"/>
      <c r="G181" s="121"/>
    </row>
    <row r="182" spans="1:7" s="11" customFormat="1" ht="30" customHeight="1">
      <c r="A182" s="185"/>
      <c r="B182" s="186"/>
      <c r="C182" s="25"/>
      <c r="D182" s="215"/>
      <c r="E182" s="188"/>
      <c r="F182" s="189"/>
      <c r="G182" s="190"/>
    </row>
    <row r="183" spans="1:7" s="11" customFormat="1" ht="30" customHeight="1">
      <c r="A183" s="185"/>
      <c r="B183" s="186"/>
      <c r="C183" s="25" t="s">
        <v>102</v>
      </c>
      <c r="D183" s="215"/>
      <c r="E183" s="188"/>
      <c r="F183" s="189"/>
      <c r="G183" s="190"/>
    </row>
    <row r="184" spans="1:7" s="11" customFormat="1" ht="30" customHeight="1">
      <c r="A184" s="185"/>
      <c r="B184" s="186"/>
      <c r="C184" s="25"/>
      <c r="D184" s="215"/>
      <c r="E184" s="188"/>
      <c r="F184" s="189"/>
      <c r="G184" s="190"/>
    </row>
    <row r="185" spans="1:7" s="11" customFormat="1" ht="30" customHeight="1">
      <c r="A185" s="185"/>
      <c r="B185" s="191"/>
      <c r="C185" s="191" t="s">
        <v>103</v>
      </c>
      <c r="D185" s="43"/>
      <c r="E185" s="122"/>
      <c r="F185" s="125"/>
      <c r="G185" s="121"/>
    </row>
    <row r="186" spans="1:7" s="11" customFormat="1" ht="30" customHeight="1">
      <c r="A186" s="185"/>
      <c r="B186" s="186"/>
      <c r="C186" s="25"/>
      <c r="D186" s="215"/>
      <c r="E186" s="188"/>
      <c r="F186" s="189"/>
      <c r="G186" s="190"/>
    </row>
    <row r="187" spans="1:7" s="11" customFormat="1" ht="30" customHeight="1">
      <c r="A187" s="185"/>
      <c r="B187" s="186"/>
      <c r="C187" s="25" t="s">
        <v>104</v>
      </c>
      <c r="D187" s="215"/>
      <c r="E187" s="188"/>
      <c r="F187" s="189"/>
      <c r="G187" s="190"/>
    </row>
    <row r="188" spans="1:7" s="11" customFormat="1" ht="30" customHeight="1">
      <c r="A188" s="185"/>
      <c r="B188" s="186"/>
      <c r="C188" s="25"/>
      <c r="D188" s="215"/>
      <c r="E188" s="188"/>
      <c r="F188" s="189"/>
      <c r="G188" s="190"/>
    </row>
    <row r="189" spans="1:7" s="11" customFormat="1" ht="30" customHeight="1">
      <c r="A189" s="185"/>
      <c r="B189" s="191"/>
      <c r="C189" s="191" t="s">
        <v>105</v>
      </c>
      <c r="D189" s="43"/>
      <c r="E189" s="122"/>
      <c r="F189" s="125"/>
      <c r="G189" s="121"/>
    </row>
    <row r="190" spans="1:7" s="11" customFormat="1" ht="30" customHeight="1">
      <c r="A190" s="185"/>
      <c r="B190" s="186"/>
      <c r="C190" s="25" t="s">
        <v>106</v>
      </c>
      <c r="D190" s="215"/>
      <c r="E190" s="188"/>
      <c r="F190" s="189"/>
      <c r="G190" s="190"/>
    </row>
    <row r="191" spans="1:7" s="11" customFormat="1" ht="30" customHeight="1">
      <c r="A191" s="185"/>
      <c r="B191" s="186"/>
      <c r="C191" s="25"/>
      <c r="D191" s="215"/>
      <c r="E191" s="188"/>
      <c r="F191" s="189"/>
      <c r="G191" s="190"/>
    </row>
    <row r="192" spans="1:7" s="11" customFormat="1" ht="97.9" customHeight="1">
      <c r="A192" s="185"/>
      <c r="B192" s="186"/>
      <c r="C192" s="25" t="s">
        <v>107</v>
      </c>
      <c r="D192" s="215"/>
      <c r="E192" s="188"/>
      <c r="F192" s="189"/>
      <c r="G192" s="190"/>
    </row>
    <row r="193" spans="1:7" s="11" customFormat="1" ht="30" customHeight="1">
      <c r="A193" s="185"/>
      <c r="B193" s="186"/>
      <c r="C193" s="25"/>
      <c r="D193" s="215"/>
      <c r="E193" s="188"/>
      <c r="F193" s="189"/>
      <c r="G193" s="190"/>
    </row>
    <row r="194" spans="1:7" s="11" customFormat="1" ht="30" customHeight="1">
      <c r="A194" s="185"/>
      <c r="B194" s="191"/>
      <c r="C194" s="191" t="s">
        <v>108</v>
      </c>
      <c r="D194" s="43"/>
      <c r="E194" s="122"/>
      <c r="F194" s="125"/>
      <c r="G194" s="121"/>
    </row>
    <row r="195" spans="1:7" s="11" customFormat="1" ht="30" customHeight="1">
      <c r="A195" s="185"/>
      <c r="B195" s="186"/>
      <c r="C195" s="25"/>
      <c r="D195" s="215"/>
      <c r="E195" s="188"/>
      <c r="F195" s="189"/>
      <c r="G195" s="190"/>
    </row>
    <row r="196" spans="1:7" s="11" customFormat="1" ht="95.45" customHeight="1" thickBot="1">
      <c r="A196" s="221"/>
      <c r="B196" s="222"/>
      <c r="C196" s="223" t="s">
        <v>109</v>
      </c>
      <c r="D196" s="224"/>
      <c r="E196" s="225"/>
      <c r="F196" s="226"/>
      <c r="G196" s="227"/>
    </row>
    <row r="197" spans="1:7" s="206" customFormat="1" ht="30" customHeight="1" thickBot="1">
      <c r="A197" s="408" t="s">
        <v>200</v>
      </c>
      <c r="B197" s="409"/>
      <c r="C197" s="409"/>
      <c r="D197" s="202"/>
      <c r="E197" s="203"/>
      <c r="F197" s="204"/>
      <c r="G197" s="205"/>
    </row>
    <row r="198" spans="1:7" s="206" customFormat="1" ht="30" customHeight="1" thickBot="1">
      <c r="A198" s="408" t="s">
        <v>201</v>
      </c>
      <c r="B198" s="409"/>
      <c r="C198" s="202"/>
      <c r="D198" s="202"/>
      <c r="E198" s="203"/>
      <c r="F198" s="204"/>
      <c r="G198" s="205"/>
    </row>
    <row r="199" spans="1:7" s="11" customFormat="1" ht="109.5" customHeight="1">
      <c r="A199" s="228"/>
      <c r="B199" s="229"/>
      <c r="C199" s="31" t="s">
        <v>110</v>
      </c>
      <c r="D199" s="230"/>
      <c r="E199" s="231"/>
      <c r="F199" s="232"/>
      <c r="G199" s="233"/>
    </row>
    <row r="200" spans="1:7" s="11" customFormat="1" ht="30" customHeight="1">
      <c r="A200" s="185"/>
      <c r="B200" s="186"/>
      <c r="C200" s="25"/>
      <c r="D200" s="215"/>
      <c r="E200" s="188"/>
      <c r="F200" s="189"/>
      <c r="G200" s="190"/>
    </row>
    <row r="201" spans="1:7" s="11" customFormat="1" ht="30" customHeight="1">
      <c r="A201" s="185"/>
      <c r="B201" s="191"/>
      <c r="C201" s="191" t="s">
        <v>111</v>
      </c>
      <c r="D201" s="43"/>
      <c r="E201" s="122"/>
      <c r="F201" s="125"/>
      <c r="G201" s="121"/>
    </row>
    <row r="202" spans="1:7" s="11" customFormat="1" ht="30" customHeight="1">
      <c r="A202" s="185"/>
      <c r="B202" s="186"/>
      <c r="C202" s="25"/>
      <c r="D202" s="215"/>
      <c r="E202" s="188"/>
      <c r="F202" s="189"/>
      <c r="G202" s="190"/>
    </row>
    <row r="203" spans="1:7" s="11" customFormat="1" ht="74.45" customHeight="1">
      <c r="A203" s="185"/>
      <c r="B203" s="186"/>
      <c r="C203" s="25" t="s">
        <v>112</v>
      </c>
      <c r="D203" s="215"/>
      <c r="E203" s="188"/>
      <c r="F203" s="189"/>
      <c r="G203" s="190"/>
    </row>
    <row r="204" spans="1:7" s="11" customFormat="1" ht="30" customHeight="1">
      <c r="A204" s="185"/>
      <c r="B204" s="186"/>
      <c r="C204" s="25"/>
      <c r="D204" s="215"/>
      <c r="E204" s="188"/>
      <c r="F204" s="189"/>
      <c r="G204" s="190"/>
    </row>
    <row r="205" spans="1:7" s="11" customFormat="1" ht="30" customHeight="1">
      <c r="A205" s="185"/>
      <c r="B205" s="186"/>
      <c r="C205" s="25" t="s">
        <v>113</v>
      </c>
      <c r="D205" s="215"/>
      <c r="E205" s="188"/>
      <c r="F205" s="189"/>
      <c r="G205" s="190"/>
    </row>
    <row r="206" spans="1:7" s="11" customFormat="1" ht="156.6" customHeight="1">
      <c r="A206" s="185"/>
      <c r="B206" s="186"/>
      <c r="C206" s="25" t="s">
        <v>114</v>
      </c>
      <c r="D206" s="187"/>
      <c r="E206" s="188"/>
      <c r="F206" s="189"/>
      <c r="G206" s="190"/>
    </row>
    <row r="207" spans="1:7" s="11" customFormat="1" ht="30" customHeight="1">
      <c r="A207" s="185"/>
      <c r="B207" s="186"/>
      <c r="C207" s="25"/>
      <c r="D207" s="187"/>
      <c r="E207" s="188"/>
      <c r="F207" s="189"/>
      <c r="G207" s="190"/>
    </row>
    <row r="208" spans="1:7" s="11" customFormat="1" ht="111.6" customHeight="1">
      <c r="A208" s="185"/>
      <c r="B208" s="186"/>
      <c r="C208" s="25" t="s">
        <v>115</v>
      </c>
      <c r="D208" s="187"/>
      <c r="E208" s="188"/>
      <c r="F208" s="189"/>
      <c r="G208" s="190"/>
    </row>
    <row r="209" spans="1:7" s="11" customFormat="1" ht="30" customHeight="1">
      <c r="A209" s="185"/>
      <c r="B209" s="186"/>
      <c r="C209" s="25" t="s">
        <v>116</v>
      </c>
      <c r="D209" s="187"/>
      <c r="E209" s="188"/>
      <c r="F209" s="189"/>
      <c r="G209" s="190"/>
    </row>
    <row r="210" spans="1:7" s="11" customFormat="1" ht="30" customHeight="1">
      <c r="A210" s="185"/>
      <c r="B210" s="186"/>
      <c r="C210" s="25"/>
      <c r="D210" s="187"/>
      <c r="E210" s="188"/>
      <c r="F210" s="189"/>
      <c r="G210" s="190"/>
    </row>
    <row r="211" spans="1:7" s="11" customFormat="1" ht="65.45" customHeight="1">
      <c r="A211" s="185"/>
      <c r="B211" s="186"/>
      <c r="C211" s="25" t="s">
        <v>117</v>
      </c>
      <c r="D211" s="187"/>
      <c r="E211" s="188"/>
      <c r="F211" s="189"/>
      <c r="G211" s="190"/>
    </row>
    <row r="212" spans="1:7" s="11" customFormat="1" ht="30" customHeight="1">
      <c r="A212" s="185"/>
      <c r="B212" s="186"/>
      <c r="C212" s="25"/>
      <c r="D212" s="187"/>
      <c r="E212" s="188"/>
      <c r="F212" s="189"/>
      <c r="G212" s="190"/>
    </row>
    <row r="213" spans="1:7" s="11" customFormat="1" ht="30" customHeight="1">
      <c r="A213" s="185"/>
      <c r="B213" s="186"/>
      <c r="C213" s="191" t="s">
        <v>118</v>
      </c>
      <c r="D213" s="187"/>
      <c r="E213" s="188"/>
      <c r="F213" s="189"/>
      <c r="G213" s="190"/>
    </row>
    <row r="214" spans="1:7" s="11" customFormat="1" ht="30" customHeight="1">
      <c r="A214" s="185"/>
      <c r="B214" s="186"/>
      <c r="C214" s="25"/>
      <c r="D214" s="187"/>
      <c r="E214" s="188"/>
      <c r="F214" s="189"/>
      <c r="G214" s="190"/>
    </row>
    <row r="215" spans="1:7" s="11" customFormat="1" ht="140.25" customHeight="1">
      <c r="A215" s="185"/>
      <c r="B215" s="186"/>
      <c r="C215" s="25" t="s">
        <v>119</v>
      </c>
      <c r="D215" s="187"/>
      <c r="E215" s="188"/>
      <c r="F215" s="189"/>
      <c r="G215" s="190"/>
    </row>
    <row r="216" spans="1:7" s="11" customFormat="1" ht="30" customHeight="1">
      <c r="A216" s="185"/>
      <c r="B216" s="186"/>
      <c r="C216" s="25"/>
      <c r="D216" s="187"/>
      <c r="E216" s="188"/>
      <c r="F216" s="189"/>
      <c r="G216" s="190"/>
    </row>
    <row r="217" spans="1:7" s="11" customFormat="1" ht="30" customHeight="1">
      <c r="A217" s="185"/>
      <c r="B217" s="186"/>
      <c r="C217" s="25"/>
      <c r="D217" s="187"/>
      <c r="E217" s="188"/>
      <c r="F217" s="189"/>
      <c r="G217" s="190"/>
    </row>
    <row r="218" spans="1:7" s="11" customFormat="1" ht="30" customHeight="1">
      <c r="A218" s="185"/>
      <c r="B218" s="191"/>
      <c r="C218" s="191" t="s">
        <v>120</v>
      </c>
      <c r="D218" s="43"/>
      <c r="E218" s="122"/>
      <c r="F218" s="125"/>
      <c r="G218" s="121"/>
    </row>
    <row r="219" spans="1:7" s="11" customFormat="1" ht="30" customHeight="1">
      <c r="A219" s="185"/>
      <c r="B219" s="186"/>
      <c r="C219" s="25"/>
      <c r="D219" s="187"/>
      <c r="E219" s="188"/>
      <c r="F219" s="189"/>
      <c r="G219" s="190"/>
    </row>
    <row r="220" spans="1:7" s="11" customFormat="1" ht="30" customHeight="1">
      <c r="A220" s="185"/>
      <c r="B220" s="186"/>
      <c r="C220" s="191" t="s">
        <v>121</v>
      </c>
      <c r="D220" s="187"/>
      <c r="E220" s="188"/>
      <c r="F220" s="189"/>
      <c r="G220" s="190"/>
    </row>
    <row r="221" spans="1:7" s="11" customFormat="1" ht="30" customHeight="1">
      <c r="A221" s="185"/>
      <c r="B221" s="186"/>
      <c r="C221" s="25"/>
      <c r="D221" s="187"/>
      <c r="E221" s="188"/>
      <c r="F221" s="189"/>
      <c r="G221" s="190"/>
    </row>
    <row r="222" spans="1:7" s="11" customFormat="1" ht="30" customHeight="1">
      <c r="A222" s="185"/>
      <c r="B222" s="186">
        <v>33</v>
      </c>
      <c r="C222" s="25" t="s">
        <v>122</v>
      </c>
      <c r="D222" s="213" t="s">
        <v>436</v>
      </c>
      <c r="E222" s="193">
        <v>21</v>
      </c>
      <c r="F222" s="196"/>
      <c r="G222" s="195"/>
    </row>
    <row r="223" spans="1:7" s="11" customFormat="1" ht="30" customHeight="1">
      <c r="A223" s="185"/>
      <c r="B223" s="235"/>
      <c r="C223" s="62"/>
      <c r="D223" s="236"/>
      <c r="E223" s="237"/>
      <c r="F223" s="196"/>
      <c r="G223" s="238"/>
    </row>
    <row r="224" spans="1:7" s="11" customFormat="1" ht="30" customHeight="1">
      <c r="A224" s="185"/>
      <c r="B224" s="235">
        <v>34</v>
      </c>
      <c r="C224" s="25" t="s">
        <v>134</v>
      </c>
      <c r="D224" s="236" t="s">
        <v>130</v>
      </c>
      <c r="E224" s="237">
        <v>315</v>
      </c>
      <c r="F224" s="196"/>
      <c r="G224" s="238"/>
    </row>
    <row r="225" spans="1:7" s="11" customFormat="1" ht="30" customHeight="1">
      <c r="A225" s="185"/>
      <c r="B225" s="235"/>
      <c r="C225" s="62"/>
      <c r="D225" s="236"/>
      <c r="E225" s="237"/>
      <c r="F225" s="196"/>
      <c r="G225" s="238"/>
    </row>
    <row r="226" spans="1:7" s="11" customFormat="1" ht="30" customHeight="1">
      <c r="A226" s="185"/>
      <c r="B226" s="235">
        <v>35</v>
      </c>
      <c r="C226" s="62" t="s">
        <v>435</v>
      </c>
      <c r="D226" s="213" t="s">
        <v>436</v>
      </c>
      <c r="E226" s="237">
        <v>4</v>
      </c>
      <c r="F226" s="239"/>
      <c r="G226" s="238"/>
    </row>
    <row r="227" spans="1:7" s="11" customFormat="1" ht="30" customHeight="1" thickBot="1">
      <c r="A227" s="234"/>
      <c r="B227" s="235"/>
      <c r="C227" s="62"/>
      <c r="D227" s="236"/>
      <c r="E227" s="237"/>
      <c r="F227" s="239"/>
      <c r="G227" s="238"/>
    </row>
    <row r="228" spans="1:7" s="206" customFormat="1" ht="30" customHeight="1" thickBot="1">
      <c r="A228" s="408" t="s">
        <v>200</v>
      </c>
      <c r="B228" s="409"/>
      <c r="C228" s="409"/>
      <c r="D228" s="202"/>
      <c r="E228" s="203"/>
      <c r="F228" s="204"/>
      <c r="G228" s="205"/>
    </row>
    <row r="229" spans="1:7" s="206" customFormat="1" ht="30" customHeight="1" thickBot="1">
      <c r="A229" s="408" t="s">
        <v>201</v>
      </c>
      <c r="B229" s="409"/>
      <c r="C229" s="202"/>
      <c r="D229" s="202"/>
      <c r="E229" s="203"/>
      <c r="F229" s="204"/>
      <c r="G229" s="205"/>
    </row>
    <row r="230" spans="1:7" s="11" customFormat="1" ht="30" customHeight="1">
      <c r="A230" s="192"/>
      <c r="B230" s="191"/>
      <c r="C230" s="191" t="s">
        <v>123</v>
      </c>
      <c r="D230" s="43"/>
      <c r="E230" s="122"/>
      <c r="F230" s="125"/>
      <c r="G230" s="121"/>
    </row>
    <row r="231" spans="1:7" s="11" customFormat="1" ht="30" customHeight="1">
      <c r="A231" s="192"/>
      <c r="B231" s="191"/>
      <c r="C231" s="191"/>
      <c r="D231" s="43"/>
      <c r="E231" s="122"/>
      <c r="F231" s="125"/>
      <c r="G231" s="121"/>
    </row>
    <row r="232" spans="1:7" s="11" customFormat="1" ht="61.9" customHeight="1">
      <c r="A232" s="185"/>
      <c r="B232" s="186"/>
      <c r="C232" s="25" t="s">
        <v>448</v>
      </c>
      <c r="D232" s="187"/>
      <c r="E232" s="193"/>
      <c r="F232" s="194"/>
      <c r="G232" s="195"/>
    </row>
    <row r="233" spans="1:7" s="11" customFormat="1" ht="30" customHeight="1">
      <c r="A233" s="185"/>
      <c r="B233" s="186"/>
      <c r="C233" s="25"/>
      <c r="D233" s="187"/>
      <c r="E233" s="193"/>
      <c r="F233" s="194"/>
      <c r="G233" s="195"/>
    </row>
    <row r="234" spans="1:7" s="11" customFormat="1" ht="30" customHeight="1">
      <c r="A234" s="185"/>
      <c r="B234" s="197">
        <v>36</v>
      </c>
      <c r="C234" s="198" t="s">
        <v>124</v>
      </c>
      <c r="D234" s="213" t="s">
        <v>436</v>
      </c>
      <c r="E234" s="199">
        <v>13</v>
      </c>
      <c r="F234" s="200"/>
      <c r="G234" s="201"/>
    </row>
    <row r="235" spans="1:7" s="11" customFormat="1" ht="30" customHeight="1">
      <c r="A235" s="185"/>
      <c r="B235" s="229"/>
      <c r="C235" s="31"/>
      <c r="D235" s="240"/>
      <c r="E235" s="241"/>
      <c r="F235" s="242"/>
      <c r="G235" s="151"/>
    </row>
    <row r="236" spans="1:7" s="11" customFormat="1" ht="30" customHeight="1">
      <c r="A236" s="185"/>
      <c r="B236" s="186">
        <v>37</v>
      </c>
      <c r="C236" s="25" t="s">
        <v>125</v>
      </c>
      <c r="D236" s="213" t="s">
        <v>436</v>
      </c>
      <c r="E236" s="193">
        <v>1</v>
      </c>
      <c r="F236" s="196"/>
      <c r="G236" s="195"/>
    </row>
    <row r="237" spans="1:7" s="11" customFormat="1" ht="30" customHeight="1">
      <c r="A237" s="185"/>
      <c r="B237" s="186"/>
      <c r="C237" s="25"/>
      <c r="D237" s="187"/>
      <c r="E237" s="193"/>
      <c r="F237" s="194"/>
      <c r="G237" s="195"/>
    </row>
    <row r="238" spans="1:7" s="11" customFormat="1" ht="30" customHeight="1">
      <c r="A238" s="185"/>
      <c r="B238" s="186">
        <v>38</v>
      </c>
      <c r="C238" s="25" t="s">
        <v>126</v>
      </c>
      <c r="D238" s="213" t="s">
        <v>436</v>
      </c>
      <c r="E238" s="193">
        <v>2</v>
      </c>
      <c r="F238" s="196"/>
      <c r="G238" s="195"/>
    </row>
    <row r="239" spans="1:7" s="11" customFormat="1" ht="30" customHeight="1">
      <c r="A239" s="185"/>
      <c r="B239" s="186"/>
      <c r="C239" s="25"/>
      <c r="D239" s="187"/>
      <c r="E239" s="193"/>
      <c r="F239" s="194"/>
      <c r="G239" s="195"/>
    </row>
    <row r="240" spans="1:7" s="11" customFormat="1" ht="30" customHeight="1">
      <c r="A240" s="185"/>
      <c r="B240" s="186">
        <v>39</v>
      </c>
      <c r="C240" s="25" t="s">
        <v>122</v>
      </c>
      <c r="D240" s="213" t="s">
        <v>436</v>
      </c>
      <c r="E240" s="193">
        <v>126</v>
      </c>
      <c r="F240" s="196"/>
      <c r="G240" s="195"/>
    </row>
    <row r="241" spans="1:7" s="11" customFormat="1" ht="30" customHeight="1">
      <c r="A241" s="185"/>
      <c r="B241" s="186"/>
      <c r="C241" s="25"/>
      <c r="D241" s="187"/>
      <c r="E241" s="193"/>
      <c r="F241" s="196"/>
      <c r="G241" s="195"/>
    </row>
    <row r="242" spans="1:7" s="11" customFormat="1" ht="30" customHeight="1">
      <c r="A242" s="185"/>
      <c r="B242" s="186">
        <v>40</v>
      </c>
      <c r="C242" s="25" t="s">
        <v>449</v>
      </c>
      <c r="D242" s="213" t="s">
        <v>436</v>
      </c>
      <c r="E242" s="193">
        <v>1</v>
      </c>
      <c r="F242" s="194"/>
      <c r="G242" s="195"/>
    </row>
    <row r="243" spans="1:7" s="11" customFormat="1" ht="30" customHeight="1">
      <c r="A243" s="185"/>
      <c r="B243" s="186"/>
      <c r="C243" s="25"/>
      <c r="D243" s="187"/>
      <c r="E243" s="193"/>
      <c r="F243" s="194"/>
      <c r="G243" s="195"/>
    </row>
    <row r="244" spans="1:7" s="11" customFormat="1" ht="30" customHeight="1">
      <c r="A244" s="185"/>
      <c r="B244" s="186">
        <v>41</v>
      </c>
      <c r="C244" s="25" t="s">
        <v>127</v>
      </c>
      <c r="D244" s="213" t="s">
        <v>436</v>
      </c>
      <c r="E244" s="193">
        <v>6</v>
      </c>
      <c r="F244" s="196"/>
      <c r="G244" s="195"/>
    </row>
    <row r="245" spans="1:7" s="11" customFormat="1" ht="30" customHeight="1">
      <c r="A245" s="185"/>
      <c r="B245" s="186"/>
      <c r="C245" s="25"/>
      <c r="D245" s="187"/>
      <c r="E245" s="188"/>
      <c r="F245" s="189"/>
      <c r="G245" s="190"/>
    </row>
    <row r="246" spans="1:7" s="11" customFormat="1" ht="30" customHeight="1">
      <c r="A246" s="185"/>
      <c r="B246" s="186"/>
      <c r="C246" s="173" t="s">
        <v>128</v>
      </c>
      <c r="D246" s="187"/>
      <c r="E246" s="188"/>
      <c r="F246" s="189"/>
      <c r="G246" s="190"/>
    </row>
    <row r="247" spans="1:7" s="11" customFormat="1" ht="30" customHeight="1">
      <c r="A247" s="185"/>
      <c r="B247" s="186"/>
      <c r="C247" s="25"/>
      <c r="D247" s="187"/>
      <c r="E247" s="188"/>
      <c r="F247" s="189"/>
      <c r="G247" s="190"/>
    </row>
    <row r="248" spans="1:7" s="11" customFormat="1" ht="30" customHeight="1">
      <c r="A248" s="185"/>
      <c r="B248" s="186"/>
      <c r="C248" s="191" t="s">
        <v>129</v>
      </c>
      <c r="D248" s="187"/>
      <c r="E248" s="188"/>
      <c r="F248" s="189"/>
      <c r="G248" s="190"/>
    </row>
    <row r="249" spans="1:7" s="11" customFormat="1" ht="30" customHeight="1">
      <c r="A249" s="185"/>
      <c r="B249" s="186"/>
      <c r="C249" s="25"/>
      <c r="D249" s="187"/>
      <c r="E249" s="188"/>
      <c r="F249" s="189"/>
      <c r="G249" s="190"/>
    </row>
    <row r="250" spans="1:7" s="11" customFormat="1" ht="30" customHeight="1">
      <c r="A250" s="185"/>
      <c r="B250" s="186">
        <v>42</v>
      </c>
      <c r="C250" s="25" t="s">
        <v>457</v>
      </c>
      <c r="D250" s="187" t="s">
        <v>136</v>
      </c>
      <c r="E250" s="243">
        <v>1</v>
      </c>
      <c r="F250" s="244"/>
      <c r="G250" s="195"/>
    </row>
    <row r="251" spans="1:7" s="11" customFormat="1" ht="30" customHeight="1">
      <c r="A251" s="185"/>
      <c r="B251" s="186">
        <v>43</v>
      </c>
      <c r="C251" s="25" t="s">
        <v>456</v>
      </c>
      <c r="D251" s="187" t="s">
        <v>136</v>
      </c>
      <c r="E251" s="243">
        <v>2</v>
      </c>
      <c r="F251" s="244"/>
      <c r="G251" s="195"/>
    </row>
    <row r="252" spans="1:7" s="11" customFormat="1" ht="30" customHeight="1">
      <c r="A252" s="185"/>
      <c r="B252" s="186">
        <v>44</v>
      </c>
      <c r="C252" s="25" t="s">
        <v>458</v>
      </c>
      <c r="D252" s="187" t="s">
        <v>136</v>
      </c>
      <c r="E252" s="243">
        <v>1</v>
      </c>
      <c r="F252" s="244"/>
      <c r="G252" s="195"/>
    </row>
    <row r="253" spans="1:7" s="11" customFormat="1" ht="30" customHeight="1">
      <c r="A253" s="185"/>
      <c r="B253" s="186">
        <v>45</v>
      </c>
      <c r="C253" s="25" t="s">
        <v>459</v>
      </c>
      <c r="D253" s="187" t="s">
        <v>136</v>
      </c>
      <c r="E253" s="243">
        <v>1</v>
      </c>
      <c r="F253" s="244"/>
      <c r="G253" s="195"/>
    </row>
    <row r="254" spans="1:7" s="11" customFormat="1" ht="30" customHeight="1">
      <c r="A254" s="185"/>
      <c r="B254" s="186"/>
      <c r="C254" s="25"/>
      <c r="D254" s="187"/>
      <c r="E254" s="188"/>
      <c r="F254" s="189"/>
      <c r="G254" s="190"/>
    </row>
    <row r="255" spans="1:7" s="11" customFormat="1" ht="30" customHeight="1">
      <c r="A255" s="185"/>
      <c r="B255" s="186"/>
      <c r="C255" s="191" t="s">
        <v>131</v>
      </c>
      <c r="D255" s="187"/>
      <c r="E255" s="188"/>
      <c r="F255" s="189"/>
      <c r="G255" s="190"/>
    </row>
    <row r="256" spans="1:7" s="11" customFormat="1" ht="30" customHeight="1">
      <c r="A256" s="185"/>
      <c r="B256" s="186"/>
      <c r="C256" s="25"/>
      <c r="D256" s="187"/>
      <c r="E256" s="188"/>
      <c r="F256" s="189"/>
      <c r="G256" s="190"/>
    </row>
    <row r="257" spans="1:7" s="11" customFormat="1" ht="30" customHeight="1">
      <c r="A257" s="185"/>
      <c r="B257" s="186"/>
      <c r="C257" s="173" t="s">
        <v>132</v>
      </c>
      <c r="D257" s="187"/>
      <c r="E257" s="188"/>
      <c r="F257" s="189"/>
      <c r="G257" s="190"/>
    </row>
    <row r="258" spans="1:7" s="11" customFormat="1" ht="30" customHeight="1">
      <c r="A258" s="185"/>
      <c r="B258" s="186"/>
      <c r="C258" s="25"/>
      <c r="D258" s="187"/>
      <c r="E258" s="188"/>
      <c r="F258" s="189"/>
      <c r="G258" s="190"/>
    </row>
    <row r="259" spans="1:7" s="11" customFormat="1" ht="30" customHeight="1">
      <c r="A259" s="185"/>
      <c r="B259" s="186">
        <v>46</v>
      </c>
      <c r="C259" s="25" t="s">
        <v>133</v>
      </c>
      <c r="D259" s="187" t="s">
        <v>130</v>
      </c>
      <c r="E259" s="193">
        <v>46</v>
      </c>
      <c r="F259" s="196"/>
      <c r="G259" s="195"/>
    </row>
    <row r="260" spans="1:7" s="11" customFormat="1" ht="30" customHeight="1">
      <c r="A260" s="185"/>
      <c r="B260" s="186"/>
      <c r="C260" s="25"/>
      <c r="D260" s="187"/>
      <c r="E260" s="188"/>
      <c r="F260" s="189"/>
      <c r="G260" s="190"/>
    </row>
    <row r="261" spans="1:7" s="11" customFormat="1" ht="30" customHeight="1">
      <c r="A261" s="185"/>
      <c r="B261" s="186">
        <v>47</v>
      </c>
      <c r="C261" s="25" t="s">
        <v>134</v>
      </c>
      <c r="D261" s="187" t="s">
        <v>130</v>
      </c>
      <c r="E261" s="193">
        <v>482</v>
      </c>
      <c r="F261" s="196"/>
      <c r="G261" s="195"/>
    </row>
    <row r="262" spans="1:7" s="11" customFormat="1" ht="30" customHeight="1">
      <c r="A262" s="185"/>
      <c r="B262" s="186"/>
      <c r="C262" s="25"/>
      <c r="D262" s="187"/>
      <c r="E262" s="193"/>
      <c r="F262" s="194"/>
      <c r="G262" s="195"/>
    </row>
    <row r="263" spans="1:7" s="11" customFormat="1" ht="30" customHeight="1">
      <c r="A263" s="185"/>
      <c r="B263" s="186"/>
      <c r="C263" s="173" t="s">
        <v>135</v>
      </c>
      <c r="D263" s="187"/>
      <c r="E263" s="193"/>
      <c r="F263" s="194"/>
      <c r="G263" s="195"/>
    </row>
    <row r="264" spans="1:7" s="11" customFormat="1" ht="30" customHeight="1">
      <c r="A264" s="185"/>
      <c r="B264" s="186"/>
      <c r="C264" s="25"/>
      <c r="D264" s="187"/>
      <c r="E264" s="193"/>
      <c r="F264" s="194"/>
      <c r="G264" s="195"/>
    </row>
    <row r="265" spans="1:7" s="11" customFormat="1" ht="30" customHeight="1">
      <c r="A265" s="185"/>
      <c r="B265" s="186">
        <v>48</v>
      </c>
      <c r="C265" s="25" t="s">
        <v>461</v>
      </c>
      <c r="D265" s="187" t="s">
        <v>136</v>
      </c>
      <c r="E265" s="193">
        <v>45</v>
      </c>
      <c r="F265" s="196"/>
      <c r="G265" s="195"/>
    </row>
    <row r="266" spans="1:7" s="11" customFormat="1" ht="30" customHeight="1">
      <c r="A266" s="185"/>
      <c r="B266" s="186"/>
      <c r="C266" s="25"/>
      <c r="D266" s="187"/>
      <c r="E266" s="193"/>
      <c r="F266" s="194"/>
      <c r="G266" s="195"/>
    </row>
    <row r="267" spans="1:7" s="11" customFormat="1" ht="30" customHeight="1">
      <c r="A267" s="185"/>
      <c r="B267" s="186"/>
      <c r="C267" s="173" t="s">
        <v>137</v>
      </c>
      <c r="D267" s="187"/>
      <c r="E267" s="193"/>
      <c r="F267" s="194"/>
      <c r="G267" s="195"/>
    </row>
    <row r="268" spans="1:7" s="11" customFormat="1" ht="30" customHeight="1">
      <c r="A268" s="185"/>
      <c r="B268" s="186"/>
      <c r="C268" s="25"/>
      <c r="D268" s="187"/>
      <c r="E268" s="193"/>
      <c r="F268" s="194"/>
      <c r="G268" s="195"/>
    </row>
    <row r="269" spans="1:7" s="11" customFormat="1" ht="30" customHeight="1">
      <c r="A269" s="185"/>
      <c r="B269" s="186">
        <v>49</v>
      </c>
      <c r="C269" s="25" t="s">
        <v>138</v>
      </c>
      <c r="D269" s="187" t="s">
        <v>130</v>
      </c>
      <c r="E269" s="193">
        <v>4</v>
      </c>
      <c r="F269" s="196"/>
      <c r="G269" s="195"/>
    </row>
    <row r="270" spans="1:7" s="11" customFormat="1" ht="30" customHeight="1">
      <c r="A270" s="185"/>
      <c r="B270" s="186"/>
      <c r="C270" s="25"/>
      <c r="D270" s="187"/>
      <c r="E270" s="193"/>
      <c r="F270" s="196"/>
      <c r="G270" s="195"/>
    </row>
    <row r="271" spans="1:7" s="11" customFormat="1" ht="30" customHeight="1">
      <c r="A271" s="185"/>
      <c r="B271" s="186">
        <v>50</v>
      </c>
      <c r="C271" s="25" t="s">
        <v>462</v>
      </c>
      <c r="D271" s="187" t="s">
        <v>130</v>
      </c>
      <c r="E271" s="193">
        <v>22</v>
      </c>
      <c r="F271" s="196"/>
      <c r="G271" s="195"/>
    </row>
    <row r="272" spans="1:7" s="11" customFormat="1" ht="30" customHeight="1">
      <c r="A272" s="185"/>
      <c r="B272" s="186"/>
      <c r="C272" s="25"/>
      <c r="D272" s="187"/>
      <c r="E272" s="193"/>
      <c r="F272" s="194"/>
      <c r="G272" s="195"/>
    </row>
    <row r="273" spans="1:7" s="11" customFormat="1" ht="30" customHeight="1">
      <c r="A273" s="185"/>
      <c r="B273" s="186"/>
      <c r="C273" s="173" t="s">
        <v>139</v>
      </c>
      <c r="D273" s="187"/>
      <c r="E273" s="193"/>
      <c r="F273" s="194"/>
      <c r="G273" s="195"/>
    </row>
    <row r="274" spans="1:7" s="11" customFormat="1" ht="30" customHeight="1">
      <c r="A274" s="185"/>
      <c r="B274" s="186"/>
      <c r="C274" s="25"/>
      <c r="D274" s="187"/>
      <c r="E274" s="193"/>
      <c r="F274" s="194"/>
      <c r="G274" s="195"/>
    </row>
    <row r="275" spans="1:7" s="11" customFormat="1" ht="30" customHeight="1">
      <c r="A275" s="185"/>
      <c r="B275" s="186">
        <v>51</v>
      </c>
      <c r="C275" s="25" t="s">
        <v>140</v>
      </c>
      <c r="D275" s="213" t="s">
        <v>436</v>
      </c>
      <c r="E275" s="193">
        <v>140</v>
      </c>
      <c r="F275" s="196"/>
      <c r="G275" s="195"/>
    </row>
    <row r="276" spans="1:7" s="11" customFormat="1" ht="30" customHeight="1">
      <c r="A276" s="185"/>
      <c r="B276" s="186"/>
      <c r="C276" s="25"/>
      <c r="D276" s="187"/>
      <c r="E276" s="193"/>
      <c r="F276" s="194"/>
      <c r="G276" s="195"/>
    </row>
    <row r="277" spans="1:7" s="11" customFormat="1" ht="30" customHeight="1">
      <c r="A277" s="185"/>
      <c r="B277" s="186"/>
      <c r="C277" s="191" t="s">
        <v>141</v>
      </c>
      <c r="D277" s="187"/>
      <c r="E277" s="193"/>
      <c r="F277" s="194"/>
      <c r="G277" s="195"/>
    </row>
    <row r="278" spans="1:7" s="11" customFormat="1" ht="30" customHeight="1">
      <c r="A278" s="185"/>
      <c r="B278" s="186"/>
      <c r="C278" s="25"/>
      <c r="D278" s="187"/>
      <c r="E278" s="193"/>
      <c r="F278" s="194"/>
      <c r="G278" s="195"/>
    </row>
    <row r="279" spans="1:7" s="11" customFormat="1" ht="30" customHeight="1">
      <c r="A279" s="185"/>
      <c r="B279" s="186">
        <v>52</v>
      </c>
      <c r="C279" s="25" t="s">
        <v>142</v>
      </c>
      <c r="D279" s="213" t="s">
        <v>436</v>
      </c>
      <c r="E279" s="193">
        <v>140</v>
      </c>
      <c r="F279" s="196"/>
      <c r="G279" s="195"/>
    </row>
    <row r="280" spans="1:7" s="11" customFormat="1" ht="30" customHeight="1" thickBot="1">
      <c r="A280" s="234"/>
      <c r="B280" s="235"/>
      <c r="C280" s="62"/>
      <c r="D280" s="236"/>
      <c r="E280" s="237"/>
      <c r="F280" s="239"/>
      <c r="G280" s="238"/>
    </row>
    <row r="281" spans="1:7" s="206" customFormat="1" ht="30" customHeight="1" thickBot="1">
      <c r="A281" s="408" t="s">
        <v>200</v>
      </c>
      <c r="B281" s="409"/>
      <c r="C281" s="409"/>
      <c r="D281" s="202"/>
      <c r="E281" s="203"/>
      <c r="F281" s="204"/>
      <c r="G281" s="205"/>
    </row>
    <row r="282" spans="1:7" s="206" customFormat="1" ht="30" customHeight="1" thickBot="1">
      <c r="A282" s="408" t="s">
        <v>201</v>
      </c>
      <c r="B282" s="409"/>
      <c r="C282" s="202"/>
      <c r="D282" s="202"/>
      <c r="E282" s="203"/>
      <c r="F282" s="204"/>
      <c r="G282" s="205"/>
    </row>
    <row r="283" spans="1:7" s="11" customFormat="1" ht="30" customHeight="1">
      <c r="A283" s="192"/>
      <c r="B283" s="191"/>
      <c r="C283" s="191" t="s">
        <v>143</v>
      </c>
      <c r="D283" s="43"/>
      <c r="E283" s="122"/>
      <c r="F283" s="125"/>
      <c r="G283" s="121"/>
    </row>
    <row r="284" spans="1:7" s="11" customFormat="1" ht="30" customHeight="1">
      <c r="A284" s="185"/>
      <c r="B284" s="186"/>
      <c r="C284" s="25"/>
      <c r="D284" s="187"/>
      <c r="E284" s="188"/>
      <c r="F284" s="189"/>
      <c r="G284" s="190"/>
    </row>
    <row r="285" spans="1:7" s="11" customFormat="1" ht="68.45" customHeight="1">
      <c r="A285" s="185"/>
      <c r="B285" s="186">
        <v>53</v>
      </c>
      <c r="C285" s="25" t="s">
        <v>144</v>
      </c>
      <c r="D285" s="187" t="s">
        <v>136</v>
      </c>
      <c r="E285" s="193">
        <v>7</v>
      </c>
      <c r="F285" s="196"/>
      <c r="G285" s="195"/>
    </row>
    <row r="286" spans="1:7" s="11" customFormat="1" ht="30" customHeight="1">
      <c r="A286" s="185"/>
      <c r="B286" s="186"/>
      <c r="C286" s="25"/>
      <c r="D286" s="187"/>
      <c r="E286" s="188"/>
      <c r="F286" s="189"/>
      <c r="G286" s="190"/>
    </row>
    <row r="287" spans="1:7" s="11" customFormat="1" ht="30" customHeight="1">
      <c r="A287" s="185"/>
      <c r="B287" s="197"/>
      <c r="C287" s="214" t="s">
        <v>145</v>
      </c>
      <c r="D287" s="213"/>
      <c r="E287" s="199"/>
      <c r="F287" s="245"/>
      <c r="G287" s="201"/>
    </row>
    <row r="288" spans="1:7" s="11" customFormat="1" ht="30" customHeight="1">
      <c r="A288" s="185"/>
      <c r="B288" s="186"/>
      <c r="C288" s="25"/>
      <c r="D288" s="187"/>
      <c r="E288" s="193"/>
      <c r="F288" s="194"/>
      <c r="G288" s="195"/>
    </row>
    <row r="289" spans="1:7" s="11" customFormat="1" ht="30" customHeight="1">
      <c r="A289" s="185"/>
      <c r="B289" s="186"/>
      <c r="C289" s="191" t="s">
        <v>146</v>
      </c>
      <c r="D289" s="187"/>
      <c r="E289" s="193"/>
      <c r="F289" s="194"/>
      <c r="G289" s="195"/>
    </row>
    <row r="290" spans="1:7" s="11" customFormat="1" ht="30" customHeight="1">
      <c r="A290" s="185"/>
      <c r="B290" s="186"/>
      <c r="C290" s="25"/>
      <c r="D290" s="187"/>
      <c r="E290" s="193"/>
      <c r="F290" s="194"/>
      <c r="G290" s="195"/>
    </row>
    <row r="291" spans="1:7" s="11" customFormat="1" ht="30" customHeight="1">
      <c r="A291" s="185"/>
      <c r="B291" s="186">
        <v>54</v>
      </c>
      <c r="C291" s="25" t="s">
        <v>147</v>
      </c>
      <c r="D291" s="187" t="s">
        <v>130</v>
      </c>
      <c r="E291" s="193">
        <v>4</v>
      </c>
      <c r="F291" s="196"/>
      <c r="G291" s="195"/>
    </row>
    <row r="292" spans="1:7" s="11" customFormat="1" ht="30" customHeight="1">
      <c r="A292" s="185"/>
      <c r="B292" s="229"/>
      <c r="C292" s="31"/>
      <c r="D292" s="240"/>
      <c r="E292" s="241"/>
      <c r="F292" s="246"/>
      <c r="G292" s="151"/>
    </row>
    <row r="293" spans="1:7" s="11" customFormat="1" ht="30" customHeight="1">
      <c r="A293" s="185"/>
      <c r="B293" s="229"/>
      <c r="C293" s="208" t="s">
        <v>463</v>
      </c>
      <c r="D293" s="240"/>
      <c r="E293" s="241"/>
      <c r="F293" s="246"/>
      <c r="G293" s="151"/>
    </row>
    <row r="294" spans="1:7" s="11" customFormat="1" ht="30" customHeight="1">
      <c r="A294" s="185"/>
      <c r="B294" s="229"/>
      <c r="C294" s="31"/>
      <c r="D294" s="240"/>
      <c r="E294" s="241"/>
      <c r="F294" s="246"/>
      <c r="G294" s="151"/>
    </row>
    <row r="295" spans="1:7" s="212" customFormat="1" ht="30" customHeight="1">
      <c r="A295" s="185"/>
      <c r="B295" s="207"/>
      <c r="C295" s="208" t="s">
        <v>190</v>
      </c>
      <c r="D295" s="207"/>
      <c r="E295" s="209"/>
      <c r="F295" s="210"/>
      <c r="G295" s="211"/>
    </row>
    <row r="296" spans="1:7" s="212" customFormat="1" ht="30" customHeight="1">
      <c r="A296" s="185"/>
      <c r="B296" s="207"/>
      <c r="C296" s="208"/>
      <c r="D296" s="207"/>
      <c r="E296" s="209"/>
      <c r="F296" s="210"/>
      <c r="G296" s="211"/>
    </row>
    <row r="297" spans="1:7" s="212" customFormat="1" ht="30" customHeight="1">
      <c r="A297" s="185"/>
      <c r="B297" s="207"/>
      <c r="C297" s="172" t="s">
        <v>464</v>
      </c>
      <c r="D297" s="207"/>
      <c r="E297" s="209"/>
      <c r="F297" s="210"/>
      <c r="G297" s="211"/>
    </row>
    <row r="298" spans="1:7" s="212" customFormat="1" ht="30" customHeight="1">
      <c r="A298" s="185"/>
      <c r="B298" s="207"/>
      <c r="C298" s="208"/>
      <c r="D298" s="207"/>
      <c r="E298" s="209"/>
      <c r="F298" s="210"/>
      <c r="G298" s="211"/>
    </row>
    <row r="299" spans="1:7" s="11" customFormat="1" ht="100.9" customHeight="1">
      <c r="A299" s="185"/>
      <c r="B299" s="186">
        <v>55</v>
      </c>
      <c r="C299" s="247" t="s">
        <v>465</v>
      </c>
      <c r="D299" s="187" t="s">
        <v>4</v>
      </c>
      <c r="E299" s="193">
        <v>1</v>
      </c>
      <c r="F299" s="196"/>
      <c r="G299" s="195"/>
    </row>
    <row r="300" spans="1:7" s="11" customFormat="1" ht="30" customHeight="1">
      <c r="A300" s="185"/>
      <c r="B300" s="186"/>
      <c r="C300" s="247"/>
      <c r="D300" s="187"/>
      <c r="E300" s="193"/>
      <c r="F300" s="196"/>
      <c r="G300" s="195"/>
    </row>
    <row r="301" spans="1:7" s="11" customFormat="1" ht="30" customHeight="1">
      <c r="A301" s="185"/>
      <c r="B301" s="191"/>
      <c r="C301" s="173" t="s">
        <v>279</v>
      </c>
      <c r="D301" s="43"/>
      <c r="E301" s="122"/>
      <c r="F301" s="125"/>
      <c r="G301" s="121"/>
    </row>
    <row r="302" spans="1:7" ht="30" customHeight="1">
      <c r="A302" s="185"/>
      <c r="B302" s="187"/>
      <c r="C302" s="25"/>
      <c r="D302" s="187"/>
      <c r="E302" s="193"/>
      <c r="F302" s="194"/>
      <c r="G302" s="195"/>
    </row>
    <row r="303" spans="1:7" ht="30" customHeight="1">
      <c r="A303" s="185"/>
      <c r="B303" s="187"/>
      <c r="C303" s="191" t="s">
        <v>467</v>
      </c>
      <c r="D303" s="187"/>
      <c r="E303" s="193"/>
      <c r="F303" s="194"/>
      <c r="G303" s="195"/>
    </row>
    <row r="304" spans="1:7" ht="30" customHeight="1">
      <c r="A304" s="185"/>
      <c r="B304" s="187"/>
      <c r="C304" s="25"/>
      <c r="D304" s="187"/>
      <c r="E304" s="193"/>
      <c r="F304" s="194"/>
      <c r="G304" s="195"/>
    </row>
    <row r="305" spans="1:7" ht="106.15" customHeight="1">
      <c r="A305" s="185"/>
      <c r="B305" s="187">
        <v>56</v>
      </c>
      <c r="C305" s="25" t="s">
        <v>466</v>
      </c>
      <c r="D305" s="187" t="s">
        <v>136</v>
      </c>
      <c r="E305" s="193">
        <v>2</v>
      </c>
      <c r="F305" s="196"/>
      <c r="G305" s="195"/>
    </row>
    <row r="306" spans="1:7" ht="30" customHeight="1">
      <c r="A306" s="185"/>
      <c r="B306" s="187"/>
      <c r="C306" s="25"/>
      <c r="D306" s="187"/>
      <c r="E306" s="193"/>
      <c r="F306" s="196"/>
      <c r="G306" s="195"/>
    </row>
    <row r="307" spans="1:7" ht="30" customHeight="1">
      <c r="A307" s="185"/>
      <c r="B307" s="187">
        <v>57</v>
      </c>
      <c r="C307" s="25" t="s">
        <v>468</v>
      </c>
      <c r="D307" s="187" t="s">
        <v>130</v>
      </c>
      <c r="E307" s="193">
        <v>54</v>
      </c>
      <c r="F307" s="196"/>
      <c r="G307" s="195"/>
    </row>
    <row r="308" spans="1:7" s="11" customFormat="1" ht="30" customHeight="1">
      <c r="A308" s="185"/>
      <c r="B308" s="186"/>
      <c r="C308" s="247"/>
      <c r="D308" s="187"/>
      <c r="E308" s="193"/>
      <c r="F308" s="196"/>
      <c r="G308" s="195"/>
    </row>
    <row r="309" spans="1:7" s="11" customFormat="1" ht="30" customHeight="1">
      <c r="A309" s="185"/>
      <c r="B309" s="186"/>
      <c r="C309" s="249" t="s">
        <v>469</v>
      </c>
      <c r="D309" s="187"/>
      <c r="E309" s="193"/>
      <c r="F309" s="196"/>
      <c r="G309" s="195"/>
    </row>
    <row r="310" spans="1:7" s="11" customFormat="1" ht="30" customHeight="1">
      <c r="A310" s="185"/>
      <c r="B310" s="186"/>
      <c r="C310" s="247"/>
      <c r="D310" s="187"/>
      <c r="E310" s="193"/>
      <c r="F310" s="196"/>
      <c r="G310" s="195"/>
    </row>
    <row r="311" spans="1:7" s="11" customFormat="1" ht="30" customHeight="1">
      <c r="A311" s="185"/>
      <c r="B311" s="186"/>
      <c r="C311" s="249" t="s">
        <v>470</v>
      </c>
      <c r="D311" s="187"/>
      <c r="E311" s="193"/>
      <c r="F311" s="196"/>
      <c r="G311" s="195"/>
    </row>
    <row r="312" spans="1:7" s="11" customFormat="1" ht="30" customHeight="1">
      <c r="A312" s="185"/>
      <c r="B312" s="186"/>
      <c r="C312" s="249"/>
      <c r="D312" s="187"/>
      <c r="E312" s="193"/>
      <c r="F312" s="196"/>
      <c r="G312" s="195"/>
    </row>
    <row r="313" spans="1:7" s="11" customFormat="1" ht="30" customHeight="1">
      <c r="A313" s="185"/>
      <c r="B313" s="191"/>
      <c r="C313" s="191" t="s">
        <v>471</v>
      </c>
      <c r="D313" s="43"/>
      <c r="E313" s="250"/>
      <c r="F313" s="251"/>
      <c r="G313" s="121"/>
    </row>
    <row r="314" spans="1:7" ht="30" customHeight="1">
      <c r="A314" s="185"/>
      <c r="B314" s="187"/>
      <c r="C314" s="25"/>
      <c r="D314" s="187"/>
      <c r="E314" s="252"/>
      <c r="F314" s="253"/>
      <c r="G314" s="195"/>
    </row>
    <row r="315" spans="1:7" ht="30" customHeight="1">
      <c r="A315" s="185"/>
      <c r="B315" s="187"/>
      <c r="C315" s="25" t="s">
        <v>472</v>
      </c>
      <c r="D315" s="187"/>
      <c r="E315" s="252"/>
      <c r="F315" s="253"/>
      <c r="G315" s="195"/>
    </row>
    <row r="316" spans="1:7" ht="30" customHeight="1">
      <c r="A316" s="185"/>
      <c r="B316" s="187"/>
      <c r="C316" s="25"/>
      <c r="D316" s="187"/>
      <c r="E316" s="252"/>
      <c r="F316" s="253"/>
      <c r="G316" s="195"/>
    </row>
    <row r="317" spans="1:7" ht="30" customHeight="1">
      <c r="A317" s="185"/>
      <c r="B317" s="187">
        <v>58</v>
      </c>
      <c r="C317" s="25" t="s">
        <v>280</v>
      </c>
      <c r="D317" s="187" t="s">
        <v>136</v>
      </c>
      <c r="E317" s="252">
        <v>2</v>
      </c>
      <c r="F317" s="253"/>
      <c r="G317" s="195"/>
    </row>
    <row r="318" spans="1:7" ht="30" customHeight="1">
      <c r="A318" s="185"/>
      <c r="B318" s="187"/>
      <c r="C318" s="25"/>
      <c r="D318" s="187"/>
      <c r="E318" s="252"/>
      <c r="F318" s="253"/>
      <c r="G318" s="195"/>
    </row>
    <row r="319" spans="1:7" ht="30" customHeight="1">
      <c r="A319" s="185"/>
      <c r="B319" s="187">
        <v>59</v>
      </c>
      <c r="C319" s="25" t="s">
        <v>473</v>
      </c>
      <c r="D319" s="187" t="s">
        <v>4</v>
      </c>
      <c r="E319" s="252">
        <v>1</v>
      </c>
      <c r="F319" s="253"/>
      <c r="G319" s="195"/>
    </row>
    <row r="320" spans="1:7" ht="30" customHeight="1">
      <c r="A320" s="185"/>
      <c r="B320" s="187"/>
      <c r="C320" s="25"/>
      <c r="D320" s="187"/>
      <c r="E320" s="252"/>
      <c r="F320" s="253"/>
      <c r="G320" s="195"/>
    </row>
    <row r="321" spans="1:7" ht="30" customHeight="1">
      <c r="A321" s="185"/>
      <c r="B321" s="187">
        <v>60</v>
      </c>
      <c r="C321" s="25" t="s">
        <v>474</v>
      </c>
      <c r="D321" s="187" t="s">
        <v>4</v>
      </c>
      <c r="E321" s="252">
        <v>1</v>
      </c>
      <c r="F321" s="253"/>
      <c r="G321" s="195"/>
    </row>
    <row r="322" spans="1:7" ht="30" customHeight="1">
      <c r="A322" s="185"/>
      <c r="B322" s="187"/>
      <c r="C322" s="25"/>
      <c r="D322" s="187"/>
      <c r="E322" s="252"/>
      <c r="F322" s="253"/>
      <c r="G322" s="195"/>
    </row>
    <row r="323" spans="1:7" ht="30" customHeight="1">
      <c r="A323" s="185"/>
      <c r="B323" s="187">
        <v>61</v>
      </c>
      <c r="C323" s="25" t="s">
        <v>475</v>
      </c>
      <c r="D323" s="187" t="s">
        <v>4</v>
      </c>
      <c r="E323" s="252">
        <v>1</v>
      </c>
      <c r="F323" s="253"/>
      <c r="G323" s="195"/>
    </row>
    <row r="324" spans="1:7" ht="30" customHeight="1">
      <c r="A324" s="185"/>
      <c r="B324" s="187"/>
      <c r="C324" s="25"/>
      <c r="D324" s="187"/>
      <c r="E324" s="252"/>
      <c r="F324" s="253"/>
      <c r="G324" s="195"/>
    </row>
    <row r="325" spans="1:7" s="11" customFormat="1" ht="30" customHeight="1">
      <c r="A325" s="185"/>
      <c r="B325" s="186"/>
      <c r="C325" s="249" t="s">
        <v>476</v>
      </c>
      <c r="D325" s="187"/>
      <c r="E325" s="193"/>
      <c r="F325" s="196"/>
      <c r="G325" s="195"/>
    </row>
    <row r="326" spans="1:7" s="11" customFormat="1" ht="30" customHeight="1">
      <c r="A326" s="185"/>
      <c r="B326" s="191"/>
      <c r="C326" s="191" t="s">
        <v>191</v>
      </c>
      <c r="D326" s="43"/>
      <c r="E326" s="122"/>
      <c r="F326" s="125"/>
      <c r="G326" s="121"/>
    </row>
    <row r="327" spans="1:7" s="11" customFormat="1" ht="30" customHeight="1">
      <c r="A327" s="185"/>
      <c r="B327" s="186">
        <v>62</v>
      </c>
      <c r="C327" s="25" t="s">
        <v>192</v>
      </c>
      <c r="D327" s="187" t="s">
        <v>7</v>
      </c>
      <c r="E327" s="193">
        <v>1</v>
      </c>
      <c r="F327" s="196"/>
      <c r="G327" s="195"/>
    </row>
    <row r="328" spans="1:7" s="11" customFormat="1" ht="30" customHeight="1">
      <c r="A328" s="185"/>
      <c r="B328" s="186"/>
      <c r="C328" s="25"/>
      <c r="D328" s="187"/>
      <c r="E328" s="193"/>
      <c r="F328" s="196"/>
      <c r="G328" s="195"/>
    </row>
    <row r="329" spans="1:7" s="11" customFormat="1" ht="30" customHeight="1">
      <c r="A329" s="185"/>
      <c r="B329" s="186"/>
      <c r="C329" s="249" t="s">
        <v>477</v>
      </c>
      <c r="D329" s="187"/>
      <c r="E329" s="193"/>
      <c r="F329" s="196"/>
      <c r="G329" s="195"/>
    </row>
    <row r="330" spans="1:7" s="11" customFormat="1" ht="30" customHeight="1">
      <c r="A330" s="185"/>
      <c r="B330" s="191"/>
      <c r="C330" s="191" t="s">
        <v>193</v>
      </c>
      <c r="D330" s="43"/>
      <c r="E330" s="122"/>
      <c r="F330" s="125"/>
      <c r="G330" s="121"/>
    </row>
    <row r="331" spans="1:7" s="11" customFormat="1" ht="30" customHeight="1">
      <c r="A331" s="185"/>
      <c r="B331" s="186">
        <v>63</v>
      </c>
      <c r="C331" s="25" t="s">
        <v>194</v>
      </c>
      <c r="D331" s="187" t="s">
        <v>4</v>
      </c>
      <c r="E331" s="193">
        <v>8</v>
      </c>
      <c r="F331" s="196"/>
      <c r="G331" s="195"/>
    </row>
    <row r="332" spans="1:7" s="11" customFormat="1" ht="30" customHeight="1">
      <c r="A332" s="185"/>
      <c r="B332" s="186"/>
      <c r="C332" s="25"/>
      <c r="D332" s="187"/>
      <c r="E332" s="193"/>
      <c r="F332" s="196"/>
      <c r="G332" s="195"/>
    </row>
    <row r="333" spans="1:7" s="11" customFormat="1" ht="30" customHeight="1">
      <c r="A333" s="185"/>
      <c r="B333" s="186">
        <v>64</v>
      </c>
      <c r="C333" s="25" t="s">
        <v>195</v>
      </c>
      <c r="D333" s="187" t="s">
        <v>136</v>
      </c>
      <c r="E333" s="193">
        <v>1</v>
      </c>
      <c r="F333" s="196"/>
      <c r="G333" s="195"/>
    </row>
    <row r="334" spans="1:7" s="11" customFormat="1" ht="30" customHeight="1">
      <c r="A334" s="185"/>
      <c r="B334" s="186"/>
      <c r="C334" s="25"/>
      <c r="D334" s="187"/>
      <c r="E334" s="193"/>
      <c r="F334" s="196"/>
      <c r="G334" s="195"/>
    </row>
    <row r="335" spans="1:7" s="11" customFormat="1" ht="30" customHeight="1">
      <c r="A335" s="185"/>
      <c r="B335" s="186">
        <v>65</v>
      </c>
      <c r="C335" s="25" t="s">
        <v>196</v>
      </c>
      <c r="D335" s="187" t="s">
        <v>136</v>
      </c>
      <c r="E335" s="193">
        <v>2</v>
      </c>
      <c r="F335" s="196"/>
      <c r="G335" s="195"/>
    </row>
    <row r="336" spans="1:7" s="11" customFormat="1" ht="30" customHeight="1">
      <c r="A336" s="185"/>
      <c r="B336" s="186"/>
      <c r="C336" s="25"/>
      <c r="D336" s="187"/>
      <c r="E336" s="193"/>
      <c r="F336" s="196"/>
      <c r="G336" s="195"/>
    </row>
    <row r="337" spans="1:7" s="11" customFormat="1" ht="30" customHeight="1">
      <c r="A337" s="185"/>
      <c r="B337" s="186">
        <v>66</v>
      </c>
      <c r="C337" s="25" t="s">
        <v>197</v>
      </c>
      <c r="D337" s="187" t="s">
        <v>136</v>
      </c>
      <c r="E337" s="193">
        <v>2</v>
      </c>
      <c r="F337" s="196"/>
      <c r="G337" s="195"/>
    </row>
    <row r="338" spans="1:7" s="11" customFormat="1" ht="30" customHeight="1">
      <c r="A338" s="185"/>
      <c r="B338" s="186"/>
      <c r="C338" s="25"/>
      <c r="D338" s="187"/>
      <c r="E338" s="193"/>
      <c r="F338" s="196"/>
      <c r="G338" s="195"/>
    </row>
    <row r="339" spans="1:7" s="11" customFormat="1" ht="30" customHeight="1">
      <c r="A339" s="185"/>
      <c r="B339" s="186">
        <v>67</v>
      </c>
      <c r="C339" s="25" t="s">
        <v>198</v>
      </c>
      <c r="D339" s="187" t="s">
        <v>136</v>
      </c>
      <c r="E339" s="193">
        <v>12</v>
      </c>
      <c r="F339" s="196"/>
      <c r="G339" s="195"/>
    </row>
    <row r="340" spans="1:7" s="11" customFormat="1" ht="30" customHeight="1">
      <c r="A340" s="185"/>
      <c r="B340" s="186"/>
      <c r="C340" s="25"/>
      <c r="D340" s="187"/>
      <c r="E340" s="193"/>
      <c r="F340" s="196"/>
      <c r="G340" s="195"/>
    </row>
    <row r="341" spans="1:7" s="11" customFormat="1" ht="30" customHeight="1">
      <c r="A341" s="185"/>
      <c r="B341" s="186">
        <v>68</v>
      </c>
      <c r="C341" s="25" t="s">
        <v>199</v>
      </c>
      <c r="D341" s="187" t="s">
        <v>136</v>
      </c>
      <c r="E341" s="193">
        <v>1</v>
      </c>
      <c r="F341" s="196"/>
      <c r="G341" s="195"/>
    </row>
    <row r="342" spans="1:7" s="11" customFormat="1" ht="30" customHeight="1">
      <c r="A342" s="185"/>
      <c r="B342" s="186"/>
      <c r="C342" s="25"/>
      <c r="D342" s="187"/>
      <c r="E342" s="193"/>
      <c r="F342" s="196"/>
      <c r="G342" s="195"/>
    </row>
    <row r="343" spans="1:7" s="11" customFormat="1" ht="30" customHeight="1">
      <c r="A343" s="185"/>
      <c r="B343" s="186"/>
      <c r="C343" s="249" t="s">
        <v>478</v>
      </c>
      <c r="D343" s="187"/>
      <c r="E343" s="193"/>
      <c r="F343" s="196"/>
      <c r="G343" s="195"/>
    </row>
    <row r="344" spans="1:7" s="11" customFormat="1" ht="30" customHeight="1">
      <c r="A344" s="185"/>
      <c r="B344" s="191"/>
      <c r="C344" s="191" t="s">
        <v>203</v>
      </c>
      <c r="D344" s="43"/>
      <c r="E344" s="122"/>
      <c r="F344" s="125"/>
      <c r="G344" s="121"/>
    </row>
    <row r="345" spans="1:7" s="11" customFormat="1" ht="30" customHeight="1">
      <c r="A345" s="185"/>
      <c r="B345" s="186">
        <v>69</v>
      </c>
      <c r="C345" s="25" t="s">
        <v>202</v>
      </c>
      <c r="D345" s="187" t="s">
        <v>7</v>
      </c>
      <c r="E345" s="193">
        <v>1</v>
      </c>
      <c r="F345" s="196"/>
      <c r="G345" s="195"/>
    </row>
    <row r="346" spans="1:7" s="11" customFormat="1" ht="30" customHeight="1">
      <c r="A346" s="185"/>
      <c r="B346" s="186"/>
      <c r="C346" s="25"/>
      <c r="D346" s="187"/>
      <c r="E346" s="193"/>
      <c r="F346" s="196"/>
      <c r="G346" s="195"/>
    </row>
    <row r="347" spans="1:7" s="11" customFormat="1" ht="30" customHeight="1" thickBot="1">
      <c r="A347" s="185"/>
      <c r="B347" s="186">
        <v>70</v>
      </c>
      <c r="C347" s="25" t="s">
        <v>204</v>
      </c>
      <c r="D347" s="187" t="s">
        <v>4</v>
      </c>
      <c r="E347" s="193">
        <v>24</v>
      </c>
      <c r="F347" s="196"/>
      <c r="G347" s="195"/>
    </row>
    <row r="348" spans="1:7" s="11" customFormat="1" ht="30" customHeight="1" thickBot="1">
      <c r="A348" s="406" t="s">
        <v>74</v>
      </c>
      <c r="B348" s="407"/>
      <c r="C348" s="407"/>
      <c r="D348" s="407"/>
      <c r="E348" s="407"/>
      <c r="F348" s="407"/>
      <c r="G348" s="254"/>
    </row>
    <row r="349" spans="1:7" s="206" customFormat="1" ht="30" customHeight="1" thickBot="1">
      <c r="A349" s="410" t="s">
        <v>201</v>
      </c>
      <c r="B349" s="411"/>
      <c r="C349" s="411"/>
      <c r="D349" s="411"/>
      <c r="E349" s="411"/>
      <c r="F349" s="412"/>
      <c r="G349" s="205"/>
    </row>
    <row r="350" spans="1:7" s="206" customFormat="1" ht="30" customHeight="1">
      <c r="A350" s="367"/>
      <c r="B350" s="256"/>
      <c r="C350" s="257"/>
      <c r="D350" s="257"/>
      <c r="E350" s="257"/>
      <c r="F350" s="256"/>
      <c r="G350" s="258"/>
    </row>
    <row r="351" spans="1:7" ht="30" customHeight="1">
      <c r="A351" s="185"/>
      <c r="B351" s="187"/>
      <c r="C351" s="249" t="s">
        <v>479</v>
      </c>
      <c r="D351" s="187"/>
      <c r="E351" s="193"/>
      <c r="F351" s="194"/>
      <c r="G351" s="195"/>
    </row>
    <row r="352" spans="1:7" ht="30" customHeight="1">
      <c r="A352" s="185"/>
      <c r="B352" s="187"/>
      <c r="C352" s="191" t="s">
        <v>480</v>
      </c>
      <c r="D352" s="187"/>
      <c r="E352" s="193"/>
      <c r="F352" s="194"/>
      <c r="G352" s="195"/>
    </row>
    <row r="353" spans="1:7" ht="30" customHeight="1">
      <c r="A353" s="185"/>
      <c r="B353" s="187"/>
      <c r="C353" s="25"/>
      <c r="D353" s="187"/>
      <c r="E353" s="193"/>
      <c r="F353" s="194"/>
      <c r="G353" s="195"/>
    </row>
    <row r="354" spans="1:7" ht="30" customHeight="1">
      <c r="A354" s="185"/>
      <c r="B354" s="187"/>
      <c r="C354" s="191" t="s">
        <v>281</v>
      </c>
      <c r="D354" s="187"/>
      <c r="E354" s="193"/>
      <c r="F354" s="194"/>
      <c r="G354" s="195"/>
    </row>
    <row r="355" spans="1:7" ht="30" customHeight="1">
      <c r="A355" s="185"/>
      <c r="B355" s="187"/>
      <c r="C355" s="25"/>
      <c r="D355" s="187"/>
      <c r="E355" s="193"/>
      <c r="F355" s="194"/>
      <c r="G355" s="195"/>
    </row>
    <row r="356" spans="1:7" ht="80.45" customHeight="1">
      <c r="A356" s="185"/>
      <c r="B356" s="187">
        <v>71</v>
      </c>
      <c r="C356" s="25" t="s">
        <v>282</v>
      </c>
      <c r="D356" s="187" t="s">
        <v>130</v>
      </c>
      <c r="E356" s="193">
        <v>40</v>
      </c>
      <c r="F356" s="196"/>
      <c r="G356" s="195"/>
    </row>
    <row r="357" spans="1:7" ht="30" customHeight="1">
      <c r="A357" s="185"/>
      <c r="B357" s="187"/>
      <c r="C357" s="25"/>
      <c r="D357" s="187"/>
      <c r="E357" s="193"/>
      <c r="F357" s="194"/>
      <c r="G357" s="195"/>
    </row>
    <row r="358" spans="1:7" ht="96" customHeight="1">
      <c r="A358" s="185"/>
      <c r="B358" s="187">
        <v>72</v>
      </c>
      <c r="C358" s="25" t="s">
        <v>283</v>
      </c>
      <c r="D358" s="187" t="s">
        <v>130</v>
      </c>
      <c r="E358" s="193">
        <v>133</v>
      </c>
      <c r="F358" s="196"/>
      <c r="G358" s="195"/>
    </row>
    <row r="359" spans="1:7" ht="30" customHeight="1">
      <c r="A359" s="185"/>
      <c r="B359" s="187"/>
      <c r="C359" s="25"/>
      <c r="D359" s="187"/>
      <c r="E359" s="193"/>
      <c r="F359" s="196"/>
      <c r="G359" s="195"/>
    </row>
    <row r="360" spans="1:7" ht="30" customHeight="1">
      <c r="A360" s="185"/>
      <c r="B360" s="187"/>
      <c r="C360" s="191" t="s">
        <v>284</v>
      </c>
      <c r="D360" s="187"/>
      <c r="E360" s="193"/>
      <c r="F360" s="194"/>
      <c r="G360" s="195"/>
    </row>
    <row r="361" spans="1:7" ht="123" customHeight="1">
      <c r="A361" s="185"/>
      <c r="B361" s="187"/>
      <c r="C361" s="25" t="s">
        <v>285</v>
      </c>
      <c r="D361" s="187"/>
      <c r="E361" s="193"/>
      <c r="F361" s="194"/>
      <c r="G361" s="195"/>
    </row>
    <row r="362" spans="1:7" ht="30" customHeight="1">
      <c r="A362" s="185"/>
      <c r="B362" s="187"/>
      <c r="C362" s="25"/>
      <c r="D362" s="187"/>
      <c r="E362" s="193"/>
      <c r="F362" s="194"/>
      <c r="G362" s="195"/>
    </row>
    <row r="363" spans="1:7" ht="30" customHeight="1">
      <c r="A363" s="185"/>
      <c r="B363" s="187">
        <v>73</v>
      </c>
      <c r="C363" s="25" t="s">
        <v>286</v>
      </c>
      <c r="D363" s="213" t="s">
        <v>436</v>
      </c>
      <c r="E363" s="193">
        <v>112</v>
      </c>
      <c r="F363" s="196"/>
      <c r="G363" s="195"/>
    </row>
    <row r="364" spans="1:7" ht="30" customHeight="1">
      <c r="A364" s="185"/>
      <c r="B364" s="187"/>
      <c r="C364" s="25"/>
      <c r="D364" s="187"/>
      <c r="E364" s="193"/>
      <c r="F364" s="196"/>
      <c r="G364" s="195"/>
    </row>
    <row r="365" spans="1:7" ht="30" customHeight="1">
      <c r="A365" s="185"/>
      <c r="B365" s="187"/>
      <c r="C365" s="191" t="s">
        <v>498</v>
      </c>
      <c r="D365" s="187"/>
      <c r="E365" s="193"/>
      <c r="F365" s="194"/>
      <c r="G365" s="195"/>
    </row>
    <row r="366" spans="1:7" ht="30" customHeight="1">
      <c r="A366" s="185"/>
      <c r="B366" s="213"/>
      <c r="C366" s="25"/>
      <c r="D366" s="187"/>
      <c r="E366" s="193"/>
      <c r="F366" s="194"/>
      <c r="G366" s="195"/>
    </row>
    <row r="367" spans="1:7" ht="30" customHeight="1" thickBot="1">
      <c r="A367" s="368"/>
      <c r="B367" s="259">
        <v>74</v>
      </c>
      <c r="C367" s="25" t="s">
        <v>287</v>
      </c>
      <c r="D367" s="187" t="s">
        <v>130</v>
      </c>
      <c r="E367" s="193">
        <v>130</v>
      </c>
      <c r="F367" s="196"/>
      <c r="G367" s="195"/>
    </row>
    <row r="368" spans="1:7" s="11" customFormat="1" ht="30" customHeight="1" thickBot="1">
      <c r="A368" s="406" t="s">
        <v>74</v>
      </c>
      <c r="B368" s="407"/>
      <c r="C368" s="407"/>
      <c r="D368" s="407"/>
      <c r="E368" s="407"/>
      <c r="F368" s="407"/>
      <c r="G368" s="254"/>
    </row>
    <row r="369" spans="1:7" s="206" customFormat="1" ht="30" customHeight="1" thickBot="1">
      <c r="A369" s="410" t="s">
        <v>201</v>
      </c>
      <c r="B369" s="411"/>
      <c r="C369" s="411"/>
      <c r="D369" s="411"/>
      <c r="E369" s="411"/>
      <c r="F369" s="412"/>
      <c r="G369" s="205"/>
    </row>
    <row r="370" spans="1:7" s="206" customFormat="1" ht="30" customHeight="1">
      <c r="A370" s="260"/>
      <c r="B370" s="255"/>
      <c r="C370" s="249" t="s">
        <v>482</v>
      </c>
      <c r="D370" s="369"/>
      <c r="E370" s="261"/>
      <c r="F370" s="255"/>
      <c r="G370" s="258"/>
    </row>
    <row r="371" spans="1:7" s="206" customFormat="1" ht="30" customHeight="1">
      <c r="A371" s="185"/>
      <c r="B371" s="187"/>
      <c r="C371" s="249"/>
      <c r="D371" s="369"/>
      <c r="E371" s="262"/>
      <c r="F371" s="263"/>
      <c r="G371" s="258"/>
    </row>
    <row r="372" spans="1:7" ht="30" customHeight="1">
      <c r="A372" s="185"/>
      <c r="B372" s="187"/>
      <c r="C372" s="191" t="s">
        <v>481</v>
      </c>
      <c r="D372" s="187"/>
      <c r="E372" s="193"/>
      <c r="F372" s="194"/>
      <c r="G372" s="195"/>
    </row>
    <row r="373" spans="1:7" ht="30" customHeight="1">
      <c r="A373" s="185"/>
      <c r="B373" s="187"/>
      <c r="C373" s="191" t="s">
        <v>500</v>
      </c>
      <c r="D373" s="187"/>
      <c r="E373" s="193"/>
      <c r="F373" s="194"/>
      <c r="G373" s="195"/>
    </row>
    <row r="374" spans="1:7" ht="30" customHeight="1">
      <c r="A374" s="185"/>
      <c r="B374" s="187"/>
      <c r="C374" s="25"/>
      <c r="D374" s="187"/>
      <c r="E374" s="193"/>
      <c r="F374" s="194"/>
      <c r="G374" s="195"/>
    </row>
    <row r="375" spans="1:7" ht="30" customHeight="1">
      <c r="A375" s="185"/>
      <c r="B375" s="187">
        <v>75</v>
      </c>
      <c r="C375" s="25" t="s">
        <v>288</v>
      </c>
      <c r="D375" s="187" t="s">
        <v>130</v>
      </c>
      <c r="E375" s="193">
        <v>5</v>
      </c>
      <c r="F375" s="196"/>
      <c r="G375" s="195"/>
    </row>
    <row r="376" spans="1:7" ht="30" customHeight="1">
      <c r="A376" s="185"/>
      <c r="B376" s="187"/>
      <c r="C376" s="25"/>
      <c r="D376" s="187"/>
      <c r="E376" s="193"/>
      <c r="F376" s="194"/>
      <c r="G376" s="195"/>
    </row>
    <row r="377" spans="1:7" ht="30" customHeight="1">
      <c r="A377" s="185"/>
      <c r="B377" s="187"/>
      <c r="C377" s="191" t="s">
        <v>289</v>
      </c>
      <c r="D377" s="187"/>
      <c r="E377" s="193"/>
      <c r="F377" s="194"/>
      <c r="G377" s="195"/>
    </row>
    <row r="378" spans="1:7" ht="30" customHeight="1">
      <c r="A378" s="185"/>
      <c r="B378" s="187"/>
      <c r="C378" s="191" t="s">
        <v>499</v>
      </c>
      <c r="D378" s="187"/>
      <c r="E378" s="193"/>
      <c r="F378" s="194"/>
      <c r="G378" s="195"/>
    </row>
    <row r="379" spans="1:7" ht="30" customHeight="1">
      <c r="A379" s="185"/>
      <c r="B379" s="187"/>
      <c r="C379" s="25"/>
      <c r="D379" s="187"/>
      <c r="E379" s="193"/>
      <c r="F379" s="194"/>
      <c r="G379" s="195"/>
    </row>
    <row r="380" spans="1:7" ht="30" customHeight="1">
      <c r="A380" s="185"/>
      <c r="B380" s="187"/>
      <c r="C380" s="191" t="s">
        <v>501</v>
      </c>
      <c r="D380" s="187"/>
      <c r="E380" s="193"/>
      <c r="F380" s="194"/>
      <c r="G380" s="195"/>
    </row>
    <row r="381" spans="1:7" ht="30" customHeight="1">
      <c r="A381" s="185"/>
      <c r="B381" s="187"/>
      <c r="C381" s="25"/>
      <c r="D381" s="187"/>
      <c r="E381" s="193"/>
      <c r="F381" s="194"/>
      <c r="G381" s="195"/>
    </row>
    <row r="382" spans="1:7" ht="30" customHeight="1">
      <c r="A382" s="185"/>
      <c r="B382" s="187">
        <v>76</v>
      </c>
      <c r="C382" s="25" t="s">
        <v>290</v>
      </c>
      <c r="D382" s="213" t="s">
        <v>436</v>
      </c>
      <c r="E382" s="193">
        <v>425</v>
      </c>
      <c r="F382" s="196"/>
      <c r="G382" s="195"/>
    </row>
    <row r="383" spans="1:7" ht="30" customHeight="1" thickBot="1">
      <c r="A383" s="248"/>
      <c r="B383" s="187"/>
      <c r="C383" s="25"/>
      <c r="D383" s="187"/>
      <c r="E383" s="193"/>
      <c r="F383" s="196"/>
      <c r="G383" s="195"/>
    </row>
    <row r="384" spans="1:7" s="11" customFormat="1" ht="30" customHeight="1" thickBot="1">
      <c r="A384" s="406" t="s">
        <v>74</v>
      </c>
      <c r="B384" s="407"/>
      <c r="C384" s="407"/>
      <c r="D384" s="407"/>
      <c r="E384" s="407"/>
      <c r="F384" s="407"/>
      <c r="G384" s="393"/>
    </row>
    <row r="385" ht="14.1" customHeight="1"/>
    <row r="386" ht="14.1" customHeight="1"/>
  </sheetData>
  <mergeCells count="17">
    <mergeCell ref="A384:F384"/>
    <mergeCell ref="A349:F349"/>
    <mergeCell ref="A368:F368"/>
    <mergeCell ref="A369:F369"/>
    <mergeCell ref="C1:G1"/>
    <mergeCell ref="H2:L2"/>
    <mergeCell ref="A348:F348"/>
    <mergeCell ref="A198:B198"/>
    <mergeCell ref="A197:C197"/>
    <mergeCell ref="A228:C228"/>
    <mergeCell ref="A229:B229"/>
    <mergeCell ref="A281:C281"/>
    <mergeCell ref="A282:B282"/>
    <mergeCell ref="A42:C42"/>
    <mergeCell ref="A43:B43"/>
    <mergeCell ref="A91:C91"/>
    <mergeCell ref="A92:B92"/>
  </mergeCells>
  <pageMargins left="0.7" right="0.7" top="0.75" bottom="0.75" header="0.3" footer="0.3"/>
  <pageSetup paperSize="9" scale="66" fitToHeight="0" orientation="portrait" r:id="rId1"/>
  <rowBreaks count="2" manualBreakCount="2">
    <brk id="34" max="6" man="1"/>
    <brk id="208"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AA7EC-EF80-4D54-BACF-0B92A8EA2A3D}">
  <dimension ref="A1:H83"/>
  <sheetViews>
    <sheetView view="pageBreakPreview" zoomScale="80" zoomScaleNormal="100" zoomScaleSheetLayoutView="80" workbookViewId="0">
      <selection activeCell="G70" sqref="G70"/>
    </sheetView>
  </sheetViews>
  <sheetFormatPr defaultColWidth="11.140625" defaultRowHeight="12.75"/>
  <cols>
    <col min="1" max="1" width="7" style="288" customWidth="1"/>
    <col min="2" max="2" width="10.140625" style="268" customWidth="1"/>
    <col min="3" max="3" width="67.42578125" style="268" customWidth="1"/>
    <col min="4" max="4" width="9.28515625" style="268" customWidth="1"/>
    <col min="5" max="5" width="15.5703125" style="289" customWidth="1"/>
    <col min="6" max="6" width="14.7109375" style="290" customWidth="1"/>
    <col min="7" max="7" width="20.85546875" style="290" customWidth="1"/>
    <col min="8" max="8" width="11.140625" style="267"/>
    <col min="9" max="256" width="11.140625" style="268"/>
    <col min="257" max="257" width="7" style="268" customWidth="1"/>
    <col min="258" max="258" width="10.140625" style="268" customWidth="1"/>
    <col min="259" max="259" width="64.42578125" style="268" customWidth="1"/>
    <col min="260" max="261" width="9.28515625" style="268" customWidth="1"/>
    <col min="262" max="263" width="14.7109375" style="268" customWidth="1"/>
    <col min="264" max="512" width="11.140625" style="268"/>
    <col min="513" max="513" width="7" style="268" customWidth="1"/>
    <col min="514" max="514" width="10.140625" style="268" customWidth="1"/>
    <col min="515" max="515" width="64.42578125" style="268" customWidth="1"/>
    <col min="516" max="517" width="9.28515625" style="268" customWidth="1"/>
    <col min="518" max="519" width="14.7109375" style="268" customWidth="1"/>
    <col min="520" max="768" width="11.140625" style="268"/>
    <col min="769" max="769" width="7" style="268" customWidth="1"/>
    <col min="770" max="770" width="10.140625" style="268" customWidth="1"/>
    <col min="771" max="771" width="64.42578125" style="268" customWidth="1"/>
    <col min="772" max="773" width="9.28515625" style="268" customWidth="1"/>
    <col min="774" max="775" width="14.7109375" style="268" customWidth="1"/>
    <col min="776" max="1024" width="11.140625" style="268"/>
    <col min="1025" max="1025" width="7" style="268" customWidth="1"/>
    <col min="1026" max="1026" width="10.140625" style="268" customWidth="1"/>
    <col min="1027" max="1027" width="64.42578125" style="268" customWidth="1"/>
    <col min="1028" max="1029" width="9.28515625" style="268" customWidth="1"/>
    <col min="1030" max="1031" width="14.7109375" style="268" customWidth="1"/>
    <col min="1032" max="1280" width="11.140625" style="268"/>
    <col min="1281" max="1281" width="7" style="268" customWidth="1"/>
    <col min="1282" max="1282" width="10.140625" style="268" customWidth="1"/>
    <col min="1283" max="1283" width="64.42578125" style="268" customWidth="1"/>
    <col min="1284" max="1285" width="9.28515625" style="268" customWidth="1"/>
    <col min="1286" max="1287" width="14.7109375" style="268" customWidth="1"/>
    <col min="1288" max="1536" width="11.140625" style="268"/>
    <col min="1537" max="1537" width="7" style="268" customWidth="1"/>
    <col min="1538" max="1538" width="10.140625" style="268" customWidth="1"/>
    <col min="1539" max="1539" width="64.42578125" style="268" customWidth="1"/>
    <col min="1540" max="1541" width="9.28515625" style="268" customWidth="1"/>
    <col min="1542" max="1543" width="14.7109375" style="268" customWidth="1"/>
    <col min="1544" max="1792" width="11.140625" style="268"/>
    <col min="1793" max="1793" width="7" style="268" customWidth="1"/>
    <col min="1794" max="1794" width="10.140625" style="268" customWidth="1"/>
    <col min="1795" max="1795" width="64.42578125" style="268" customWidth="1"/>
    <col min="1796" max="1797" width="9.28515625" style="268" customWidth="1"/>
    <col min="1798" max="1799" width="14.7109375" style="268" customWidth="1"/>
    <col min="1800" max="2048" width="11.140625" style="268"/>
    <col min="2049" max="2049" width="7" style="268" customWidth="1"/>
    <col min="2050" max="2050" width="10.140625" style="268" customWidth="1"/>
    <col min="2051" max="2051" width="64.42578125" style="268" customWidth="1"/>
    <col min="2052" max="2053" width="9.28515625" style="268" customWidth="1"/>
    <col min="2054" max="2055" width="14.7109375" style="268" customWidth="1"/>
    <col min="2056" max="2304" width="11.140625" style="268"/>
    <col min="2305" max="2305" width="7" style="268" customWidth="1"/>
    <col min="2306" max="2306" width="10.140625" style="268" customWidth="1"/>
    <col min="2307" max="2307" width="64.42578125" style="268" customWidth="1"/>
    <col min="2308" max="2309" width="9.28515625" style="268" customWidth="1"/>
    <col min="2310" max="2311" width="14.7109375" style="268" customWidth="1"/>
    <col min="2312" max="2560" width="11.140625" style="268"/>
    <col min="2561" max="2561" width="7" style="268" customWidth="1"/>
    <col min="2562" max="2562" width="10.140625" style="268" customWidth="1"/>
    <col min="2563" max="2563" width="64.42578125" style="268" customWidth="1"/>
    <col min="2564" max="2565" width="9.28515625" style="268" customWidth="1"/>
    <col min="2566" max="2567" width="14.7109375" style="268" customWidth="1"/>
    <col min="2568" max="2816" width="11.140625" style="268"/>
    <col min="2817" max="2817" width="7" style="268" customWidth="1"/>
    <col min="2818" max="2818" width="10.140625" style="268" customWidth="1"/>
    <col min="2819" max="2819" width="64.42578125" style="268" customWidth="1"/>
    <col min="2820" max="2821" width="9.28515625" style="268" customWidth="1"/>
    <col min="2822" max="2823" width="14.7109375" style="268" customWidth="1"/>
    <col min="2824" max="3072" width="11.140625" style="268"/>
    <col min="3073" max="3073" width="7" style="268" customWidth="1"/>
    <col min="3074" max="3074" width="10.140625" style="268" customWidth="1"/>
    <col min="3075" max="3075" width="64.42578125" style="268" customWidth="1"/>
    <col min="3076" max="3077" width="9.28515625" style="268" customWidth="1"/>
    <col min="3078" max="3079" width="14.7109375" style="268" customWidth="1"/>
    <col min="3080" max="3328" width="11.140625" style="268"/>
    <col min="3329" max="3329" width="7" style="268" customWidth="1"/>
    <col min="3330" max="3330" width="10.140625" style="268" customWidth="1"/>
    <col min="3331" max="3331" width="64.42578125" style="268" customWidth="1"/>
    <col min="3332" max="3333" width="9.28515625" style="268" customWidth="1"/>
    <col min="3334" max="3335" width="14.7109375" style="268" customWidth="1"/>
    <col min="3336" max="3584" width="11.140625" style="268"/>
    <col min="3585" max="3585" width="7" style="268" customWidth="1"/>
    <col min="3586" max="3586" width="10.140625" style="268" customWidth="1"/>
    <col min="3587" max="3587" width="64.42578125" style="268" customWidth="1"/>
    <col min="3588" max="3589" width="9.28515625" style="268" customWidth="1"/>
    <col min="3590" max="3591" width="14.7109375" style="268" customWidth="1"/>
    <col min="3592" max="3840" width="11.140625" style="268"/>
    <col min="3841" max="3841" width="7" style="268" customWidth="1"/>
    <col min="3842" max="3842" width="10.140625" style="268" customWidth="1"/>
    <col min="3843" max="3843" width="64.42578125" style="268" customWidth="1"/>
    <col min="3844" max="3845" width="9.28515625" style="268" customWidth="1"/>
    <col min="3846" max="3847" width="14.7109375" style="268" customWidth="1"/>
    <col min="3848" max="4096" width="11.140625" style="268"/>
    <col min="4097" max="4097" width="7" style="268" customWidth="1"/>
    <col min="4098" max="4098" width="10.140625" style="268" customWidth="1"/>
    <col min="4099" max="4099" width="64.42578125" style="268" customWidth="1"/>
    <col min="4100" max="4101" width="9.28515625" style="268" customWidth="1"/>
    <col min="4102" max="4103" width="14.7109375" style="268" customWidth="1"/>
    <col min="4104" max="4352" width="11.140625" style="268"/>
    <col min="4353" max="4353" width="7" style="268" customWidth="1"/>
    <col min="4354" max="4354" width="10.140625" style="268" customWidth="1"/>
    <col min="4355" max="4355" width="64.42578125" style="268" customWidth="1"/>
    <col min="4356" max="4357" width="9.28515625" style="268" customWidth="1"/>
    <col min="4358" max="4359" width="14.7109375" style="268" customWidth="1"/>
    <col min="4360" max="4608" width="11.140625" style="268"/>
    <col min="4609" max="4609" width="7" style="268" customWidth="1"/>
    <col min="4610" max="4610" width="10.140625" style="268" customWidth="1"/>
    <col min="4611" max="4611" width="64.42578125" style="268" customWidth="1"/>
    <col min="4612" max="4613" width="9.28515625" style="268" customWidth="1"/>
    <col min="4614" max="4615" width="14.7109375" style="268" customWidth="1"/>
    <col min="4616" max="4864" width="11.140625" style="268"/>
    <col min="4865" max="4865" width="7" style="268" customWidth="1"/>
    <col min="4866" max="4866" width="10.140625" style="268" customWidth="1"/>
    <col min="4867" max="4867" width="64.42578125" style="268" customWidth="1"/>
    <col min="4868" max="4869" width="9.28515625" style="268" customWidth="1"/>
    <col min="4870" max="4871" width="14.7109375" style="268" customWidth="1"/>
    <col min="4872" max="5120" width="11.140625" style="268"/>
    <col min="5121" max="5121" width="7" style="268" customWidth="1"/>
    <col min="5122" max="5122" width="10.140625" style="268" customWidth="1"/>
    <col min="5123" max="5123" width="64.42578125" style="268" customWidth="1"/>
    <col min="5124" max="5125" width="9.28515625" style="268" customWidth="1"/>
    <col min="5126" max="5127" width="14.7109375" style="268" customWidth="1"/>
    <col min="5128" max="5376" width="11.140625" style="268"/>
    <col min="5377" max="5377" width="7" style="268" customWidth="1"/>
    <col min="5378" max="5378" width="10.140625" style="268" customWidth="1"/>
    <col min="5379" max="5379" width="64.42578125" style="268" customWidth="1"/>
    <col min="5380" max="5381" width="9.28515625" style="268" customWidth="1"/>
    <col min="5382" max="5383" width="14.7109375" style="268" customWidth="1"/>
    <col min="5384" max="5632" width="11.140625" style="268"/>
    <col min="5633" max="5633" width="7" style="268" customWidth="1"/>
    <col min="5634" max="5634" width="10.140625" style="268" customWidth="1"/>
    <col min="5635" max="5635" width="64.42578125" style="268" customWidth="1"/>
    <col min="5636" max="5637" width="9.28515625" style="268" customWidth="1"/>
    <col min="5638" max="5639" width="14.7109375" style="268" customWidth="1"/>
    <col min="5640" max="5888" width="11.140625" style="268"/>
    <col min="5889" max="5889" width="7" style="268" customWidth="1"/>
    <col min="5890" max="5890" width="10.140625" style="268" customWidth="1"/>
    <col min="5891" max="5891" width="64.42578125" style="268" customWidth="1"/>
    <col min="5892" max="5893" width="9.28515625" style="268" customWidth="1"/>
    <col min="5894" max="5895" width="14.7109375" style="268" customWidth="1"/>
    <col min="5896" max="6144" width="11.140625" style="268"/>
    <col min="6145" max="6145" width="7" style="268" customWidth="1"/>
    <col min="6146" max="6146" width="10.140625" style="268" customWidth="1"/>
    <col min="6147" max="6147" width="64.42578125" style="268" customWidth="1"/>
    <col min="6148" max="6149" width="9.28515625" style="268" customWidth="1"/>
    <col min="6150" max="6151" width="14.7109375" style="268" customWidth="1"/>
    <col min="6152" max="6400" width="11.140625" style="268"/>
    <col min="6401" max="6401" width="7" style="268" customWidth="1"/>
    <col min="6402" max="6402" width="10.140625" style="268" customWidth="1"/>
    <col min="6403" max="6403" width="64.42578125" style="268" customWidth="1"/>
    <col min="6404" max="6405" width="9.28515625" style="268" customWidth="1"/>
    <col min="6406" max="6407" width="14.7109375" style="268" customWidth="1"/>
    <col min="6408" max="6656" width="11.140625" style="268"/>
    <col min="6657" max="6657" width="7" style="268" customWidth="1"/>
    <col min="6658" max="6658" width="10.140625" style="268" customWidth="1"/>
    <col min="6659" max="6659" width="64.42578125" style="268" customWidth="1"/>
    <col min="6660" max="6661" width="9.28515625" style="268" customWidth="1"/>
    <col min="6662" max="6663" width="14.7109375" style="268" customWidth="1"/>
    <col min="6664" max="6912" width="11.140625" style="268"/>
    <col min="6913" max="6913" width="7" style="268" customWidth="1"/>
    <col min="6914" max="6914" width="10.140625" style="268" customWidth="1"/>
    <col min="6915" max="6915" width="64.42578125" style="268" customWidth="1"/>
    <col min="6916" max="6917" width="9.28515625" style="268" customWidth="1"/>
    <col min="6918" max="6919" width="14.7109375" style="268" customWidth="1"/>
    <col min="6920" max="7168" width="11.140625" style="268"/>
    <col min="7169" max="7169" width="7" style="268" customWidth="1"/>
    <col min="7170" max="7170" width="10.140625" style="268" customWidth="1"/>
    <col min="7171" max="7171" width="64.42578125" style="268" customWidth="1"/>
    <col min="7172" max="7173" width="9.28515625" style="268" customWidth="1"/>
    <col min="7174" max="7175" width="14.7109375" style="268" customWidth="1"/>
    <col min="7176" max="7424" width="11.140625" style="268"/>
    <col min="7425" max="7425" width="7" style="268" customWidth="1"/>
    <col min="7426" max="7426" width="10.140625" style="268" customWidth="1"/>
    <col min="7427" max="7427" width="64.42578125" style="268" customWidth="1"/>
    <col min="7428" max="7429" width="9.28515625" style="268" customWidth="1"/>
    <col min="7430" max="7431" width="14.7109375" style="268" customWidth="1"/>
    <col min="7432" max="7680" width="11.140625" style="268"/>
    <col min="7681" max="7681" width="7" style="268" customWidth="1"/>
    <col min="7682" max="7682" width="10.140625" style="268" customWidth="1"/>
    <col min="7683" max="7683" width="64.42578125" style="268" customWidth="1"/>
    <col min="7684" max="7685" width="9.28515625" style="268" customWidth="1"/>
    <col min="7686" max="7687" width="14.7109375" style="268" customWidth="1"/>
    <col min="7688" max="7936" width="11.140625" style="268"/>
    <col min="7937" max="7937" width="7" style="268" customWidth="1"/>
    <col min="7938" max="7938" width="10.140625" style="268" customWidth="1"/>
    <col min="7939" max="7939" width="64.42578125" style="268" customWidth="1"/>
    <col min="7940" max="7941" width="9.28515625" style="268" customWidth="1"/>
    <col min="7942" max="7943" width="14.7109375" style="268" customWidth="1"/>
    <col min="7944" max="8192" width="11.140625" style="268"/>
    <col min="8193" max="8193" width="7" style="268" customWidth="1"/>
    <col min="8194" max="8194" width="10.140625" style="268" customWidth="1"/>
    <col min="8195" max="8195" width="64.42578125" style="268" customWidth="1"/>
    <col min="8196" max="8197" width="9.28515625" style="268" customWidth="1"/>
    <col min="8198" max="8199" width="14.7109375" style="268" customWidth="1"/>
    <col min="8200" max="8448" width="11.140625" style="268"/>
    <col min="8449" max="8449" width="7" style="268" customWidth="1"/>
    <col min="8450" max="8450" width="10.140625" style="268" customWidth="1"/>
    <col min="8451" max="8451" width="64.42578125" style="268" customWidth="1"/>
    <col min="8452" max="8453" width="9.28515625" style="268" customWidth="1"/>
    <col min="8454" max="8455" width="14.7109375" style="268" customWidth="1"/>
    <col min="8456" max="8704" width="11.140625" style="268"/>
    <col min="8705" max="8705" width="7" style="268" customWidth="1"/>
    <col min="8706" max="8706" width="10.140625" style="268" customWidth="1"/>
    <col min="8707" max="8707" width="64.42578125" style="268" customWidth="1"/>
    <col min="8708" max="8709" width="9.28515625" style="268" customWidth="1"/>
    <col min="8710" max="8711" width="14.7109375" style="268" customWidth="1"/>
    <col min="8712" max="8960" width="11.140625" style="268"/>
    <col min="8961" max="8961" width="7" style="268" customWidth="1"/>
    <col min="8962" max="8962" width="10.140625" style="268" customWidth="1"/>
    <col min="8963" max="8963" width="64.42578125" style="268" customWidth="1"/>
    <col min="8964" max="8965" width="9.28515625" style="268" customWidth="1"/>
    <col min="8966" max="8967" width="14.7109375" style="268" customWidth="1"/>
    <col min="8968" max="9216" width="11.140625" style="268"/>
    <col min="9217" max="9217" width="7" style="268" customWidth="1"/>
    <col min="9218" max="9218" width="10.140625" style="268" customWidth="1"/>
    <col min="9219" max="9219" width="64.42578125" style="268" customWidth="1"/>
    <col min="9220" max="9221" width="9.28515625" style="268" customWidth="1"/>
    <col min="9222" max="9223" width="14.7109375" style="268" customWidth="1"/>
    <col min="9224" max="9472" width="11.140625" style="268"/>
    <col min="9473" max="9473" width="7" style="268" customWidth="1"/>
    <col min="9474" max="9474" width="10.140625" style="268" customWidth="1"/>
    <col min="9475" max="9475" width="64.42578125" style="268" customWidth="1"/>
    <col min="9476" max="9477" width="9.28515625" style="268" customWidth="1"/>
    <col min="9478" max="9479" width="14.7109375" style="268" customWidth="1"/>
    <col min="9480" max="9728" width="11.140625" style="268"/>
    <col min="9729" max="9729" width="7" style="268" customWidth="1"/>
    <col min="9730" max="9730" width="10.140625" style="268" customWidth="1"/>
    <col min="9731" max="9731" width="64.42578125" style="268" customWidth="1"/>
    <col min="9732" max="9733" width="9.28515625" style="268" customWidth="1"/>
    <col min="9734" max="9735" width="14.7109375" style="268" customWidth="1"/>
    <col min="9736" max="9984" width="11.140625" style="268"/>
    <col min="9985" max="9985" width="7" style="268" customWidth="1"/>
    <col min="9986" max="9986" width="10.140625" style="268" customWidth="1"/>
    <col min="9987" max="9987" width="64.42578125" style="268" customWidth="1"/>
    <col min="9988" max="9989" width="9.28515625" style="268" customWidth="1"/>
    <col min="9990" max="9991" width="14.7109375" style="268" customWidth="1"/>
    <col min="9992" max="10240" width="11.140625" style="268"/>
    <col min="10241" max="10241" width="7" style="268" customWidth="1"/>
    <col min="10242" max="10242" width="10.140625" style="268" customWidth="1"/>
    <col min="10243" max="10243" width="64.42578125" style="268" customWidth="1"/>
    <col min="10244" max="10245" width="9.28515625" style="268" customWidth="1"/>
    <col min="10246" max="10247" width="14.7109375" style="268" customWidth="1"/>
    <col min="10248" max="10496" width="11.140625" style="268"/>
    <col min="10497" max="10497" width="7" style="268" customWidth="1"/>
    <col min="10498" max="10498" width="10.140625" style="268" customWidth="1"/>
    <col min="10499" max="10499" width="64.42578125" style="268" customWidth="1"/>
    <col min="10500" max="10501" width="9.28515625" style="268" customWidth="1"/>
    <col min="10502" max="10503" width="14.7109375" style="268" customWidth="1"/>
    <col min="10504" max="10752" width="11.140625" style="268"/>
    <col min="10753" max="10753" width="7" style="268" customWidth="1"/>
    <col min="10754" max="10754" width="10.140625" style="268" customWidth="1"/>
    <col min="10755" max="10755" width="64.42578125" style="268" customWidth="1"/>
    <col min="10756" max="10757" width="9.28515625" style="268" customWidth="1"/>
    <col min="10758" max="10759" width="14.7109375" style="268" customWidth="1"/>
    <col min="10760" max="11008" width="11.140625" style="268"/>
    <col min="11009" max="11009" width="7" style="268" customWidth="1"/>
    <col min="11010" max="11010" width="10.140625" style="268" customWidth="1"/>
    <col min="11011" max="11011" width="64.42578125" style="268" customWidth="1"/>
    <col min="11012" max="11013" width="9.28515625" style="268" customWidth="1"/>
    <col min="11014" max="11015" width="14.7109375" style="268" customWidth="1"/>
    <col min="11016" max="11264" width="11.140625" style="268"/>
    <col min="11265" max="11265" width="7" style="268" customWidth="1"/>
    <col min="11266" max="11266" width="10.140625" style="268" customWidth="1"/>
    <col min="11267" max="11267" width="64.42578125" style="268" customWidth="1"/>
    <col min="11268" max="11269" width="9.28515625" style="268" customWidth="1"/>
    <col min="11270" max="11271" width="14.7109375" style="268" customWidth="1"/>
    <col min="11272" max="11520" width="11.140625" style="268"/>
    <col min="11521" max="11521" width="7" style="268" customWidth="1"/>
    <col min="11522" max="11522" width="10.140625" style="268" customWidth="1"/>
    <col min="11523" max="11523" width="64.42578125" style="268" customWidth="1"/>
    <col min="11524" max="11525" width="9.28515625" style="268" customWidth="1"/>
    <col min="11526" max="11527" width="14.7109375" style="268" customWidth="1"/>
    <col min="11528" max="11776" width="11.140625" style="268"/>
    <col min="11777" max="11777" width="7" style="268" customWidth="1"/>
    <col min="11778" max="11778" width="10.140625" style="268" customWidth="1"/>
    <col min="11779" max="11779" width="64.42578125" style="268" customWidth="1"/>
    <col min="11780" max="11781" width="9.28515625" style="268" customWidth="1"/>
    <col min="11782" max="11783" width="14.7109375" style="268" customWidth="1"/>
    <col min="11784" max="12032" width="11.140625" style="268"/>
    <col min="12033" max="12033" width="7" style="268" customWidth="1"/>
    <col min="12034" max="12034" width="10.140625" style="268" customWidth="1"/>
    <col min="12035" max="12035" width="64.42578125" style="268" customWidth="1"/>
    <col min="12036" max="12037" width="9.28515625" style="268" customWidth="1"/>
    <col min="12038" max="12039" width="14.7109375" style="268" customWidth="1"/>
    <col min="12040" max="12288" width="11.140625" style="268"/>
    <col min="12289" max="12289" width="7" style="268" customWidth="1"/>
    <col min="12290" max="12290" width="10.140625" style="268" customWidth="1"/>
    <col min="12291" max="12291" width="64.42578125" style="268" customWidth="1"/>
    <col min="12292" max="12293" width="9.28515625" style="268" customWidth="1"/>
    <col min="12294" max="12295" width="14.7109375" style="268" customWidth="1"/>
    <col min="12296" max="12544" width="11.140625" style="268"/>
    <col min="12545" max="12545" width="7" style="268" customWidth="1"/>
    <col min="12546" max="12546" width="10.140625" style="268" customWidth="1"/>
    <col min="12547" max="12547" width="64.42578125" style="268" customWidth="1"/>
    <col min="12548" max="12549" width="9.28515625" style="268" customWidth="1"/>
    <col min="12550" max="12551" width="14.7109375" style="268" customWidth="1"/>
    <col min="12552" max="12800" width="11.140625" style="268"/>
    <col min="12801" max="12801" width="7" style="268" customWidth="1"/>
    <col min="12802" max="12802" width="10.140625" style="268" customWidth="1"/>
    <col min="12803" max="12803" width="64.42578125" style="268" customWidth="1"/>
    <col min="12804" max="12805" width="9.28515625" style="268" customWidth="1"/>
    <col min="12806" max="12807" width="14.7109375" style="268" customWidth="1"/>
    <col min="12808" max="13056" width="11.140625" style="268"/>
    <col min="13057" max="13057" width="7" style="268" customWidth="1"/>
    <col min="13058" max="13058" width="10.140625" style="268" customWidth="1"/>
    <col min="13059" max="13059" width="64.42578125" style="268" customWidth="1"/>
    <col min="13060" max="13061" width="9.28515625" style="268" customWidth="1"/>
    <col min="13062" max="13063" width="14.7109375" style="268" customWidth="1"/>
    <col min="13064" max="13312" width="11.140625" style="268"/>
    <col min="13313" max="13313" width="7" style="268" customWidth="1"/>
    <col min="13314" max="13314" width="10.140625" style="268" customWidth="1"/>
    <col min="13315" max="13315" width="64.42578125" style="268" customWidth="1"/>
    <col min="13316" max="13317" width="9.28515625" style="268" customWidth="1"/>
    <col min="13318" max="13319" width="14.7109375" style="268" customWidth="1"/>
    <col min="13320" max="13568" width="11.140625" style="268"/>
    <col min="13569" max="13569" width="7" style="268" customWidth="1"/>
    <col min="13570" max="13570" width="10.140625" style="268" customWidth="1"/>
    <col min="13571" max="13571" width="64.42578125" style="268" customWidth="1"/>
    <col min="13572" max="13573" width="9.28515625" style="268" customWidth="1"/>
    <col min="13574" max="13575" width="14.7109375" style="268" customWidth="1"/>
    <col min="13576" max="13824" width="11.140625" style="268"/>
    <col min="13825" max="13825" width="7" style="268" customWidth="1"/>
    <col min="13826" max="13826" width="10.140625" style="268" customWidth="1"/>
    <col min="13827" max="13827" width="64.42578125" style="268" customWidth="1"/>
    <col min="13828" max="13829" width="9.28515625" style="268" customWidth="1"/>
    <col min="13830" max="13831" width="14.7109375" style="268" customWidth="1"/>
    <col min="13832" max="14080" width="11.140625" style="268"/>
    <col min="14081" max="14081" width="7" style="268" customWidth="1"/>
    <col min="14082" max="14082" width="10.140625" style="268" customWidth="1"/>
    <col min="14083" max="14083" width="64.42578125" style="268" customWidth="1"/>
    <col min="14084" max="14085" width="9.28515625" style="268" customWidth="1"/>
    <col min="14086" max="14087" width="14.7109375" style="268" customWidth="1"/>
    <col min="14088" max="14336" width="11.140625" style="268"/>
    <col min="14337" max="14337" width="7" style="268" customWidth="1"/>
    <col min="14338" max="14338" width="10.140625" style="268" customWidth="1"/>
    <col min="14339" max="14339" width="64.42578125" style="268" customWidth="1"/>
    <col min="14340" max="14341" width="9.28515625" style="268" customWidth="1"/>
    <col min="14342" max="14343" width="14.7109375" style="268" customWidth="1"/>
    <col min="14344" max="14592" width="11.140625" style="268"/>
    <col min="14593" max="14593" width="7" style="268" customWidth="1"/>
    <col min="14594" max="14594" width="10.140625" style="268" customWidth="1"/>
    <col min="14595" max="14595" width="64.42578125" style="268" customWidth="1"/>
    <col min="14596" max="14597" width="9.28515625" style="268" customWidth="1"/>
    <col min="14598" max="14599" width="14.7109375" style="268" customWidth="1"/>
    <col min="14600" max="14848" width="11.140625" style="268"/>
    <col min="14849" max="14849" width="7" style="268" customWidth="1"/>
    <col min="14850" max="14850" width="10.140625" style="268" customWidth="1"/>
    <col min="14851" max="14851" width="64.42578125" style="268" customWidth="1"/>
    <col min="14852" max="14853" width="9.28515625" style="268" customWidth="1"/>
    <col min="14854" max="14855" width="14.7109375" style="268" customWidth="1"/>
    <col min="14856" max="15104" width="11.140625" style="268"/>
    <col min="15105" max="15105" width="7" style="268" customWidth="1"/>
    <col min="15106" max="15106" width="10.140625" style="268" customWidth="1"/>
    <col min="15107" max="15107" width="64.42578125" style="268" customWidth="1"/>
    <col min="15108" max="15109" width="9.28515625" style="268" customWidth="1"/>
    <col min="15110" max="15111" width="14.7109375" style="268" customWidth="1"/>
    <col min="15112" max="15360" width="11.140625" style="268"/>
    <col min="15361" max="15361" width="7" style="268" customWidth="1"/>
    <col min="15362" max="15362" width="10.140625" style="268" customWidth="1"/>
    <col min="15363" max="15363" width="64.42578125" style="268" customWidth="1"/>
    <col min="15364" max="15365" width="9.28515625" style="268" customWidth="1"/>
    <col min="15366" max="15367" width="14.7109375" style="268" customWidth="1"/>
    <col min="15368" max="15616" width="11.140625" style="268"/>
    <col min="15617" max="15617" width="7" style="268" customWidth="1"/>
    <col min="15618" max="15618" width="10.140625" style="268" customWidth="1"/>
    <col min="15619" max="15619" width="64.42578125" style="268" customWidth="1"/>
    <col min="15620" max="15621" width="9.28515625" style="268" customWidth="1"/>
    <col min="15622" max="15623" width="14.7109375" style="268" customWidth="1"/>
    <col min="15624" max="15872" width="11.140625" style="268"/>
    <col min="15873" max="15873" width="7" style="268" customWidth="1"/>
    <col min="15874" max="15874" width="10.140625" style="268" customWidth="1"/>
    <col min="15875" max="15875" width="64.42578125" style="268" customWidth="1"/>
    <col min="15876" max="15877" width="9.28515625" style="268" customWidth="1"/>
    <col min="15878" max="15879" width="14.7109375" style="268" customWidth="1"/>
    <col min="15880" max="16128" width="11.140625" style="268"/>
    <col min="16129" max="16129" width="7" style="268" customWidth="1"/>
    <col min="16130" max="16130" width="10.140625" style="268" customWidth="1"/>
    <col min="16131" max="16131" width="64.42578125" style="268" customWidth="1"/>
    <col min="16132" max="16133" width="9.28515625" style="268" customWidth="1"/>
    <col min="16134" max="16135" width="14.7109375" style="268" customWidth="1"/>
    <col min="16136" max="16384" width="11.140625" style="268"/>
  </cols>
  <sheetData>
    <row r="1" spans="1:8" s="265" customFormat="1" ht="15">
      <c r="A1" s="413" t="s">
        <v>0</v>
      </c>
      <c r="B1" s="414"/>
      <c r="C1" s="414"/>
      <c r="D1" s="414"/>
      <c r="E1" s="414"/>
      <c r="F1" s="414"/>
      <c r="G1" s="415"/>
      <c r="H1" s="264"/>
    </row>
    <row r="2" spans="1:8" s="265" customFormat="1" ht="51" customHeight="1" thickBot="1">
      <c r="A2" s="266"/>
      <c r="B2" s="305"/>
      <c r="C2" s="305"/>
      <c r="D2" s="305"/>
      <c r="E2" s="306"/>
      <c r="F2" s="419" t="s">
        <v>270</v>
      </c>
      <c r="G2" s="420"/>
      <c r="H2" s="264"/>
    </row>
    <row r="3" spans="1:8" s="11" customFormat="1" ht="30" customHeight="1">
      <c r="A3" s="318" t="s">
        <v>5</v>
      </c>
      <c r="B3" s="319" t="s">
        <v>16</v>
      </c>
      <c r="C3" s="320" t="s">
        <v>502</v>
      </c>
      <c r="D3" s="320" t="s">
        <v>2</v>
      </c>
      <c r="E3" s="321" t="s">
        <v>503</v>
      </c>
      <c r="F3" s="322" t="s">
        <v>3</v>
      </c>
      <c r="G3" s="323" t="s">
        <v>15</v>
      </c>
    </row>
    <row r="4" spans="1:8" ht="30" customHeight="1">
      <c r="A4" s="324"/>
      <c r="B4" s="325"/>
      <c r="C4" s="326"/>
      <c r="D4" s="325"/>
      <c r="E4" s="327"/>
      <c r="F4" s="328"/>
      <c r="G4" s="329"/>
    </row>
    <row r="5" spans="1:8" s="11" customFormat="1" ht="30" customHeight="1">
      <c r="A5" s="330" t="s">
        <v>207</v>
      </c>
      <c r="B5" s="331"/>
      <c r="C5" s="331" t="s">
        <v>271</v>
      </c>
      <c r="D5" s="332"/>
      <c r="E5" s="395"/>
      <c r="F5" s="333"/>
      <c r="G5" s="391"/>
    </row>
    <row r="6" spans="1:8" ht="30" customHeight="1">
      <c r="A6" s="330"/>
      <c r="B6" s="334" t="s">
        <v>208</v>
      </c>
      <c r="C6" s="331"/>
      <c r="D6" s="332"/>
      <c r="E6" s="395"/>
      <c r="F6" s="333"/>
      <c r="G6" s="391"/>
    </row>
    <row r="7" spans="1:8" ht="30" customHeight="1">
      <c r="A7" s="330"/>
      <c r="B7" s="334" t="s">
        <v>209</v>
      </c>
      <c r="C7" s="331"/>
      <c r="D7" s="332"/>
      <c r="E7" s="395"/>
      <c r="F7" s="333"/>
      <c r="G7" s="391"/>
    </row>
    <row r="8" spans="1:8" s="11" customFormat="1" ht="30" customHeight="1">
      <c r="A8" s="330" t="s">
        <v>59</v>
      </c>
      <c r="B8" s="331" t="s">
        <v>210</v>
      </c>
      <c r="C8" s="331" t="s">
        <v>211</v>
      </c>
      <c r="D8" s="332"/>
      <c r="E8" s="395"/>
      <c r="F8" s="333"/>
      <c r="G8" s="391"/>
    </row>
    <row r="9" spans="1:8" ht="30" customHeight="1">
      <c r="A9" s="330"/>
      <c r="B9" s="331"/>
      <c r="C9" s="326"/>
      <c r="D9" s="332"/>
      <c r="E9" s="395"/>
      <c r="F9" s="333"/>
      <c r="G9" s="391"/>
    </row>
    <row r="10" spans="1:8" ht="30" customHeight="1">
      <c r="A10" s="330" t="s">
        <v>212</v>
      </c>
      <c r="B10" s="331" t="s">
        <v>213</v>
      </c>
      <c r="C10" s="335" t="s">
        <v>214</v>
      </c>
      <c r="D10" s="332"/>
      <c r="E10" s="395"/>
      <c r="F10" s="333"/>
      <c r="G10" s="391"/>
    </row>
    <row r="11" spans="1:8" ht="30" customHeight="1">
      <c r="A11" s="330"/>
      <c r="B11" s="331"/>
      <c r="C11" s="336" t="s">
        <v>215</v>
      </c>
      <c r="D11" s="332"/>
      <c r="E11" s="395"/>
      <c r="F11" s="333"/>
      <c r="G11" s="391"/>
    </row>
    <row r="12" spans="1:8" ht="30" customHeight="1">
      <c r="A12" s="330"/>
      <c r="B12" s="331"/>
      <c r="C12" s="336" t="s">
        <v>216</v>
      </c>
      <c r="D12" s="332" t="s">
        <v>217</v>
      </c>
      <c r="E12" s="395">
        <v>1</v>
      </c>
      <c r="F12" s="332"/>
      <c r="G12" s="391"/>
    </row>
    <row r="13" spans="1:8" ht="30" customHeight="1">
      <c r="A13" s="330"/>
      <c r="B13" s="331"/>
      <c r="C13" s="336"/>
      <c r="D13" s="332"/>
      <c r="E13" s="395"/>
      <c r="F13" s="332"/>
      <c r="G13" s="391"/>
    </row>
    <row r="14" spans="1:8" ht="30" customHeight="1">
      <c r="A14" s="330" t="s">
        <v>218</v>
      </c>
      <c r="B14" s="331" t="s">
        <v>219</v>
      </c>
      <c r="C14" s="335" t="s">
        <v>220</v>
      </c>
      <c r="D14" s="332"/>
      <c r="E14" s="395"/>
      <c r="F14" s="332"/>
      <c r="G14" s="391"/>
    </row>
    <row r="15" spans="1:8" ht="30" customHeight="1">
      <c r="A15" s="330"/>
      <c r="B15" s="331"/>
      <c r="C15" s="336" t="s">
        <v>221</v>
      </c>
      <c r="D15" s="332"/>
      <c r="E15" s="395" t="s">
        <v>222</v>
      </c>
      <c r="F15" s="332"/>
      <c r="G15" s="391"/>
    </row>
    <row r="16" spans="1:8" ht="30" customHeight="1">
      <c r="A16" s="330"/>
      <c r="B16" s="331"/>
      <c r="C16" s="336" t="s">
        <v>223</v>
      </c>
      <c r="D16" s="332"/>
      <c r="E16" s="395"/>
      <c r="F16" s="332"/>
      <c r="G16" s="391"/>
    </row>
    <row r="17" spans="1:8" ht="30" customHeight="1">
      <c r="A17" s="330"/>
      <c r="B17" s="331"/>
      <c r="C17" s="336" t="s">
        <v>224</v>
      </c>
      <c r="D17" s="332" t="s">
        <v>225</v>
      </c>
      <c r="E17" s="395">
        <f>([1]Sheet1!E58+[1]Sheet1!E67+[1]Sheet1!E75+[1]Sheet1!E83+[1]Sheet1!F86)/1000</f>
        <v>5.1971219020000001</v>
      </c>
      <c r="F17" s="332"/>
      <c r="G17" s="391"/>
    </row>
    <row r="18" spans="1:8" ht="30" customHeight="1">
      <c r="A18" s="330"/>
      <c r="B18" s="331"/>
      <c r="C18" s="336"/>
      <c r="D18" s="332"/>
      <c r="E18" s="395"/>
      <c r="F18" s="332"/>
      <c r="G18" s="391"/>
    </row>
    <row r="19" spans="1:8" ht="30" customHeight="1">
      <c r="A19" s="330" t="s">
        <v>293</v>
      </c>
      <c r="B19" s="331" t="s">
        <v>294</v>
      </c>
      <c r="C19" s="335" t="s">
        <v>295</v>
      </c>
      <c r="D19" s="332"/>
      <c r="E19" s="395"/>
      <c r="F19" s="332"/>
      <c r="G19" s="391"/>
    </row>
    <row r="20" spans="1:8" ht="30" customHeight="1">
      <c r="A20" s="330"/>
      <c r="B20" s="331"/>
      <c r="C20" s="336" t="s">
        <v>296</v>
      </c>
      <c r="D20" s="332" t="s">
        <v>217</v>
      </c>
      <c r="E20" s="395">
        <v>1</v>
      </c>
      <c r="F20" s="332"/>
      <c r="G20" s="391"/>
    </row>
    <row r="21" spans="1:8" s="11" customFormat="1" ht="30" customHeight="1">
      <c r="A21" s="330" t="s">
        <v>60</v>
      </c>
      <c r="B21" s="331" t="s">
        <v>226</v>
      </c>
      <c r="C21" s="331" t="s">
        <v>227</v>
      </c>
      <c r="D21" s="332"/>
      <c r="E21" s="395"/>
      <c r="F21" s="333"/>
      <c r="G21" s="391"/>
    </row>
    <row r="22" spans="1:8" ht="30" customHeight="1">
      <c r="A22" s="330"/>
      <c r="B22" s="331"/>
      <c r="C22" s="337"/>
      <c r="D22" s="332"/>
      <c r="E22" s="395"/>
      <c r="F22" s="333"/>
      <c r="G22" s="391"/>
    </row>
    <row r="23" spans="1:8" ht="30" customHeight="1">
      <c r="A23" s="330" t="s">
        <v>228</v>
      </c>
      <c r="B23" s="331" t="s">
        <v>229</v>
      </c>
      <c r="C23" s="335" t="s">
        <v>230</v>
      </c>
      <c r="D23" s="332"/>
      <c r="E23" s="395"/>
      <c r="F23" s="333"/>
      <c r="G23" s="391"/>
      <c r="H23" s="269"/>
    </row>
    <row r="24" spans="1:8" ht="30" customHeight="1">
      <c r="A24" s="330"/>
      <c r="B24" s="331"/>
      <c r="C24" s="336" t="s">
        <v>231</v>
      </c>
      <c r="D24" s="332"/>
      <c r="E24" s="395"/>
      <c r="F24" s="333"/>
      <c r="G24" s="391"/>
    </row>
    <row r="25" spans="1:8" ht="30" customHeight="1">
      <c r="A25" s="330"/>
      <c r="B25" s="331"/>
      <c r="C25" s="336" t="s">
        <v>232</v>
      </c>
      <c r="D25" s="332"/>
      <c r="E25" s="395"/>
      <c r="F25" s="333"/>
      <c r="G25" s="391"/>
    </row>
    <row r="26" spans="1:8" ht="30" customHeight="1">
      <c r="A26" s="330"/>
      <c r="B26" s="331"/>
      <c r="C26" s="336" t="s">
        <v>233</v>
      </c>
      <c r="D26" s="332" t="s">
        <v>225</v>
      </c>
      <c r="E26" s="395">
        <f>E17</f>
        <v>5.1971219020000001</v>
      </c>
      <c r="F26" s="332"/>
      <c r="G26" s="391"/>
    </row>
    <row r="27" spans="1:8" ht="30" customHeight="1">
      <c r="A27" s="330"/>
      <c r="B27" s="331"/>
      <c r="C27" s="336"/>
      <c r="D27" s="332"/>
      <c r="E27" s="395"/>
      <c r="F27" s="332"/>
      <c r="G27" s="391"/>
    </row>
    <row r="28" spans="1:8" ht="30" customHeight="1">
      <c r="A28" s="330" t="s">
        <v>234</v>
      </c>
      <c r="B28" s="331" t="s">
        <v>235</v>
      </c>
      <c r="C28" s="335" t="s">
        <v>236</v>
      </c>
      <c r="D28" s="332"/>
      <c r="E28" s="395"/>
      <c r="F28" s="332"/>
      <c r="G28" s="391"/>
    </row>
    <row r="29" spans="1:8" ht="30" customHeight="1">
      <c r="A29" s="330"/>
      <c r="B29" s="331"/>
      <c r="C29" s="336" t="s">
        <v>237</v>
      </c>
      <c r="D29" s="332"/>
      <c r="E29" s="395"/>
      <c r="F29" s="332"/>
      <c r="G29" s="391"/>
    </row>
    <row r="30" spans="1:8" ht="30" customHeight="1">
      <c r="A30" s="330"/>
      <c r="B30" s="331"/>
      <c r="C30" s="336" t="s">
        <v>238</v>
      </c>
      <c r="D30" s="332"/>
      <c r="E30" s="395"/>
      <c r="F30" s="332"/>
      <c r="G30" s="391"/>
    </row>
    <row r="31" spans="1:8" ht="30" customHeight="1">
      <c r="A31" s="330"/>
      <c r="B31" s="331"/>
      <c r="C31" s="336" t="s">
        <v>239</v>
      </c>
      <c r="D31" s="332"/>
      <c r="E31" s="395"/>
      <c r="F31" s="332"/>
      <c r="G31" s="391"/>
    </row>
    <row r="32" spans="1:8" ht="30" customHeight="1">
      <c r="A32" s="330"/>
      <c r="B32" s="331"/>
      <c r="C32" s="336" t="s">
        <v>240</v>
      </c>
      <c r="D32" s="332" t="s">
        <v>225</v>
      </c>
      <c r="E32" s="395">
        <v>0.1</v>
      </c>
      <c r="F32" s="332"/>
      <c r="G32" s="391"/>
    </row>
    <row r="33" spans="1:7" ht="30" customHeight="1">
      <c r="A33" s="330"/>
      <c r="B33" s="331"/>
      <c r="C33" s="336"/>
      <c r="D33" s="332"/>
      <c r="E33" s="395"/>
      <c r="F33" s="332"/>
      <c r="G33" s="391"/>
    </row>
    <row r="34" spans="1:7" s="11" customFormat="1" ht="30" customHeight="1">
      <c r="A34" s="330" t="s">
        <v>61</v>
      </c>
      <c r="B34" s="331" t="s">
        <v>88</v>
      </c>
      <c r="C34" s="331" t="s">
        <v>241</v>
      </c>
      <c r="D34" s="332"/>
      <c r="E34" s="395"/>
      <c r="F34" s="332"/>
      <c r="G34" s="391"/>
    </row>
    <row r="35" spans="1:7" ht="30" customHeight="1">
      <c r="A35" s="330"/>
      <c r="B35" s="331"/>
      <c r="C35" s="336"/>
      <c r="D35" s="332"/>
      <c r="E35" s="395"/>
      <c r="F35" s="332"/>
      <c r="G35" s="391"/>
    </row>
    <row r="36" spans="1:7" ht="30" customHeight="1">
      <c r="A36" s="330"/>
      <c r="B36" s="331"/>
      <c r="C36" s="336" t="s">
        <v>242</v>
      </c>
      <c r="D36" s="332"/>
      <c r="E36" s="395"/>
      <c r="F36" s="332"/>
      <c r="G36" s="391"/>
    </row>
    <row r="37" spans="1:7" ht="30" customHeight="1">
      <c r="A37" s="330"/>
      <c r="B37" s="331"/>
      <c r="C37" s="336" t="s">
        <v>243</v>
      </c>
      <c r="D37" s="332"/>
      <c r="E37" s="395"/>
      <c r="F37" s="332"/>
      <c r="G37" s="391"/>
    </row>
    <row r="38" spans="1:7" ht="30" customHeight="1">
      <c r="A38" s="330"/>
      <c r="B38" s="331"/>
      <c r="C38" s="336" t="s">
        <v>244</v>
      </c>
      <c r="D38" s="332" t="s">
        <v>225</v>
      </c>
      <c r="E38" s="395">
        <f>E17</f>
        <v>5.1971219020000001</v>
      </c>
      <c r="F38" s="332"/>
      <c r="G38" s="391"/>
    </row>
    <row r="39" spans="1:7" ht="30" customHeight="1">
      <c r="A39" s="330"/>
      <c r="B39" s="331"/>
      <c r="C39" s="336"/>
      <c r="D39" s="332"/>
      <c r="E39" s="395"/>
      <c r="F39" s="333"/>
      <c r="G39" s="391"/>
    </row>
    <row r="40" spans="1:7" ht="30" customHeight="1">
      <c r="A40" s="330"/>
      <c r="B40" s="331"/>
      <c r="C40" s="336"/>
      <c r="D40" s="332"/>
      <c r="E40" s="395"/>
      <c r="F40" s="333"/>
      <c r="G40" s="391"/>
    </row>
    <row r="41" spans="1:7" ht="30" customHeight="1">
      <c r="A41" s="330" t="s">
        <v>62</v>
      </c>
      <c r="B41" s="331" t="s">
        <v>245</v>
      </c>
      <c r="C41" s="338" t="s">
        <v>246</v>
      </c>
      <c r="D41" s="332"/>
      <c r="E41" s="395"/>
      <c r="F41" s="333"/>
      <c r="G41" s="391"/>
    </row>
    <row r="42" spans="1:7" ht="30" customHeight="1">
      <c r="A42" s="330"/>
      <c r="B42" s="331"/>
      <c r="C42" s="336"/>
      <c r="D42" s="332"/>
      <c r="E42" s="395"/>
      <c r="F42" s="333"/>
      <c r="G42" s="391"/>
    </row>
    <row r="43" spans="1:7" ht="30" customHeight="1">
      <c r="A43" s="330"/>
      <c r="B43" s="331"/>
      <c r="C43" s="336" t="s">
        <v>247</v>
      </c>
      <c r="D43" s="332" t="s">
        <v>225</v>
      </c>
      <c r="E43" s="395">
        <f>10*E17/100</f>
        <v>0.51971219020000003</v>
      </c>
      <c r="F43" s="332"/>
      <c r="G43" s="391"/>
    </row>
    <row r="44" spans="1:7" ht="30" customHeight="1">
      <c r="A44" s="330"/>
      <c r="B44" s="331"/>
      <c r="C44" s="336"/>
      <c r="D44" s="332"/>
      <c r="E44" s="395"/>
      <c r="F44" s="333"/>
      <c r="G44" s="391"/>
    </row>
    <row r="45" spans="1:7" ht="30" customHeight="1">
      <c r="A45" s="330"/>
      <c r="B45" s="331"/>
      <c r="C45" s="336"/>
      <c r="D45" s="332"/>
      <c r="E45" s="395"/>
      <c r="F45" s="333"/>
      <c r="G45" s="391"/>
    </row>
    <row r="46" spans="1:7" ht="30" customHeight="1">
      <c r="A46" s="330" t="s">
        <v>248</v>
      </c>
      <c r="B46" s="331" t="s">
        <v>249</v>
      </c>
      <c r="C46" s="338" t="s">
        <v>250</v>
      </c>
      <c r="D46" s="332"/>
      <c r="E46" s="395"/>
      <c r="F46" s="333"/>
      <c r="G46" s="391"/>
    </row>
    <row r="47" spans="1:7" ht="30" customHeight="1">
      <c r="A47" s="330"/>
      <c r="B47" s="331"/>
      <c r="C47" s="336"/>
      <c r="D47" s="332"/>
      <c r="E47" s="395"/>
      <c r="F47" s="333"/>
      <c r="G47" s="391"/>
    </row>
    <row r="48" spans="1:7" ht="30" customHeight="1">
      <c r="A48" s="330"/>
      <c r="B48" s="331"/>
      <c r="C48" s="336" t="s">
        <v>251</v>
      </c>
      <c r="D48" s="332"/>
      <c r="E48" s="395"/>
      <c r="F48" s="333"/>
      <c r="G48" s="391"/>
    </row>
    <row r="49" spans="1:7" ht="30" customHeight="1">
      <c r="A49" s="330"/>
      <c r="B49" s="331"/>
      <c r="C49" s="336" t="s">
        <v>252</v>
      </c>
      <c r="D49" s="332"/>
      <c r="E49" s="395"/>
      <c r="F49" s="333"/>
      <c r="G49" s="391"/>
    </row>
    <row r="50" spans="1:7" ht="30" customHeight="1">
      <c r="A50" s="330"/>
      <c r="B50" s="331"/>
      <c r="C50" s="336" t="s">
        <v>253</v>
      </c>
      <c r="D50" s="332" t="s">
        <v>130</v>
      </c>
      <c r="E50" s="395">
        <v>20</v>
      </c>
      <c r="F50" s="332"/>
      <c r="G50" s="391"/>
    </row>
    <row r="51" spans="1:7" ht="30" customHeight="1">
      <c r="A51" s="330"/>
      <c r="B51" s="331"/>
      <c r="C51" s="336"/>
      <c r="D51" s="332"/>
      <c r="E51" s="395"/>
      <c r="F51" s="333"/>
      <c r="G51" s="391"/>
    </row>
    <row r="52" spans="1:7" ht="30" customHeight="1">
      <c r="A52" s="330"/>
      <c r="B52" s="331"/>
      <c r="C52" s="336"/>
      <c r="D52" s="332"/>
      <c r="E52" s="395"/>
      <c r="F52" s="333"/>
      <c r="G52" s="391"/>
    </row>
    <row r="53" spans="1:7" ht="30" customHeight="1">
      <c r="A53" s="330" t="s">
        <v>254</v>
      </c>
      <c r="B53" s="331" t="s">
        <v>255</v>
      </c>
      <c r="C53" s="338" t="s">
        <v>256</v>
      </c>
      <c r="D53" s="332"/>
      <c r="E53" s="395"/>
      <c r="F53" s="333"/>
      <c r="G53" s="391"/>
    </row>
    <row r="54" spans="1:7" ht="30" customHeight="1">
      <c r="A54" s="330"/>
      <c r="B54" s="331"/>
      <c r="C54" s="336"/>
      <c r="D54" s="332"/>
      <c r="E54" s="395"/>
      <c r="F54" s="333"/>
      <c r="G54" s="391"/>
    </row>
    <row r="55" spans="1:7" ht="97.9" customHeight="1">
      <c r="A55" s="330"/>
      <c r="B55" s="331"/>
      <c r="C55" s="336" t="s">
        <v>525</v>
      </c>
      <c r="D55" s="332" t="s">
        <v>4</v>
      </c>
      <c r="E55" s="395">
        <f>6*4+12*4+24*4</f>
        <v>168</v>
      </c>
      <c r="F55" s="332"/>
      <c r="G55" s="391"/>
    </row>
    <row r="56" spans="1:7" s="11" customFormat="1" ht="30" customHeight="1">
      <c r="A56" s="330" t="s">
        <v>257</v>
      </c>
      <c r="B56" s="331" t="s">
        <v>258</v>
      </c>
      <c r="C56" s="331" t="s">
        <v>259</v>
      </c>
      <c r="D56" s="332"/>
      <c r="E56" s="395"/>
      <c r="F56" s="390"/>
      <c r="G56" s="391"/>
    </row>
    <row r="57" spans="1:7" ht="30" customHeight="1">
      <c r="A57" s="330"/>
      <c r="B57" s="331"/>
      <c r="C57" s="336"/>
      <c r="D57" s="332"/>
      <c r="E57" s="395"/>
      <c r="F57" s="390"/>
      <c r="G57" s="391"/>
    </row>
    <row r="58" spans="1:7" ht="30" customHeight="1">
      <c r="A58" s="330"/>
      <c r="B58" s="331"/>
      <c r="C58" s="336" t="s">
        <v>260</v>
      </c>
      <c r="D58" s="332"/>
      <c r="E58" s="395"/>
      <c r="F58" s="390"/>
      <c r="G58" s="391"/>
    </row>
    <row r="59" spans="1:7" ht="30" customHeight="1">
      <c r="A59" s="330"/>
      <c r="B59" s="331"/>
      <c r="C59" s="336" t="s">
        <v>508</v>
      </c>
      <c r="D59" s="332" t="s">
        <v>7</v>
      </c>
      <c r="E59" s="395">
        <v>1</v>
      </c>
      <c r="F59" s="332"/>
      <c r="G59" s="391"/>
    </row>
    <row r="60" spans="1:7" ht="30" customHeight="1">
      <c r="A60" s="330"/>
      <c r="B60" s="331"/>
      <c r="C60" s="336"/>
      <c r="D60" s="332"/>
      <c r="E60" s="395"/>
      <c r="F60" s="333"/>
      <c r="G60" s="391"/>
    </row>
    <row r="61" spans="1:7" s="11" customFormat="1" ht="30" customHeight="1">
      <c r="A61" s="330" t="s">
        <v>257</v>
      </c>
      <c r="B61" s="331" t="s">
        <v>261</v>
      </c>
      <c r="C61" s="331" t="s">
        <v>262</v>
      </c>
      <c r="D61" s="332"/>
      <c r="E61" s="395"/>
      <c r="F61" s="333"/>
      <c r="G61" s="391"/>
    </row>
    <row r="62" spans="1:7" ht="259.14999999999998" customHeight="1">
      <c r="A62" s="330"/>
      <c r="B62" s="331"/>
      <c r="C62" s="336" t="s">
        <v>526</v>
      </c>
      <c r="D62" s="332" t="s">
        <v>527</v>
      </c>
      <c r="E62" s="395">
        <v>241.94</v>
      </c>
      <c r="F62" s="332"/>
      <c r="G62" s="391"/>
    </row>
    <row r="63" spans="1:7" s="11" customFormat="1" ht="30" customHeight="1">
      <c r="A63" s="330"/>
      <c r="B63" s="331"/>
      <c r="C63" s="331" t="s">
        <v>263</v>
      </c>
      <c r="D63" s="332"/>
      <c r="E63" s="395"/>
      <c r="F63" s="333"/>
      <c r="G63" s="391"/>
    </row>
    <row r="64" spans="1:7" ht="30" customHeight="1">
      <c r="A64" s="330"/>
      <c r="B64" s="331"/>
      <c r="C64" s="336"/>
      <c r="D64" s="332"/>
      <c r="E64" s="395"/>
      <c r="F64" s="333"/>
      <c r="G64" s="391"/>
    </row>
    <row r="65" spans="1:7" ht="30" customHeight="1">
      <c r="A65" s="330" t="s">
        <v>264</v>
      </c>
      <c r="B65" s="331"/>
      <c r="C65" s="334" t="s">
        <v>265</v>
      </c>
      <c r="D65" s="332"/>
      <c r="E65" s="395"/>
      <c r="F65" s="333"/>
      <c r="G65" s="391"/>
    </row>
    <row r="66" spans="1:7" ht="30" customHeight="1">
      <c r="A66" s="330"/>
      <c r="B66" s="331"/>
      <c r="C66" s="336"/>
      <c r="D66" s="332"/>
      <c r="E66" s="395"/>
      <c r="F66" s="333"/>
      <c r="G66" s="391"/>
    </row>
    <row r="67" spans="1:7" ht="30" customHeight="1">
      <c r="A67" s="330"/>
      <c r="B67" s="331" t="s">
        <v>266</v>
      </c>
      <c r="C67" s="339" t="s">
        <v>267</v>
      </c>
      <c r="D67" s="332"/>
      <c r="E67" s="395"/>
      <c r="F67" s="333"/>
      <c r="G67" s="391"/>
    </row>
    <row r="68" spans="1:7" ht="30" customHeight="1">
      <c r="A68" s="330"/>
      <c r="B68" s="331"/>
      <c r="C68" s="336"/>
      <c r="D68" s="332"/>
      <c r="E68" s="395"/>
      <c r="F68" s="333"/>
      <c r="G68" s="391"/>
    </row>
    <row r="69" spans="1:7" ht="78" customHeight="1" thickBot="1">
      <c r="A69" s="340"/>
      <c r="B69" s="341"/>
      <c r="C69" s="342" t="s">
        <v>268</v>
      </c>
      <c r="D69" s="343" t="s">
        <v>527</v>
      </c>
      <c r="E69" s="344">
        <f>97+25+75+15</f>
        <v>212</v>
      </c>
      <c r="F69" s="345"/>
      <c r="G69" s="392"/>
    </row>
    <row r="70" spans="1:7" ht="30" customHeight="1" thickBot="1">
      <c r="A70" s="346"/>
      <c r="B70" s="347"/>
      <c r="C70" s="348"/>
      <c r="D70" s="416" t="s">
        <v>269</v>
      </c>
      <c r="E70" s="416"/>
      <c r="F70" s="417"/>
      <c r="G70" s="349"/>
    </row>
    <row r="71" spans="1:7" ht="12.75" customHeight="1">
      <c r="A71" s="270"/>
      <c r="B71" s="271"/>
      <c r="C71" s="272"/>
      <c r="D71" s="270"/>
      <c r="E71" s="273"/>
      <c r="F71" s="274"/>
      <c r="G71" s="275"/>
    </row>
    <row r="72" spans="1:7" ht="12.75" customHeight="1">
      <c r="A72" s="270"/>
      <c r="B72" s="271"/>
      <c r="C72" s="272"/>
      <c r="D72" s="270"/>
      <c r="E72" s="273"/>
      <c r="F72" s="274"/>
      <c r="G72" s="275"/>
    </row>
    <row r="73" spans="1:7" ht="12.75" customHeight="1">
      <c r="A73" s="276"/>
      <c r="B73" s="276"/>
      <c r="C73" s="277"/>
      <c r="D73" s="278"/>
      <c r="E73" s="273"/>
      <c r="F73" s="279"/>
      <c r="G73" s="280"/>
    </row>
    <row r="74" spans="1:7" ht="12.75" customHeight="1">
      <c r="A74" s="281"/>
      <c r="B74" s="281"/>
      <c r="C74" s="281"/>
      <c r="D74" s="281"/>
      <c r="E74" s="282"/>
      <c r="F74" s="283"/>
      <c r="G74" s="284"/>
    </row>
    <row r="75" spans="1:7" ht="12.75" customHeight="1">
      <c r="A75" s="272"/>
      <c r="B75" s="272"/>
      <c r="C75" s="276"/>
      <c r="D75" s="278"/>
      <c r="E75" s="273"/>
      <c r="F75" s="279"/>
      <c r="G75" s="280"/>
    </row>
    <row r="76" spans="1:7" ht="12.75" customHeight="1">
      <c r="A76" s="272"/>
      <c r="B76" s="272"/>
      <c r="C76" s="272"/>
      <c r="D76" s="278"/>
      <c r="E76" s="273"/>
      <c r="F76" s="279"/>
      <c r="G76" s="280"/>
    </row>
    <row r="77" spans="1:7" ht="12.75" customHeight="1">
      <c r="A77" s="272"/>
      <c r="B77" s="272"/>
      <c r="C77" s="272"/>
      <c r="D77" s="278"/>
      <c r="E77" s="273"/>
      <c r="F77" s="279"/>
      <c r="G77" s="280"/>
    </row>
    <row r="78" spans="1:7" ht="12.75" customHeight="1">
      <c r="A78" s="285"/>
      <c r="B78" s="272"/>
      <c r="C78" s="272"/>
      <c r="D78" s="278"/>
      <c r="E78" s="273"/>
      <c r="F78" s="279"/>
      <c r="G78" s="280"/>
    </row>
    <row r="79" spans="1:7" ht="12.75" customHeight="1">
      <c r="A79" s="272"/>
      <c r="B79" s="272"/>
      <c r="C79" s="276"/>
      <c r="D79" s="278"/>
      <c r="E79" s="273"/>
      <c r="F79" s="279"/>
      <c r="G79" s="280"/>
    </row>
    <row r="80" spans="1:7" ht="12.75" customHeight="1">
      <c r="A80" s="272"/>
      <c r="B80" s="272"/>
      <c r="C80" s="272"/>
      <c r="D80" s="278"/>
      <c r="E80" s="273"/>
      <c r="F80" s="279"/>
      <c r="G80" s="280"/>
    </row>
    <row r="81" spans="1:7" ht="12.75" customHeight="1">
      <c r="A81" s="272"/>
      <c r="B81" s="272"/>
      <c r="C81" s="272"/>
      <c r="D81" s="278"/>
      <c r="E81" s="273"/>
      <c r="F81" s="279"/>
      <c r="G81" s="280"/>
    </row>
    <row r="82" spans="1:7" ht="12.75" customHeight="1">
      <c r="A82" s="272"/>
      <c r="B82" s="272"/>
      <c r="C82" s="272"/>
      <c r="D82" s="278"/>
      <c r="E82" s="273"/>
      <c r="F82" s="279"/>
      <c r="G82" s="280"/>
    </row>
    <row r="83" spans="1:7" ht="12.75" customHeight="1">
      <c r="A83" s="270"/>
      <c r="B83" s="286"/>
      <c r="C83" s="287"/>
      <c r="D83" s="418"/>
      <c r="E83" s="418"/>
      <c r="F83" s="418"/>
      <c r="G83" s="275"/>
    </row>
  </sheetData>
  <mergeCells count="4">
    <mergeCell ref="A1:G1"/>
    <mergeCell ref="D70:F70"/>
    <mergeCell ref="D83:F83"/>
    <mergeCell ref="F2:G2"/>
  </mergeCells>
  <pageMargins left="0.7" right="0.7" top="0.75" bottom="0.75" header="0.3" footer="0.3"/>
  <pageSetup paperSize="9" scale="56" orientation="portrait" r:id="rId1"/>
  <rowBreaks count="1" manualBreakCount="1">
    <brk id="39" max="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5A1B3-842D-46DD-A2C3-807314C1F780}">
  <dimension ref="A1:O236"/>
  <sheetViews>
    <sheetView view="pageBreakPreview" zoomScale="88" zoomScaleNormal="90" zoomScaleSheetLayoutView="88" workbookViewId="0">
      <selection activeCell="I15" sqref="I15"/>
    </sheetView>
  </sheetViews>
  <sheetFormatPr defaultColWidth="11.42578125" defaultRowHeight="15"/>
  <cols>
    <col min="1" max="1" width="13.28515625" style="60" customWidth="1"/>
    <col min="2" max="2" width="6.7109375" style="60" bestFit="1" customWidth="1"/>
    <col min="3" max="3" width="46.7109375" style="63" customWidth="1"/>
    <col min="4" max="4" width="8.5703125" style="63" customWidth="1"/>
    <col min="5" max="5" width="8.7109375" style="60" bestFit="1" customWidth="1"/>
    <col min="6" max="6" width="15.140625" style="159" bestFit="1" customWidth="1"/>
    <col min="7" max="8" width="18" style="56" customWidth="1"/>
    <col min="9" max="9" width="68.85546875" style="56" customWidth="1"/>
    <col min="10" max="10" width="93.140625" style="56" customWidth="1"/>
    <col min="11" max="261" width="11.42578125" style="56"/>
    <col min="262" max="262" width="20.140625" style="56" customWidth="1"/>
    <col min="263" max="263" width="46.7109375" style="56" customWidth="1"/>
    <col min="264" max="264" width="18.42578125" style="56" customWidth="1"/>
    <col min="265" max="265" width="54.42578125" style="56" customWidth="1"/>
    <col min="266" max="517" width="11.42578125" style="56"/>
    <col min="518" max="518" width="20.140625" style="56" customWidth="1"/>
    <col min="519" max="519" width="46.7109375" style="56" customWidth="1"/>
    <col min="520" max="520" width="18.42578125" style="56" customWidth="1"/>
    <col min="521" max="521" width="54.42578125" style="56" customWidth="1"/>
    <col min="522" max="773" width="11.42578125" style="56"/>
    <col min="774" max="774" width="20.140625" style="56" customWidth="1"/>
    <col min="775" max="775" width="46.7109375" style="56" customWidth="1"/>
    <col min="776" max="776" width="18.42578125" style="56" customWidth="1"/>
    <col min="777" max="777" width="54.42578125" style="56" customWidth="1"/>
    <col min="778" max="1029" width="11.42578125" style="56"/>
    <col min="1030" max="1030" width="20.140625" style="56" customWidth="1"/>
    <col min="1031" max="1031" width="46.7109375" style="56" customWidth="1"/>
    <col min="1032" max="1032" width="18.42578125" style="56" customWidth="1"/>
    <col min="1033" max="1033" width="54.42578125" style="56" customWidth="1"/>
    <col min="1034" max="1285" width="11.42578125" style="56"/>
    <col min="1286" max="1286" width="20.140625" style="56" customWidth="1"/>
    <col min="1287" max="1287" width="46.7109375" style="56" customWidth="1"/>
    <col min="1288" max="1288" width="18.42578125" style="56" customWidth="1"/>
    <col min="1289" max="1289" width="54.42578125" style="56" customWidth="1"/>
    <col min="1290" max="1541" width="11.42578125" style="56"/>
    <col min="1542" max="1542" width="20.140625" style="56" customWidth="1"/>
    <col min="1543" max="1543" width="46.7109375" style="56" customWidth="1"/>
    <col min="1544" max="1544" width="18.42578125" style="56" customWidth="1"/>
    <col min="1545" max="1545" width="54.42578125" style="56" customWidth="1"/>
    <col min="1546" max="1797" width="11.42578125" style="56"/>
    <col min="1798" max="1798" width="20.140625" style="56" customWidth="1"/>
    <col min="1799" max="1799" width="46.7109375" style="56" customWidth="1"/>
    <col min="1800" max="1800" width="18.42578125" style="56" customWidth="1"/>
    <col min="1801" max="1801" width="54.42578125" style="56" customWidth="1"/>
    <col min="1802" max="2053" width="11.42578125" style="56"/>
    <col min="2054" max="2054" width="20.140625" style="56" customWidth="1"/>
    <col min="2055" max="2055" width="46.7109375" style="56" customWidth="1"/>
    <col min="2056" max="2056" width="18.42578125" style="56" customWidth="1"/>
    <col min="2057" max="2057" width="54.42578125" style="56" customWidth="1"/>
    <col min="2058" max="2309" width="11.42578125" style="56"/>
    <col min="2310" max="2310" width="20.140625" style="56" customWidth="1"/>
    <col min="2311" max="2311" width="46.7109375" style="56" customWidth="1"/>
    <col min="2312" max="2312" width="18.42578125" style="56" customWidth="1"/>
    <col min="2313" max="2313" width="54.42578125" style="56" customWidth="1"/>
    <col min="2314" max="2565" width="11.42578125" style="56"/>
    <col min="2566" max="2566" width="20.140625" style="56" customWidth="1"/>
    <col min="2567" max="2567" width="46.7109375" style="56" customWidth="1"/>
    <col min="2568" max="2568" width="18.42578125" style="56" customWidth="1"/>
    <col min="2569" max="2569" width="54.42578125" style="56" customWidth="1"/>
    <col min="2570" max="2821" width="11.42578125" style="56"/>
    <col min="2822" max="2822" width="20.140625" style="56" customWidth="1"/>
    <col min="2823" max="2823" width="46.7109375" style="56" customWidth="1"/>
    <col min="2824" max="2824" width="18.42578125" style="56" customWidth="1"/>
    <col min="2825" max="2825" width="54.42578125" style="56" customWidth="1"/>
    <col min="2826" max="3077" width="11.42578125" style="56"/>
    <col min="3078" max="3078" width="20.140625" style="56" customWidth="1"/>
    <col min="3079" max="3079" width="46.7109375" style="56" customWidth="1"/>
    <col min="3080" max="3080" width="18.42578125" style="56" customWidth="1"/>
    <col min="3081" max="3081" width="54.42578125" style="56" customWidth="1"/>
    <col min="3082" max="3333" width="11.42578125" style="56"/>
    <col min="3334" max="3334" width="20.140625" style="56" customWidth="1"/>
    <col min="3335" max="3335" width="46.7109375" style="56" customWidth="1"/>
    <col min="3336" max="3336" width="18.42578125" style="56" customWidth="1"/>
    <col min="3337" max="3337" width="54.42578125" style="56" customWidth="1"/>
    <col min="3338" max="3589" width="11.42578125" style="56"/>
    <col min="3590" max="3590" width="20.140625" style="56" customWidth="1"/>
    <col min="3591" max="3591" width="46.7109375" style="56" customWidth="1"/>
    <col min="3592" max="3592" width="18.42578125" style="56" customWidth="1"/>
    <col min="3593" max="3593" width="54.42578125" style="56" customWidth="1"/>
    <col min="3594" max="3845" width="11.42578125" style="56"/>
    <col min="3846" max="3846" width="20.140625" style="56" customWidth="1"/>
    <col min="3847" max="3847" width="46.7109375" style="56" customWidth="1"/>
    <col min="3848" max="3848" width="18.42578125" style="56" customWidth="1"/>
    <col min="3849" max="3849" width="54.42578125" style="56" customWidth="1"/>
    <col min="3850" max="4101" width="11.42578125" style="56"/>
    <col min="4102" max="4102" width="20.140625" style="56" customWidth="1"/>
    <col min="4103" max="4103" width="46.7109375" style="56" customWidth="1"/>
    <col min="4104" max="4104" width="18.42578125" style="56" customWidth="1"/>
    <col min="4105" max="4105" width="54.42578125" style="56" customWidth="1"/>
    <col min="4106" max="4357" width="11.42578125" style="56"/>
    <col min="4358" max="4358" width="20.140625" style="56" customWidth="1"/>
    <col min="4359" max="4359" width="46.7109375" style="56" customWidth="1"/>
    <col min="4360" max="4360" width="18.42578125" style="56" customWidth="1"/>
    <col min="4361" max="4361" width="54.42578125" style="56" customWidth="1"/>
    <col min="4362" max="4613" width="11.42578125" style="56"/>
    <col min="4614" max="4614" width="20.140625" style="56" customWidth="1"/>
    <col min="4615" max="4615" width="46.7109375" style="56" customWidth="1"/>
    <col min="4616" max="4616" width="18.42578125" style="56" customWidth="1"/>
    <col min="4617" max="4617" width="54.42578125" style="56" customWidth="1"/>
    <col min="4618" max="4869" width="11.42578125" style="56"/>
    <col min="4870" max="4870" width="20.140625" style="56" customWidth="1"/>
    <col min="4871" max="4871" width="46.7109375" style="56" customWidth="1"/>
    <col min="4872" max="4872" width="18.42578125" style="56" customWidth="1"/>
    <col min="4873" max="4873" width="54.42578125" style="56" customWidth="1"/>
    <col min="4874" max="5125" width="11.42578125" style="56"/>
    <col min="5126" max="5126" width="20.140625" style="56" customWidth="1"/>
    <col min="5127" max="5127" width="46.7109375" style="56" customWidth="1"/>
    <col min="5128" max="5128" width="18.42578125" style="56" customWidth="1"/>
    <col min="5129" max="5129" width="54.42578125" style="56" customWidth="1"/>
    <col min="5130" max="5381" width="11.42578125" style="56"/>
    <col min="5382" max="5382" width="20.140625" style="56" customWidth="1"/>
    <col min="5383" max="5383" width="46.7109375" style="56" customWidth="1"/>
    <col min="5384" max="5384" width="18.42578125" style="56" customWidth="1"/>
    <col min="5385" max="5385" width="54.42578125" style="56" customWidth="1"/>
    <col min="5386" max="5637" width="11.42578125" style="56"/>
    <col min="5638" max="5638" width="20.140625" style="56" customWidth="1"/>
    <col min="5639" max="5639" width="46.7109375" style="56" customWidth="1"/>
    <col min="5640" max="5640" width="18.42578125" style="56" customWidth="1"/>
    <col min="5641" max="5641" width="54.42578125" style="56" customWidth="1"/>
    <col min="5642" max="5893" width="11.42578125" style="56"/>
    <col min="5894" max="5894" width="20.140625" style="56" customWidth="1"/>
    <col min="5895" max="5895" width="46.7109375" style="56" customWidth="1"/>
    <col min="5896" max="5896" width="18.42578125" style="56" customWidth="1"/>
    <col min="5897" max="5897" width="54.42578125" style="56" customWidth="1"/>
    <col min="5898" max="6149" width="11.42578125" style="56"/>
    <col min="6150" max="6150" width="20.140625" style="56" customWidth="1"/>
    <col min="6151" max="6151" width="46.7109375" style="56" customWidth="1"/>
    <col min="6152" max="6152" width="18.42578125" style="56" customWidth="1"/>
    <col min="6153" max="6153" width="54.42578125" style="56" customWidth="1"/>
    <col min="6154" max="6405" width="11.42578125" style="56"/>
    <col min="6406" max="6406" width="20.140625" style="56" customWidth="1"/>
    <col min="6407" max="6407" width="46.7109375" style="56" customWidth="1"/>
    <col min="6408" max="6408" width="18.42578125" style="56" customWidth="1"/>
    <col min="6409" max="6409" width="54.42578125" style="56" customWidth="1"/>
    <col min="6410" max="6661" width="11.42578125" style="56"/>
    <col min="6662" max="6662" width="20.140625" style="56" customWidth="1"/>
    <col min="6663" max="6663" width="46.7109375" style="56" customWidth="1"/>
    <col min="6664" max="6664" width="18.42578125" style="56" customWidth="1"/>
    <col min="6665" max="6665" width="54.42578125" style="56" customWidth="1"/>
    <col min="6666" max="6917" width="11.42578125" style="56"/>
    <col min="6918" max="6918" width="20.140625" style="56" customWidth="1"/>
    <col min="6919" max="6919" width="46.7109375" style="56" customWidth="1"/>
    <col min="6920" max="6920" width="18.42578125" style="56" customWidth="1"/>
    <col min="6921" max="6921" width="54.42578125" style="56" customWidth="1"/>
    <col min="6922" max="7173" width="11.42578125" style="56"/>
    <col min="7174" max="7174" width="20.140625" style="56" customWidth="1"/>
    <col min="7175" max="7175" width="46.7109375" style="56" customWidth="1"/>
    <col min="7176" max="7176" width="18.42578125" style="56" customWidth="1"/>
    <col min="7177" max="7177" width="54.42578125" style="56" customWidth="1"/>
    <col min="7178" max="7429" width="11.42578125" style="56"/>
    <col min="7430" max="7430" width="20.140625" style="56" customWidth="1"/>
    <col min="7431" max="7431" width="46.7109375" style="56" customWidth="1"/>
    <col min="7432" max="7432" width="18.42578125" style="56" customWidth="1"/>
    <col min="7433" max="7433" width="54.42578125" style="56" customWidth="1"/>
    <col min="7434" max="7685" width="11.42578125" style="56"/>
    <col min="7686" max="7686" width="20.140625" style="56" customWidth="1"/>
    <col min="7687" max="7687" width="46.7109375" style="56" customWidth="1"/>
    <col min="7688" max="7688" width="18.42578125" style="56" customWidth="1"/>
    <col min="7689" max="7689" width="54.42578125" style="56" customWidth="1"/>
    <col min="7690" max="7941" width="11.42578125" style="56"/>
    <col min="7942" max="7942" width="20.140625" style="56" customWidth="1"/>
    <col min="7943" max="7943" width="46.7109375" style="56" customWidth="1"/>
    <col min="7944" max="7944" width="18.42578125" style="56" customWidth="1"/>
    <col min="7945" max="7945" width="54.42578125" style="56" customWidth="1"/>
    <col min="7946" max="8197" width="11.42578125" style="56"/>
    <col min="8198" max="8198" width="20.140625" style="56" customWidth="1"/>
    <col min="8199" max="8199" width="46.7109375" style="56" customWidth="1"/>
    <col min="8200" max="8200" width="18.42578125" style="56" customWidth="1"/>
    <col min="8201" max="8201" width="54.42578125" style="56" customWidth="1"/>
    <col min="8202" max="8453" width="11.42578125" style="56"/>
    <col min="8454" max="8454" width="20.140625" style="56" customWidth="1"/>
    <col min="8455" max="8455" width="46.7109375" style="56" customWidth="1"/>
    <col min="8456" max="8456" width="18.42578125" style="56" customWidth="1"/>
    <col min="8457" max="8457" width="54.42578125" style="56" customWidth="1"/>
    <col min="8458" max="8709" width="11.42578125" style="56"/>
    <col min="8710" max="8710" width="20.140625" style="56" customWidth="1"/>
    <col min="8711" max="8711" width="46.7109375" style="56" customWidth="1"/>
    <col min="8712" max="8712" width="18.42578125" style="56" customWidth="1"/>
    <col min="8713" max="8713" width="54.42578125" style="56" customWidth="1"/>
    <col min="8714" max="8965" width="11.42578125" style="56"/>
    <col min="8966" max="8966" width="20.140625" style="56" customWidth="1"/>
    <col min="8967" max="8967" width="46.7109375" style="56" customWidth="1"/>
    <col min="8968" max="8968" width="18.42578125" style="56" customWidth="1"/>
    <col min="8969" max="8969" width="54.42578125" style="56" customWidth="1"/>
    <col min="8970" max="9221" width="11.42578125" style="56"/>
    <col min="9222" max="9222" width="20.140625" style="56" customWidth="1"/>
    <col min="9223" max="9223" width="46.7109375" style="56" customWidth="1"/>
    <col min="9224" max="9224" width="18.42578125" style="56" customWidth="1"/>
    <col min="9225" max="9225" width="54.42578125" style="56" customWidth="1"/>
    <col min="9226" max="9477" width="11.42578125" style="56"/>
    <col min="9478" max="9478" width="20.140625" style="56" customWidth="1"/>
    <col min="9479" max="9479" width="46.7109375" style="56" customWidth="1"/>
    <col min="9480" max="9480" width="18.42578125" style="56" customWidth="1"/>
    <col min="9481" max="9481" width="54.42578125" style="56" customWidth="1"/>
    <col min="9482" max="9733" width="11.42578125" style="56"/>
    <col min="9734" max="9734" width="20.140625" style="56" customWidth="1"/>
    <col min="9735" max="9735" width="46.7109375" style="56" customWidth="1"/>
    <col min="9736" max="9736" width="18.42578125" style="56" customWidth="1"/>
    <col min="9737" max="9737" width="54.42578125" style="56" customWidth="1"/>
    <col min="9738" max="9989" width="11.42578125" style="56"/>
    <col min="9990" max="9990" width="20.140625" style="56" customWidth="1"/>
    <col min="9991" max="9991" width="46.7109375" style="56" customWidth="1"/>
    <col min="9992" max="9992" width="18.42578125" style="56" customWidth="1"/>
    <col min="9993" max="9993" width="54.42578125" style="56" customWidth="1"/>
    <col min="9994" max="10245" width="11.42578125" style="56"/>
    <col min="10246" max="10246" width="20.140625" style="56" customWidth="1"/>
    <col min="10247" max="10247" width="46.7109375" style="56" customWidth="1"/>
    <col min="10248" max="10248" width="18.42578125" style="56" customWidth="1"/>
    <col min="10249" max="10249" width="54.42578125" style="56" customWidth="1"/>
    <col min="10250" max="10501" width="11.42578125" style="56"/>
    <col min="10502" max="10502" width="20.140625" style="56" customWidth="1"/>
    <col min="10503" max="10503" width="46.7109375" style="56" customWidth="1"/>
    <col min="10504" max="10504" width="18.42578125" style="56" customWidth="1"/>
    <col min="10505" max="10505" width="54.42578125" style="56" customWidth="1"/>
    <col min="10506" max="10757" width="11.42578125" style="56"/>
    <col min="10758" max="10758" width="20.140625" style="56" customWidth="1"/>
    <col min="10759" max="10759" width="46.7109375" style="56" customWidth="1"/>
    <col min="10760" max="10760" width="18.42578125" style="56" customWidth="1"/>
    <col min="10761" max="10761" width="54.42578125" style="56" customWidth="1"/>
    <col min="10762" max="11013" width="11.42578125" style="56"/>
    <col min="11014" max="11014" width="20.140625" style="56" customWidth="1"/>
    <col min="11015" max="11015" width="46.7109375" style="56" customWidth="1"/>
    <col min="11016" max="11016" width="18.42578125" style="56" customWidth="1"/>
    <col min="11017" max="11017" width="54.42578125" style="56" customWidth="1"/>
    <col min="11018" max="11269" width="11.42578125" style="56"/>
    <col min="11270" max="11270" width="20.140625" style="56" customWidth="1"/>
    <col min="11271" max="11271" width="46.7109375" style="56" customWidth="1"/>
    <col min="11272" max="11272" width="18.42578125" style="56" customWidth="1"/>
    <col min="11273" max="11273" width="54.42578125" style="56" customWidth="1"/>
    <col min="11274" max="11525" width="11.42578125" style="56"/>
    <col min="11526" max="11526" width="20.140625" style="56" customWidth="1"/>
    <col min="11527" max="11527" width="46.7109375" style="56" customWidth="1"/>
    <col min="11528" max="11528" width="18.42578125" style="56" customWidth="1"/>
    <col min="11529" max="11529" width="54.42578125" style="56" customWidth="1"/>
    <col min="11530" max="11781" width="11.42578125" style="56"/>
    <col min="11782" max="11782" width="20.140625" style="56" customWidth="1"/>
    <col min="11783" max="11783" width="46.7109375" style="56" customWidth="1"/>
    <col min="11784" max="11784" width="18.42578125" style="56" customWidth="1"/>
    <col min="11785" max="11785" width="54.42578125" style="56" customWidth="1"/>
    <col min="11786" max="12037" width="11.42578125" style="56"/>
    <col min="12038" max="12038" width="20.140625" style="56" customWidth="1"/>
    <col min="12039" max="12039" width="46.7109375" style="56" customWidth="1"/>
    <col min="12040" max="12040" width="18.42578125" style="56" customWidth="1"/>
    <col min="12041" max="12041" width="54.42578125" style="56" customWidth="1"/>
    <col min="12042" max="12293" width="11.42578125" style="56"/>
    <col min="12294" max="12294" width="20.140625" style="56" customWidth="1"/>
    <col min="12295" max="12295" width="46.7109375" style="56" customWidth="1"/>
    <col min="12296" max="12296" width="18.42578125" style="56" customWidth="1"/>
    <col min="12297" max="12297" width="54.42578125" style="56" customWidth="1"/>
    <col min="12298" max="12549" width="11.42578125" style="56"/>
    <col min="12550" max="12550" width="20.140625" style="56" customWidth="1"/>
    <col min="12551" max="12551" width="46.7109375" style="56" customWidth="1"/>
    <col min="12552" max="12552" width="18.42578125" style="56" customWidth="1"/>
    <col min="12553" max="12553" width="54.42578125" style="56" customWidth="1"/>
    <col min="12554" max="12805" width="11.42578125" style="56"/>
    <col min="12806" max="12806" width="20.140625" style="56" customWidth="1"/>
    <col min="12807" max="12807" width="46.7109375" style="56" customWidth="1"/>
    <col min="12808" max="12808" width="18.42578125" style="56" customWidth="1"/>
    <col min="12809" max="12809" width="54.42578125" style="56" customWidth="1"/>
    <col min="12810" max="13061" width="11.42578125" style="56"/>
    <col min="13062" max="13062" width="20.140625" style="56" customWidth="1"/>
    <col min="13063" max="13063" width="46.7109375" style="56" customWidth="1"/>
    <col min="13064" max="13064" width="18.42578125" style="56" customWidth="1"/>
    <col min="13065" max="13065" width="54.42578125" style="56" customWidth="1"/>
    <col min="13066" max="13317" width="11.42578125" style="56"/>
    <col min="13318" max="13318" width="20.140625" style="56" customWidth="1"/>
    <col min="13319" max="13319" width="46.7109375" style="56" customWidth="1"/>
    <col min="13320" max="13320" width="18.42578125" style="56" customWidth="1"/>
    <col min="13321" max="13321" width="54.42578125" style="56" customWidth="1"/>
    <col min="13322" max="13573" width="11.42578125" style="56"/>
    <col min="13574" max="13574" width="20.140625" style="56" customWidth="1"/>
    <col min="13575" max="13575" width="46.7109375" style="56" customWidth="1"/>
    <col min="13576" max="13576" width="18.42578125" style="56" customWidth="1"/>
    <col min="13577" max="13577" width="54.42578125" style="56" customWidth="1"/>
    <col min="13578" max="13829" width="11.42578125" style="56"/>
    <col min="13830" max="13830" width="20.140625" style="56" customWidth="1"/>
    <col min="13831" max="13831" width="46.7109375" style="56" customWidth="1"/>
    <col min="13832" max="13832" width="18.42578125" style="56" customWidth="1"/>
    <col min="13833" max="13833" width="54.42578125" style="56" customWidth="1"/>
    <col min="13834" max="14085" width="11.42578125" style="56"/>
    <col min="14086" max="14086" width="20.140625" style="56" customWidth="1"/>
    <col min="14087" max="14087" width="46.7109375" style="56" customWidth="1"/>
    <col min="14088" max="14088" width="18.42578125" style="56" customWidth="1"/>
    <col min="14089" max="14089" width="54.42578125" style="56" customWidth="1"/>
    <col min="14090" max="14341" width="11.42578125" style="56"/>
    <col min="14342" max="14342" width="20.140625" style="56" customWidth="1"/>
    <col min="14343" max="14343" width="46.7109375" style="56" customWidth="1"/>
    <col min="14344" max="14344" width="18.42578125" style="56" customWidth="1"/>
    <col min="14345" max="14345" width="54.42578125" style="56" customWidth="1"/>
    <col min="14346" max="14597" width="11.42578125" style="56"/>
    <col min="14598" max="14598" width="20.140625" style="56" customWidth="1"/>
    <col min="14599" max="14599" width="46.7109375" style="56" customWidth="1"/>
    <col min="14600" max="14600" width="18.42578125" style="56" customWidth="1"/>
    <col min="14601" max="14601" width="54.42578125" style="56" customWidth="1"/>
    <col min="14602" max="14853" width="11.42578125" style="56"/>
    <col min="14854" max="14854" width="20.140625" style="56" customWidth="1"/>
    <col min="14855" max="14855" width="46.7109375" style="56" customWidth="1"/>
    <col min="14856" max="14856" width="18.42578125" style="56" customWidth="1"/>
    <col min="14857" max="14857" width="54.42578125" style="56" customWidth="1"/>
    <col min="14858" max="15109" width="11.42578125" style="56"/>
    <col min="15110" max="15110" width="20.140625" style="56" customWidth="1"/>
    <col min="15111" max="15111" width="46.7109375" style="56" customWidth="1"/>
    <col min="15112" max="15112" width="18.42578125" style="56" customWidth="1"/>
    <col min="15113" max="15113" width="54.42578125" style="56" customWidth="1"/>
    <col min="15114" max="15365" width="11.42578125" style="56"/>
    <col min="15366" max="15366" width="20.140625" style="56" customWidth="1"/>
    <col min="15367" max="15367" width="46.7109375" style="56" customWidth="1"/>
    <col min="15368" max="15368" width="18.42578125" style="56" customWidth="1"/>
    <col min="15369" max="15369" width="54.42578125" style="56" customWidth="1"/>
    <col min="15370" max="15621" width="11.42578125" style="56"/>
    <col min="15622" max="15622" width="20.140625" style="56" customWidth="1"/>
    <col min="15623" max="15623" width="46.7109375" style="56" customWidth="1"/>
    <col min="15624" max="15624" width="18.42578125" style="56" customWidth="1"/>
    <col min="15625" max="15625" width="54.42578125" style="56" customWidth="1"/>
    <col min="15626" max="15877" width="11.42578125" style="56"/>
    <col min="15878" max="15878" width="20.140625" style="56" customWidth="1"/>
    <col min="15879" max="15879" width="46.7109375" style="56" customWidth="1"/>
    <col min="15880" max="15880" width="18.42578125" style="56" customWidth="1"/>
    <col min="15881" max="15881" width="54.42578125" style="56" customWidth="1"/>
    <col min="15882" max="16133" width="11.42578125" style="56"/>
    <col min="16134" max="16134" width="20.140625" style="56" customWidth="1"/>
    <col min="16135" max="16135" width="46.7109375" style="56" customWidth="1"/>
    <col min="16136" max="16136" width="18.42578125" style="56" customWidth="1"/>
    <col min="16137" max="16137" width="54.42578125" style="56" customWidth="1"/>
    <col min="16138" max="16384" width="11.42578125" style="56"/>
  </cols>
  <sheetData>
    <row r="1" spans="1:13" ht="15.95" customHeight="1">
      <c r="A1" s="88"/>
      <c r="B1" s="89"/>
      <c r="C1" s="421" t="s">
        <v>0</v>
      </c>
      <c r="D1" s="421"/>
      <c r="E1" s="421"/>
      <c r="F1" s="421"/>
      <c r="G1" s="404"/>
      <c r="H1"/>
    </row>
    <row r="2" spans="1:13" ht="15.95" customHeight="1">
      <c r="A2" s="64"/>
      <c r="C2" s="307"/>
      <c r="D2" s="307"/>
      <c r="E2" s="308"/>
      <c r="F2" s="309"/>
      <c r="G2" s="83"/>
      <c r="H2" s="141"/>
      <c r="I2" s="422"/>
      <c r="J2" s="422"/>
      <c r="K2" s="422"/>
      <c r="L2" s="422"/>
      <c r="M2" s="422"/>
    </row>
    <row r="3" spans="1:13" ht="15.95" customHeight="1">
      <c r="A3" s="90"/>
      <c r="B3" s="310"/>
      <c r="C3" s="307"/>
      <c r="D3" s="307"/>
      <c r="E3" s="308"/>
      <c r="F3" s="309"/>
      <c r="G3" s="83" t="s">
        <v>6</v>
      </c>
      <c r="H3" s="141"/>
      <c r="I3" s="91"/>
      <c r="J3" s="92"/>
      <c r="K3" s="93"/>
      <c r="L3" s="94"/>
      <c r="M3" s="95"/>
    </row>
    <row r="4" spans="1:13" ht="15.95" customHeight="1" thickBot="1">
      <c r="A4" s="64"/>
      <c r="C4" s="307"/>
      <c r="D4" s="307"/>
      <c r="E4" s="308"/>
      <c r="F4" s="309"/>
      <c r="G4" s="83"/>
      <c r="H4" s="141"/>
    </row>
    <row r="5" spans="1:13" ht="15.95" customHeight="1" thickBot="1">
      <c r="A5" s="68" t="s">
        <v>5</v>
      </c>
      <c r="B5" s="69" t="s">
        <v>16</v>
      </c>
      <c r="C5" s="69" t="s">
        <v>502</v>
      </c>
      <c r="D5" s="69" t="s">
        <v>2</v>
      </c>
      <c r="E5" s="70" t="s">
        <v>503</v>
      </c>
      <c r="F5" s="154" t="s">
        <v>3</v>
      </c>
      <c r="G5" s="71" t="s">
        <v>15</v>
      </c>
      <c r="H5" s="87"/>
    </row>
    <row r="6" spans="1:13" ht="15.95" customHeight="1">
      <c r="A6" s="112"/>
      <c r="B6" s="113"/>
      <c r="C6" s="113"/>
      <c r="D6" s="113"/>
      <c r="E6" s="114"/>
      <c r="F6" s="396"/>
      <c r="G6" s="397"/>
      <c r="H6" s="87"/>
    </row>
    <row r="7" spans="1:13" ht="15.95" customHeight="1">
      <c r="A7" s="75"/>
      <c r="B7" s="108"/>
      <c r="C7" s="115" t="s">
        <v>356</v>
      </c>
      <c r="D7" s="108"/>
      <c r="E7" s="79"/>
      <c r="F7" s="398"/>
      <c r="G7" s="399"/>
      <c r="H7" s="87"/>
    </row>
    <row r="8" spans="1:13" ht="15.95" customHeight="1">
      <c r="A8" s="75"/>
      <c r="B8" s="108"/>
      <c r="C8" s="108"/>
      <c r="D8" s="108"/>
      <c r="E8" s="79"/>
      <c r="F8" s="398"/>
      <c r="G8" s="399"/>
      <c r="H8" s="87"/>
    </row>
    <row r="9" spans="1:13" ht="15.95" customHeight="1">
      <c r="A9" s="72"/>
      <c r="B9" s="73" t="s">
        <v>34</v>
      </c>
      <c r="C9" s="98" t="s">
        <v>76</v>
      </c>
      <c r="D9" s="107"/>
      <c r="E9" s="74"/>
      <c r="F9" s="400"/>
      <c r="G9" s="401"/>
      <c r="H9" s="87"/>
    </row>
    <row r="10" spans="1:13" ht="15.95" customHeight="1">
      <c r="A10" s="72"/>
      <c r="B10" s="73"/>
      <c r="C10" s="98"/>
      <c r="D10" s="107"/>
      <c r="E10" s="74"/>
      <c r="F10" s="400"/>
      <c r="G10" s="401"/>
      <c r="H10" s="87"/>
    </row>
    <row r="11" spans="1:13" ht="34.15" customHeight="1">
      <c r="A11" s="75" t="s">
        <v>77</v>
      </c>
      <c r="B11" s="76" t="s">
        <v>360</v>
      </c>
      <c r="C11" s="66" t="s">
        <v>301</v>
      </c>
      <c r="D11" s="66" t="s">
        <v>148</v>
      </c>
      <c r="E11" s="26">
        <v>52750</v>
      </c>
      <c r="F11" s="155"/>
      <c r="G11" s="149"/>
      <c r="H11" s="142"/>
      <c r="I11" s="134"/>
      <c r="J11" s="152"/>
    </row>
    <row r="12" spans="1:13" ht="30" customHeight="1">
      <c r="A12" s="77" t="s">
        <v>78</v>
      </c>
      <c r="B12" s="76"/>
      <c r="C12" s="66"/>
      <c r="D12" s="66"/>
      <c r="E12" s="26"/>
      <c r="F12" s="155"/>
      <c r="G12" s="149"/>
      <c r="H12" s="143"/>
    </row>
    <row r="13" spans="1:13" ht="44.45" customHeight="1">
      <c r="A13" s="75"/>
      <c r="B13" s="76" t="s">
        <v>361</v>
      </c>
      <c r="C13" s="66" t="s">
        <v>415</v>
      </c>
      <c r="D13" s="66" t="s">
        <v>149</v>
      </c>
      <c r="E13" s="26">
        <v>5280</v>
      </c>
      <c r="F13" s="155"/>
      <c r="G13" s="149"/>
      <c r="H13" s="143"/>
    </row>
    <row r="14" spans="1:13" ht="30" customHeight="1">
      <c r="A14" s="75"/>
      <c r="B14" s="76"/>
      <c r="C14" s="66"/>
      <c r="D14" s="66"/>
      <c r="E14" s="26"/>
      <c r="F14" s="155"/>
      <c r="G14" s="149"/>
      <c r="H14" s="143"/>
    </row>
    <row r="15" spans="1:13" ht="30" customHeight="1">
      <c r="A15" s="75" t="s">
        <v>81</v>
      </c>
      <c r="B15" s="76" t="s">
        <v>35</v>
      </c>
      <c r="C15" s="78" t="s">
        <v>416</v>
      </c>
      <c r="D15" s="108"/>
      <c r="E15" s="79"/>
      <c r="F15" s="398"/>
      <c r="G15" s="399"/>
      <c r="H15" s="87"/>
    </row>
    <row r="16" spans="1:13" ht="30" customHeight="1">
      <c r="A16" s="75"/>
      <c r="B16" s="76"/>
      <c r="C16" s="78"/>
      <c r="D16" s="108"/>
      <c r="E16" s="79"/>
      <c r="F16" s="398"/>
      <c r="G16" s="399"/>
      <c r="H16" s="87"/>
    </row>
    <row r="17" spans="1:8" ht="35.450000000000003" customHeight="1">
      <c r="A17" s="77" t="s">
        <v>82</v>
      </c>
      <c r="B17" s="76" t="s">
        <v>37</v>
      </c>
      <c r="C17" s="66" t="s">
        <v>79</v>
      </c>
      <c r="D17" s="66" t="s">
        <v>149</v>
      </c>
      <c r="E17" s="26">
        <v>5</v>
      </c>
      <c r="F17" s="155"/>
      <c r="G17" s="149"/>
      <c r="H17" s="143"/>
    </row>
    <row r="18" spans="1:8" ht="30" customHeight="1">
      <c r="A18" s="77"/>
      <c r="B18" s="76"/>
      <c r="C18" s="66"/>
      <c r="D18" s="66"/>
      <c r="E18" s="26"/>
      <c r="F18" s="155"/>
      <c r="G18" s="149"/>
      <c r="H18" s="143"/>
    </row>
    <row r="19" spans="1:8" ht="30" customHeight="1">
      <c r="A19" s="77"/>
      <c r="B19" s="76" t="s">
        <v>38</v>
      </c>
      <c r="C19" s="66" t="s">
        <v>313</v>
      </c>
      <c r="D19" s="66" t="s">
        <v>149</v>
      </c>
      <c r="E19" s="26">
        <v>5</v>
      </c>
      <c r="F19" s="155"/>
      <c r="G19" s="149"/>
      <c r="H19" s="143"/>
    </row>
    <row r="20" spans="1:8" ht="30" customHeight="1">
      <c r="A20" s="77"/>
      <c r="B20" s="76"/>
      <c r="C20" s="66"/>
      <c r="D20" s="66"/>
      <c r="E20" s="26"/>
      <c r="F20" s="155"/>
      <c r="G20" s="149"/>
      <c r="H20" s="143"/>
    </row>
    <row r="21" spans="1:8" ht="36" customHeight="1">
      <c r="A21" s="77"/>
      <c r="B21" s="76" t="s">
        <v>39</v>
      </c>
      <c r="C21" s="66" t="s">
        <v>314</v>
      </c>
      <c r="D21" s="66" t="s">
        <v>149</v>
      </c>
      <c r="E21" s="26">
        <v>5</v>
      </c>
      <c r="F21" s="155"/>
      <c r="G21" s="149"/>
      <c r="H21" s="143"/>
    </row>
    <row r="22" spans="1:8" ht="30" customHeight="1">
      <c r="A22" s="77"/>
      <c r="B22" s="76"/>
      <c r="C22" s="66"/>
      <c r="D22" s="66"/>
      <c r="E22" s="26"/>
      <c r="F22" s="155"/>
      <c r="G22" s="149"/>
      <c r="H22" s="143"/>
    </row>
    <row r="23" spans="1:8" ht="30" customHeight="1">
      <c r="A23" s="77" t="s">
        <v>82</v>
      </c>
      <c r="B23" s="76" t="s">
        <v>40</v>
      </c>
      <c r="C23" s="66" t="s">
        <v>273</v>
      </c>
      <c r="D23" s="66" t="s">
        <v>149</v>
      </c>
      <c r="E23" s="26">
        <v>5</v>
      </c>
      <c r="F23" s="155"/>
      <c r="G23" s="149"/>
      <c r="H23" s="143"/>
    </row>
    <row r="24" spans="1:8" ht="30" customHeight="1">
      <c r="A24" s="77"/>
      <c r="B24" s="76"/>
      <c r="C24" s="66"/>
      <c r="D24" s="66"/>
      <c r="E24" s="26"/>
      <c r="F24" s="155"/>
      <c r="G24" s="149"/>
      <c r="H24" s="143"/>
    </row>
    <row r="25" spans="1:8" ht="30" customHeight="1">
      <c r="A25" s="77" t="s">
        <v>83</v>
      </c>
      <c r="B25" s="76" t="s">
        <v>41</v>
      </c>
      <c r="C25" s="66" t="s">
        <v>80</v>
      </c>
      <c r="D25" s="66" t="s">
        <v>149</v>
      </c>
      <c r="E25" s="26">
        <v>5</v>
      </c>
      <c r="F25" s="155"/>
      <c r="G25" s="149"/>
      <c r="H25" s="143"/>
    </row>
    <row r="26" spans="1:8" ht="30" customHeight="1">
      <c r="A26" s="77"/>
      <c r="B26" s="76"/>
      <c r="C26" s="99"/>
      <c r="D26" s="66"/>
      <c r="E26" s="26"/>
      <c r="F26" s="155"/>
      <c r="G26" s="149"/>
      <c r="H26" s="143"/>
    </row>
    <row r="27" spans="1:8" ht="30" customHeight="1">
      <c r="A27" s="311" t="s">
        <v>304</v>
      </c>
      <c r="B27" s="76" t="s">
        <v>36</v>
      </c>
      <c r="C27" s="116" t="s">
        <v>308</v>
      </c>
      <c r="D27" s="109"/>
      <c r="E27" s="26"/>
      <c r="F27" s="167"/>
      <c r="G27" s="149"/>
      <c r="H27" s="143"/>
    </row>
    <row r="28" spans="1:8" ht="30" customHeight="1">
      <c r="A28" s="61"/>
      <c r="B28" s="26"/>
      <c r="C28" s="117"/>
      <c r="D28" s="118"/>
      <c r="E28" s="26"/>
      <c r="F28" s="163"/>
      <c r="G28" s="149"/>
      <c r="H28" s="143"/>
    </row>
    <row r="29" spans="1:8" ht="30" customHeight="1">
      <c r="A29" s="61"/>
      <c r="B29" s="26"/>
      <c r="C29" s="119" t="s">
        <v>362</v>
      </c>
      <c r="D29" s="118"/>
      <c r="E29" s="26"/>
      <c r="F29" s="163"/>
      <c r="G29" s="149"/>
      <c r="H29" s="143"/>
    </row>
    <row r="30" spans="1:8" ht="30" customHeight="1">
      <c r="A30" s="61"/>
      <c r="B30" s="26"/>
      <c r="C30" s="117"/>
      <c r="D30" s="118"/>
      <c r="E30" s="26"/>
      <c r="F30" s="163"/>
      <c r="G30" s="149"/>
      <c r="H30" s="143"/>
    </row>
    <row r="31" spans="1:8" ht="30" customHeight="1">
      <c r="A31" s="61"/>
      <c r="B31" s="26"/>
      <c r="C31" s="119" t="s">
        <v>306</v>
      </c>
      <c r="D31" s="118"/>
      <c r="E31" s="26"/>
      <c r="F31" s="163"/>
      <c r="G31" s="149"/>
      <c r="H31" s="143"/>
    </row>
    <row r="32" spans="1:8" ht="30" customHeight="1">
      <c r="A32" s="61"/>
      <c r="B32" s="26"/>
      <c r="C32" s="117"/>
      <c r="D32" s="118"/>
      <c r="E32" s="26"/>
      <c r="F32" s="163"/>
      <c r="G32" s="149"/>
      <c r="H32" s="143"/>
    </row>
    <row r="33" spans="1:8" ht="51.6" customHeight="1">
      <c r="A33" s="61"/>
      <c r="B33" s="26" t="s">
        <v>46</v>
      </c>
      <c r="C33" s="117" t="s">
        <v>305</v>
      </c>
      <c r="D33" s="109" t="s">
        <v>149</v>
      </c>
      <c r="E33" s="26">
        <v>5</v>
      </c>
      <c r="F33" s="163"/>
      <c r="G33" s="149"/>
      <c r="H33" s="143"/>
    </row>
    <row r="34" spans="1:8" ht="30" customHeight="1">
      <c r="A34" s="61"/>
      <c r="B34" s="26"/>
      <c r="C34" s="117"/>
      <c r="D34" s="118"/>
      <c r="E34" s="26"/>
      <c r="F34" s="163"/>
      <c r="G34" s="149"/>
      <c r="H34" s="143"/>
    </row>
    <row r="35" spans="1:8" ht="30" customHeight="1">
      <c r="A35" s="61"/>
      <c r="B35" s="26"/>
      <c r="C35" s="119" t="s">
        <v>307</v>
      </c>
      <c r="D35" s="118"/>
      <c r="E35" s="26"/>
      <c r="F35" s="163"/>
      <c r="G35" s="149"/>
      <c r="H35" s="143"/>
    </row>
    <row r="36" spans="1:8" ht="30" customHeight="1">
      <c r="A36" s="61"/>
      <c r="B36" s="26"/>
      <c r="C36" s="117"/>
      <c r="D36" s="118"/>
      <c r="E36" s="26"/>
      <c r="F36" s="163"/>
      <c r="G36" s="149"/>
      <c r="H36" s="143"/>
    </row>
    <row r="37" spans="1:8" ht="30" customHeight="1">
      <c r="A37" s="61"/>
      <c r="B37" s="26" t="s">
        <v>47</v>
      </c>
      <c r="C37" s="118" t="s">
        <v>355</v>
      </c>
      <c r="D37" s="66" t="s">
        <v>149</v>
      </c>
      <c r="E37" s="26">
        <v>5</v>
      </c>
      <c r="F37" s="163"/>
      <c r="G37" s="149"/>
      <c r="H37" s="143"/>
    </row>
    <row r="38" spans="1:8" ht="30" customHeight="1">
      <c r="A38" s="61"/>
      <c r="B38" s="26"/>
      <c r="C38" s="117"/>
      <c r="D38" s="118"/>
      <c r="E38" s="26"/>
      <c r="F38" s="163"/>
      <c r="G38" s="149"/>
      <c r="H38" s="143"/>
    </row>
    <row r="39" spans="1:8" ht="30" customHeight="1">
      <c r="A39" s="61"/>
      <c r="B39" s="26"/>
      <c r="C39" s="119" t="s">
        <v>363</v>
      </c>
      <c r="D39" s="118"/>
      <c r="E39" s="26"/>
      <c r="F39" s="163"/>
      <c r="G39" s="149"/>
      <c r="H39" s="143"/>
    </row>
    <row r="40" spans="1:8" ht="30" customHeight="1">
      <c r="A40" s="61"/>
      <c r="B40" s="26"/>
      <c r="C40" s="117"/>
      <c r="D40" s="118"/>
      <c r="E40" s="26"/>
      <c r="F40" s="163"/>
      <c r="G40" s="149"/>
      <c r="H40" s="143"/>
    </row>
    <row r="41" spans="1:8" ht="30" customHeight="1">
      <c r="A41" s="61"/>
      <c r="B41" s="26"/>
      <c r="C41" s="119" t="s">
        <v>306</v>
      </c>
      <c r="D41" s="118"/>
      <c r="E41" s="26"/>
      <c r="F41" s="163"/>
      <c r="G41" s="149"/>
      <c r="H41" s="143"/>
    </row>
    <row r="42" spans="1:8" ht="30" customHeight="1">
      <c r="A42" s="61"/>
      <c r="B42" s="26"/>
      <c r="C42" s="117"/>
      <c r="D42" s="118"/>
      <c r="E42" s="26"/>
      <c r="F42" s="163"/>
      <c r="G42" s="149"/>
      <c r="H42" s="143"/>
    </row>
    <row r="43" spans="1:8" ht="54.6" customHeight="1">
      <c r="A43" s="164"/>
      <c r="B43" s="73" t="s">
        <v>48</v>
      </c>
      <c r="C43" s="63" t="s">
        <v>315</v>
      </c>
      <c r="D43" s="165" t="s">
        <v>149</v>
      </c>
      <c r="E43" s="50">
        <v>5</v>
      </c>
      <c r="F43" s="402"/>
      <c r="G43" s="149"/>
      <c r="H43" s="143"/>
    </row>
    <row r="44" spans="1:8" ht="30" customHeight="1">
      <c r="A44" s="77"/>
      <c r="B44" s="76"/>
      <c r="C44" s="66"/>
      <c r="D44" s="66"/>
      <c r="E44" s="26"/>
      <c r="F44" s="155"/>
      <c r="G44" s="149"/>
      <c r="H44" s="143"/>
    </row>
    <row r="45" spans="1:8" ht="30" customHeight="1">
      <c r="A45" s="77"/>
      <c r="B45" s="76"/>
      <c r="C45" s="166" t="s">
        <v>307</v>
      </c>
      <c r="D45" s="66"/>
      <c r="E45" s="26"/>
      <c r="F45" s="167"/>
      <c r="G45" s="149"/>
      <c r="H45" s="143"/>
    </row>
    <row r="46" spans="1:8" ht="30" customHeight="1">
      <c r="A46" s="77"/>
      <c r="B46" s="76"/>
      <c r="C46" s="99"/>
      <c r="D46" s="165"/>
      <c r="E46" s="26"/>
      <c r="F46" s="167"/>
      <c r="G46" s="149"/>
      <c r="H46" s="143"/>
    </row>
    <row r="47" spans="1:8" ht="52.9" customHeight="1">
      <c r="A47" s="164"/>
      <c r="B47" s="73" t="s">
        <v>49</v>
      </c>
      <c r="C47" s="25" t="s">
        <v>355</v>
      </c>
      <c r="D47" s="66" t="s">
        <v>149</v>
      </c>
      <c r="E47" s="26">
        <v>5</v>
      </c>
      <c r="F47" s="167"/>
      <c r="G47" s="149"/>
      <c r="H47" s="143"/>
    </row>
    <row r="48" spans="1:8" ht="30" customHeight="1">
      <c r="A48" s="61"/>
      <c r="B48" s="26"/>
      <c r="C48" s="155"/>
      <c r="D48" s="25"/>
      <c r="E48" s="26"/>
      <c r="F48" s="168"/>
      <c r="G48" s="149"/>
      <c r="H48" s="143"/>
    </row>
    <row r="49" spans="1:8" ht="30" customHeight="1">
      <c r="A49" s="61"/>
      <c r="B49" s="26"/>
      <c r="C49" s="166" t="s">
        <v>364</v>
      </c>
      <c r="D49" s="25"/>
      <c r="E49" s="26"/>
      <c r="F49" s="163"/>
      <c r="G49" s="169"/>
      <c r="H49" s="143"/>
    </row>
    <row r="50" spans="1:8" ht="30" customHeight="1">
      <c r="A50" s="61" t="s">
        <v>414</v>
      </c>
      <c r="B50" s="26"/>
      <c r="C50" s="118"/>
      <c r="D50" s="25"/>
      <c r="E50" s="26"/>
      <c r="F50" s="163"/>
      <c r="G50" s="149"/>
      <c r="H50" s="143"/>
    </row>
    <row r="51" spans="1:8" ht="30" customHeight="1">
      <c r="A51" s="312"/>
      <c r="B51" s="50"/>
      <c r="C51" s="170" t="s">
        <v>306</v>
      </c>
      <c r="D51" s="31"/>
      <c r="E51" s="50"/>
      <c r="F51" s="171"/>
      <c r="G51" s="149"/>
      <c r="H51" s="143"/>
    </row>
    <row r="52" spans="1:8" ht="30" customHeight="1">
      <c r="A52" s="64"/>
      <c r="B52" s="50"/>
      <c r="C52" s="25"/>
      <c r="D52" s="31"/>
      <c r="E52" s="50"/>
      <c r="F52" s="313"/>
      <c r="G52" s="149"/>
      <c r="H52" s="143"/>
    </row>
    <row r="53" spans="1:8" ht="52.15" customHeight="1">
      <c r="A53" s="77"/>
      <c r="B53" s="76" t="s">
        <v>50</v>
      </c>
      <c r="C53" s="25" t="s">
        <v>417</v>
      </c>
      <c r="D53" s="66" t="s">
        <v>149</v>
      </c>
      <c r="E53" s="26">
        <v>2</v>
      </c>
      <c r="F53" s="155"/>
      <c r="G53" s="149"/>
      <c r="H53" s="143"/>
    </row>
    <row r="54" spans="1:8" ht="30" customHeight="1">
      <c r="A54" s="77"/>
      <c r="B54" s="76"/>
      <c r="C54" s="25"/>
      <c r="D54" s="66"/>
      <c r="E54" s="26"/>
      <c r="F54" s="155"/>
      <c r="G54" s="149"/>
      <c r="H54" s="143"/>
    </row>
    <row r="55" spans="1:8" ht="55.9" customHeight="1">
      <c r="A55" s="77"/>
      <c r="B55" s="76"/>
      <c r="C55" s="25" t="s">
        <v>418</v>
      </c>
      <c r="D55" s="66" t="s">
        <v>149</v>
      </c>
      <c r="E55" s="26">
        <v>2</v>
      </c>
      <c r="F55" s="155"/>
      <c r="G55" s="149"/>
      <c r="H55" s="143"/>
    </row>
    <row r="56" spans="1:8" ht="30" customHeight="1">
      <c r="A56" s="77"/>
      <c r="B56" s="76"/>
      <c r="C56" s="25"/>
      <c r="D56" s="66"/>
      <c r="E56" s="26"/>
      <c r="F56" s="156"/>
      <c r="G56" s="67"/>
      <c r="H56" s="143"/>
    </row>
    <row r="57" spans="1:8" ht="30" customHeight="1">
      <c r="A57" s="77"/>
      <c r="B57" s="76"/>
      <c r="C57" s="170" t="s">
        <v>350</v>
      </c>
      <c r="D57" s="66"/>
      <c r="E57" s="26"/>
      <c r="F57" s="156"/>
      <c r="G57" s="67"/>
      <c r="H57" s="143"/>
    </row>
    <row r="58" spans="1:8" ht="30" customHeight="1">
      <c r="A58" s="77"/>
      <c r="B58" s="76"/>
      <c r="C58" s="170"/>
      <c r="D58" s="66"/>
      <c r="E58" s="26"/>
      <c r="F58" s="156"/>
      <c r="G58" s="67"/>
      <c r="H58" s="143"/>
    </row>
    <row r="59" spans="1:8" ht="30" customHeight="1">
      <c r="A59" s="77"/>
      <c r="B59" s="76"/>
      <c r="C59" s="170" t="s">
        <v>352</v>
      </c>
      <c r="D59" s="66"/>
      <c r="E59" s="26"/>
      <c r="F59" s="156"/>
      <c r="G59" s="67"/>
      <c r="H59" s="143"/>
    </row>
    <row r="60" spans="1:8" ht="30" customHeight="1">
      <c r="A60" s="77"/>
      <c r="B60" s="76"/>
      <c r="C60" s="170"/>
      <c r="D60" s="66"/>
      <c r="E60" s="26"/>
      <c r="F60" s="156"/>
      <c r="G60" s="67"/>
      <c r="H60" s="143"/>
    </row>
    <row r="61" spans="1:8" ht="30" customHeight="1">
      <c r="A61" s="77"/>
      <c r="B61" s="76" t="s">
        <v>365</v>
      </c>
      <c r="C61" s="31" t="s">
        <v>357</v>
      </c>
      <c r="D61" s="66" t="s">
        <v>136</v>
      </c>
      <c r="E61" s="26">
        <v>145</v>
      </c>
      <c r="F61" s="156"/>
      <c r="G61" s="67"/>
      <c r="H61" s="143"/>
    </row>
    <row r="62" spans="1:8" ht="30" customHeight="1">
      <c r="A62" s="77"/>
      <c r="B62" s="76"/>
      <c r="C62" s="25"/>
      <c r="D62" s="66"/>
      <c r="E62" s="26"/>
      <c r="F62" s="156"/>
      <c r="G62" s="67"/>
      <c r="H62" s="143"/>
    </row>
    <row r="63" spans="1:8" ht="30" customHeight="1">
      <c r="A63" s="77"/>
      <c r="B63" s="76"/>
      <c r="C63" s="172" t="s">
        <v>319</v>
      </c>
      <c r="D63" s="66"/>
      <c r="E63" s="26"/>
      <c r="F63" s="155"/>
      <c r="G63" s="149"/>
      <c r="H63" s="150"/>
    </row>
    <row r="64" spans="1:8" ht="30" customHeight="1">
      <c r="A64" s="77"/>
      <c r="B64" s="76"/>
      <c r="C64" s="31"/>
      <c r="D64" s="66"/>
      <c r="E64" s="26"/>
      <c r="F64" s="155"/>
      <c r="G64" s="149"/>
      <c r="H64" s="150"/>
    </row>
    <row r="65" spans="1:10" ht="30" customHeight="1">
      <c r="A65" s="77"/>
      <c r="B65" s="76" t="s">
        <v>366</v>
      </c>
      <c r="C65" s="25" t="s">
        <v>316</v>
      </c>
      <c r="D65" s="66" t="s">
        <v>149</v>
      </c>
      <c r="E65" s="26">
        <v>200</v>
      </c>
      <c r="F65" s="155"/>
      <c r="G65" s="149"/>
      <c r="H65" s="150"/>
    </row>
    <row r="66" spans="1:10" ht="30" customHeight="1">
      <c r="A66" s="77"/>
      <c r="B66" s="76"/>
      <c r="C66" s="31"/>
      <c r="D66" s="66"/>
      <c r="E66" s="26"/>
      <c r="F66" s="155"/>
      <c r="G66" s="149"/>
      <c r="H66" s="150"/>
    </row>
    <row r="67" spans="1:10" ht="30" customHeight="1">
      <c r="A67" s="77"/>
      <c r="B67" s="76"/>
      <c r="C67" s="173" t="s">
        <v>317</v>
      </c>
      <c r="D67" s="66"/>
      <c r="E67" s="26"/>
      <c r="F67" s="155"/>
      <c r="G67" s="149"/>
      <c r="H67" s="150"/>
    </row>
    <row r="68" spans="1:10" ht="30" customHeight="1">
      <c r="A68" s="77"/>
      <c r="B68" s="76"/>
      <c r="C68" s="31"/>
      <c r="D68" s="66"/>
      <c r="E68" s="26"/>
      <c r="F68" s="155"/>
      <c r="G68" s="149"/>
      <c r="H68" s="150"/>
    </row>
    <row r="69" spans="1:10" ht="30" customHeight="1">
      <c r="A69" s="352"/>
      <c r="B69" s="353" t="s">
        <v>367</v>
      </c>
      <c r="C69" s="62" t="s">
        <v>318</v>
      </c>
      <c r="D69" s="102" t="s">
        <v>148</v>
      </c>
      <c r="E69" s="29">
        <v>1330</v>
      </c>
      <c r="F69" s="354"/>
      <c r="G69" s="355"/>
      <c r="H69" s="150"/>
    </row>
    <row r="70" spans="1:10" ht="30" customHeight="1">
      <c r="A70" s="356"/>
      <c r="B70" s="356"/>
      <c r="C70" s="357"/>
      <c r="D70" s="358"/>
      <c r="E70" s="359"/>
      <c r="F70" s="360"/>
      <c r="G70" s="361"/>
      <c r="H70" s="143"/>
    </row>
    <row r="71" spans="1:10" ht="30" customHeight="1">
      <c r="A71" s="356"/>
      <c r="B71" s="356"/>
      <c r="C71" s="351" t="s">
        <v>368</v>
      </c>
      <c r="D71" s="358"/>
      <c r="E71" s="359"/>
      <c r="F71" s="360"/>
      <c r="G71" s="361"/>
      <c r="H71" s="143"/>
    </row>
    <row r="72" spans="1:10" ht="30" customHeight="1">
      <c r="A72" s="164"/>
      <c r="B72" s="73"/>
      <c r="C72" s="31"/>
      <c r="D72" s="165"/>
      <c r="E72" s="56"/>
      <c r="F72" s="362"/>
      <c r="G72" s="350"/>
      <c r="H72" s="143"/>
    </row>
    <row r="73" spans="1:10" ht="30" customHeight="1">
      <c r="A73" s="77"/>
      <c r="B73" s="76"/>
      <c r="C73" s="170" t="s">
        <v>306</v>
      </c>
      <c r="D73" s="66"/>
      <c r="E73" s="26"/>
      <c r="F73" s="156"/>
      <c r="G73" s="67"/>
      <c r="H73" s="143"/>
    </row>
    <row r="74" spans="1:10" ht="30" customHeight="1">
      <c r="A74" s="77"/>
      <c r="B74" s="76"/>
      <c r="C74" s="31"/>
      <c r="D74" s="66"/>
      <c r="E74" s="26"/>
      <c r="F74" s="156"/>
      <c r="G74" s="67"/>
      <c r="H74" s="143"/>
    </row>
    <row r="75" spans="1:10" ht="68.45" customHeight="1">
      <c r="A75" s="77"/>
      <c r="B75" s="76" t="s">
        <v>369</v>
      </c>
      <c r="C75" s="31" t="s">
        <v>419</v>
      </c>
      <c r="D75" s="66" t="s">
        <v>149</v>
      </c>
      <c r="E75" s="26">
        <v>10</v>
      </c>
      <c r="F75" s="155"/>
      <c r="G75" s="149"/>
      <c r="H75" s="150"/>
    </row>
    <row r="76" spans="1:10" ht="30" customHeight="1">
      <c r="A76" s="77"/>
      <c r="B76" s="76"/>
      <c r="C76" s="31"/>
      <c r="D76" s="66"/>
      <c r="E76" s="26"/>
      <c r="F76" s="155"/>
      <c r="G76" s="149"/>
      <c r="H76" s="150"/>
    </row>
    <row r="77" spans="1:10" ht="66.599999999999994" customHeight="1">
      <c r="A77" s="77"/>
      <c r="B77" s="76"/>
      <c r="C77" s="31" t="s">
        <v>420</v>
      </c>
      <c r="D77" s="66" t="s">
        <v>149</v>
      </c>
      <c r="E77" s="26">
        <v>10</v>
      </c>
      <c r="F77" s="155"/>
      <c r="G77" s="149"/>
      <c r="H77" s="150"/>
    </row>
    <row r="78" spans="1:10" ht="30" customHeight="1">
      <c r="A78" s="77"/>
      <c r="B78" s="76"/>
      <c r="C78" s="31"/>
      <c r="D78" s="66"/>
      <c r="E78" s="26"/>
      <c r="F78" s="156"/>
      <c r="G78" s="67"/>
      <c r="H78" s="143"/>
      <c r="J78" s="123"/>
    </row>
    <row r="79" spans="1:10" ht="55.9" customHeight="1">
      <c r="A79" s="77"/>
      <c r="B79" s="76"/>
      <c r="C79" s="170" t="s">
        <v>309</v>
      </c>
      <c r="D79" s="66"/>
      <c r="E79" s="26"/>
      <c r="F79" s="156"/>
      <c r="G79" s="67"/>
      <c r="H79" s="143"/>
    </row>
    <row r="80" spans="1:10" ht="30" customHeight="1">
      <c r="A80" s="77"/>
      <c r="B80" s="76"/>
      <c r="C80" s="31"/>
      <c r="D80" s="66"/>
      <c r="E80" s="26"/>
      <c r="F80" s="156"/>
      <c r="G80" s="67"/>
      <c r="H80" s="143"/>
    </row>
    <row r="81" spans="1:15" ht="53.45" customHeight="1">
      <c r="A81" s="77"/>
      <c r="B81" s="76" t="s">
        <v>370</v>
      </c>
      <c r="C81" s="31" t="s">
        <v>310</v>
      </c>
      <c r="D81" s="66" t="s">
        <v>149</v>
      </c>
      <c r="E81" s="26">
        <v>175</v>
      </c>
      <c r="F81" s="156"/>
      <c r="G81" s="67"/>
      <c r="H81" s="143"/>
    </row>
    <row r="82" spans="1:15" ht="30" customHeight="1">
      <c r="A82" s="77"/>
      <c r="B82" s="76"/>
      <c r="C82" s="31"/>
      <c r="D82" s="66"/>
      <c r="E82" s="26"/>
      <c r="F82" s="156"/>
      <c r="G82" s="67"/>
      <c r="H82" s="143"/>
    </row>
    <row r="83" spans="1:15" ht="30" customHeight="1">
      <c r="A83" s="77"/>
      <c r="B83" s="76"/>
      <c r="C83" s="170" t="s">
        <v>311</v>
      </c>
      <c r="D83" s="66"/>
      <c r="E83" s="26"/>
      <c r="F83" s="156"/>
      <c r="G83" s="67"/>
      <c r="H83" s="143"/>
    </row>
    <row r="84" spans="1:15" ht="30" customHeight="1">
      <c r="A84" s="77"/>
      <c r="B84" s="76"/>
      <c r="C84" s="31"/>
      <c r="D84" s="66"/>
      <c r="E84" s="26"/>
      <c r="F84" s="156"/>
      <c r="G84" s="67"/>
      <c r="H84" s="143"/>
    </row>
    <row r="85" spans="1:15" ht="53.45" customHeight="1">
      <c r="A85" s="77"/>
      <c r="B85" s="76" t="s">
        <v>413</v>
      </c>
      <c r="C85" s="66" t="s">
        <v>312</v>
      </c>
      <c r="D85" s="66" t="s">
        <v>148</v>
      </c>
      <c r="E85" s="26">
        <v>28370</v>
      </c>
      <c r="F85" s="155"/>
      <c r="G85" s="149"/>
      <c r="H85" s="142"/>
      <c r="I85" s="135"/>
      <c r="J85" s="152"/>
    </row>
    <row r="86" spans="1:15" ht="30" customHeight="1">
      <c r="A86" s="77"/>
      <c r="B86" s="76"/>
      <c r="C86" s="66"/>
      <c r="D86" s="66"/>
      <c r="E86" s="26"/>
      <c r="F86" s="156"/>
      <c r="G86" s="67"/>
      <c r="H86" s="143"/>
    </row>
    <row r="87" spans="1:15" ht="30" customHeight="1">
      <c r="A87" s="75" t="s">
        <v>84</v>
      </c>
      <c r="B87" s="76" t="s">
        <v>371</v>
      </c>
      <c r="C87" s="78" t="s">
        <v>504</v>
      </c>
      <c r="D87" s="66"/>
      <c r="E87" s="26"/>
      <c r="F87" s="156"/>
      <c r="G87" s="67"/>
      <c r="H87" s="143"/>
    </row>
    <row r="88" spans="1:15" ht="30" customHeight="1">
      <c r="A88" s="75"/>
      <c r="B88" s="76"/>
      <c r="C88" s="78"/>
      <c r="D88" s="66"/>
      <c r="E88" s="26"/>
      <c r="F88" s="156"/>
      <c r="G88" s="67"/>
      <c r="H88" s="143"/>
    </row>
    <row r="89" spans="1:15" ht="30" customHeight="1">
      <c r="A89" s="37" t="s">
        <v>85</v>
      </c>
      <c r="B89" s="26" t="s">
        <v>372</v>
      </c>
      <c r="C89" s="66" t="s">
        <v>52</v>
      </c>
      <c r="D89" s="66" t="s">
        <v>148</v>
      </c>
      <c r="E89" s="26">
        <v>4960</v>
      </c>
      <c r="F89" s="156"/>
      <c r="G89" s="67"/>
      <c r="H89" s="143"/>
      <c r="K89" s="91"/>
      <c r="L89" s="84"/>
      <c r="M89" s="85"/>
      <c r="N89" s="84"/>
      <c r="O89" s="86"/>
    </row>
    <row r="90" spans="1:15" ht="30" customHeight="1">
      <c r="A90" s="37"/>
      <c r="B90" s="26"/>
      <c r="C90" s="66"/>
      <c r="D90" s="66"/>
      <c r="E90" s="26"/>
      <c r="F90" s="156"/>
      <c r="G90" s="67"/>
      <c r="H90" s="143"/>
      <c r="K90" s="91"/>
      <c r="L90" s="84"/>
      <c r="M90" s="85"/>
      <c r="N90" s="84"/>
      <c r="O90" s="86"/>
    </row>
    <row r="91" spans="1:15" ht="30" customHeight="1">
      <c r="A91" s="37" t="s">
        <v>85</v>
      </c>
      <c r="B91" s="26" t="s">
        <v>372</v>
      </c>
      <c r="C91" s="66" t="s">
        <v>505</v>
      </c>
      <c r="D91" s="66" t="s">
        <v>149</v>
      </c>
      <c r="E91" s="26">
        <v>535</v>
      </c>
      <c r="F91" s="155"/>
      <c r="G91" s="149"/>
      <c r="H91" s="142"/>
      <c r="I91" s="134"/>
      <c r="J91" s="152"/>
    </row>
    <row r="92" spans="1:15" ht="30" customHeight="1">
      <c r="A92" s="37"/>
      <c r="B92" s="26"/>
      <c r="C92" s="66"/>
      <c r="D92" s="66"/>
      <c r="E92" s="26"/>
      <c r="F92" s="156"/>
      <c r="G92" s="67"/>
      <c r="H92" s="143"/>
    </row>
    <row r="93" spans="1:15" ht="30" customHeight="1">
      <c r="A93" s="37"/>
      <c r="B93" s="26" t="s">
        <v>374</v>
      </c>
      <c r="C93" s="78" t="s">
        <v>373</v>
      </c>
      <c r="D93" s="66"/>
      <c r="E93" s="26"/>
      <c r="F93" s="156"/>
      <c r="G93" s="67"/>
      <c r="H93" s="143"/>
    </row>
    <row r="94" spans="1:15" ht="30" customHeight="1">
      <c r="A94" s="37"/>
      <c r="B94" s="26"/>
      <c r="C94" s="66"/>
      <c r="D94" s="66"/>
      <c r="E94" s="26"/>
      <c r="F94" s="156"/>
      <c r="G94" s="67"/>
      <c r="H94" s="143"/>
    </row>
    <row r="95" spans="1:15" ht="30" customHeight="1">
      <c r="A95" s="37"/>
      <c r="B95" s="26"/>
      <c r="C95" s="78" t="s">
        <v>506</v>
      </c>
      <c r="D95" s="66"/>
      <c r="E95" s="26"/>
      <c r="F95" s="156"/>
      <c r="G95" s="67"/>
      <c r="H95" s="143"/>
    </row>
    <row r="96" spans="1:15" ht="30" customHeight="1">
      <c r="A96" s="37"/>
      <c r="B96" s="26"/>
      <c r="C96" s="66"/>
      <c r="D96" s="66"/>
      <c r="E96" s="26"/>
      <c r="F96" s="156"/>
      <c r="G96" s="67"/>
      <c r="H96" s="143"/>
    </row>
    <row r="97" spans="1:10" s="136" customFormat="1" ht="96.6" customHeight="1">
      <c r="A97" s="137"/>
      <c r="B97" s="138" t="s">
        <v>375</v>
      </c>
      <c r="C97" s="139" t="s">
        <v>321</v>
      </c>
      <c r="D97" s="139" t="s">
        <v>130</v>
      </c>
      <c r="E97" s="138">
        <v>4115</v>
      </c>
      <c r="F97" s="157"/>
      <c r="G97" s="140"/>
      <c r="H97" s="144"/>
      <c r="J97" s="152"/>
    </row>
    <row r="98" spans="1:10" ht="30" customHeight="1">
      <c r="A98" s="37"/>
      <c r="B98" s="26"/>
      <c r="C98" s="66"/>
      <c r="D98" s="66"/>
      <c r="E98" s="26"/>
      <c r="F98" s="156"/>
      <c r="G98" s="67"/>
      <c r="H98" s="143"/>
    </row>
    <row r="99" spans="1:10" ht="30" customHeight="1">
      <c r="A99" s="38" t="s">
        <v>86</v>
      </c>
      <c r="B99" s="26" t="s">
        <v>377</v>
      </c>
      <c r="C99" s="78" t="s">
        <v>376</v>
      </c>
      <c r="D99" s="66"/>
      <c r="E99" s="26"/>
      <c r="F99" s="156"/>
      <c r="G99" s="67"/>
      <c r="H99" s="143"/>
    </row>
    <row r="100" spans="1:10" ht="30" customHeight="1">
      <c r="A100" s="38"/>
      <c r="B100" s="26"/>
      <c r="C100" s="78"/>
      <c r="D100" s="66"/>
      <c r="E100" s="26"/>
      <c r="F100" s="156"/>
      <c r="G100" s="67"/>
      <c r="H100" s="143"/>
    </row>
    <row r="101" spans="1:10" ht="47.45" customHeight="1">
      <c r="A101" s="37" t="s">
        <v>88</v>
      </c>
      <c r="B101" s="26" t="s">
        <v>378</v>
      </c>
      <c r="C101" s="66" t="s">
        <v>87</v>
      </c>
      <c r="D101" s="66" t="s">
        <v>149</v>
      </c>
      <c r="E101" s="26">
        <v>385</v>
      </c>
      <c r="F101" s="156"/>
      <c r="G101" s="67"/>
      <c r="H101" s="143"/>
    </row>
    <row r="102" spans="1:10" ht="30" customHeight="1">
      <c r="A102" s="37"/>
      <c r="B102" s="26"/>
      <c r="C102" s="66"/>
      <c r="D102" s="66"/>
      <c r="E102" s="26"/>
      <c r="F102" s="156"/>
      <c r="G102" s="67"/>
      <c r="H102" s="143"/>
    </row>
    <row r="103" spans="1:10" ht="30" customHeight="1">
      <c r="A103" s="37"/>
      <c r="B103" s="26" t="s">
        <v>380</v>
      </c>
      <c r="C103" s="78" t="s">
        <v>379</v>
      </c>
      <c r="D103" s="66"/>
      <c r="E103" s="26"/>
      <c r="F103" s="155"/>
      <c r="G103" s="149"/>
      <c r="H103" s="150"/>
    </row>
    <row r="104" spans="1:10" ht="30" customHeight="1">
      <c r="A104" s="37"/>
      <c r="B104" s="26"/>
      <c r="D104" s="66"/>
      <c r="E104" s="26"/>
      <c r="F104" s="155"/>
      <c r="G104" s="149"/>
      <c r="H104" s="150"/>
    </row>
    <row r="105" spans="1:10" ht="30" customHeight="1">
      <c r="A105" s="37"/>
      <c r="B105" s="26" t="s">
        <v>381</v>
      </c>
      <c r="C105" s="66" t="s">
        <v>300</v>
      </c>
      <c r="D105" s="66" t="s">
        <v>299</v>
      </c>
      <c r="E105" s="26">
        <v>1</v>
      </c>
      <c r="F105" s="155"/>
      <c r="G105" s="149"/>
      <c r="H105" s="150"/>
    </row>
    <row r="106" spans="1:10" ht="30" customHeight="1">
      <c r="A106" s="37"/>
      <c r="B106" s="26"/>
      <c r="C106" s="66"/>
      <c r="D106" s="66"/>
      <c r="E106" s="26"/>
      <c r="F106" s="156"/>
      <c r="G106" s="67"/>
      <c r="H106" s="143"/>
    </row>
    <row r="107" spans="1:10" ht="30" customHeight="1">
      <c r="A107" s="37"/>
      <c r="B107" s="26"/>
      <c r="C107" s="66"/>
      <c r="D107" s="66"/>
      <c r="E107" s="26"/>
      <c r="F107" s="156"/>
      <c r="G107" s="67"/>
      <c r="H107" s="143"/>
    </row>
    <row r="108" spans="1:10" ht="30" customHeight="1">
      <c r="A108" s="38" t="s">
        <v>89</v>
      </c>
      <c r="B108" s="26" t="s">
        <v>384</v>
      </c>
      <c r="C108" s="78" t="s">
        <v>382</v>
      </c>
      <c r="D108" s="66"/>
      <c r="E108" s="26"/>
      <c r="F108" s="156"/>
      <c r="G108" s="67"/>
      <c r="H108" s="143"/>
    </row>
    <row r="109" spans="1:10" ht="30" customHeight="1">
      <c r="A109" s="38"/>
      <c r="B109" s="26"/>
      <c r="C109" s="78"/>
      <c r="D109" s="66"/>
      <c r="E109" s="26"/>
      <c r="F109" s="156"/>
      <c r="G109" s="67"/>
      <c r="H109" s="143"/>
    </row>
    <row r="110" spans="1:10" ht="30" customHeight="1">
      <c r="A110" s="38"/>
      <c r="B110" s="26"/>
      <c r="C110" s="78" t="s">
        <v>383</v>
      </c>
      <c r="D110" s="66"/>
      <c r="E110" s="26"/>
      <c r="F110" s="156"/>
      <c r="G110" s="67"/>
      <c r="H110" s="143"/>
    </row>
    <row r="111" spans="1:10" ht="30" customHeight="1">
      <c r="A111" s="38"/>
      <c r="B111" s="26"/>
      <c r="C111" s="78"/>
      <c r="D111" s="66"/>
      <c r="E111" s="26"/>
      <c r="F111" s="156"/>
      <c r="G111" s="67"/>
      <c r="H111" s="143"/>
    </row>
    <row r="112" spans="1:10" ht="30" customHeight="1">
      <c r="A112" s="38"/>
      <c r="B112" s="26"/>
      <c r="C112" s="78" t="s">
        <v>322</v>
      </c>
      <c r="D112" s="66"/>
      <c r="E112" s="26"/>
      <c r="F112" s="156"/>
      <c r="G112" s="67"/>
      <c r="H112" s="143"/>
    </row>
    <row r="113" spans="1:8" ht="30" customHeight="1">
      <c r="A113" s="38"/>
      <c r="B113" s="26"/>
      <c r="C113" s="78"/>
      <c r="D113" s="66"/>
      <c r="E113" s="26"/>
      <c r="F113" s="156"/>
      <c r="G113" s="67"/>
      <c r="H113" s="143"/>
    </row>
    <row r="114" spans="1:8" ht="30" customHeight="1">
      <c r="A114" s="37"/>
      <c r="B114" s="26" t="s">
        <v>385</v>
      </c>
      <c r="C114" s="66" t="s">
        <v>421</v>
      </c>
      <c r="D114" s="66" t="s">
        <v>4</v>
      </c>
      <c r="E114" s="26">
        <v>2</v>
      </c>
      <c r="F114" s="156"/>
      <c r="G114" s="67"/>
      <c r="H114" s="143"/>
    </row>
    <row r="115" spans="1:8" ht="30" customHeight="1">
      <c r="A115" s="37"/>
      <c r="B115" s="26" t="s">
        <v>386</v>
      </c>
      <c r="C115" s="66" t="s">
        <v>422</v>
      </c>
      <c r="D115" s="66" t="s">
        <v>4</v>
      </c>
      <c r="E115" s="26">
        <v>6</v>
      </c>
      <c r="F115" s="156"/>
      <c r="G115" s="67"/>
      <c r="H115" s="143"/>
    </row>
    <row r="116" spans="1:8" ht="30" customHeight="1">
      <c r="A116" s="37"/>
      <c r="B116" s="26" t="s">
        <v>387</v>
      </c>
      <c r="C116" s="66" t="s">
        <v>323</v>
      </c>
      <c r="D116" s="66" t="s">
        <v>4</v>
      </c>
      <c r="E116" s="26">
        <v>1</v>
      </c>
      <c r="F116" s="156"/>
      <c r="G116" s="67"/>
      <c r="H116" s="143"/>
    </row>
    <row r="117" spans="1:8" ht="30" customHeight="1">
      <c r="A117" s="37"/>
      <c r="B117" s="26" t="s">
        <v>388</v>
      </c>
      <c r="C117" s="66" t="s">
        <v>423</v>
      </c>
      <c r="D117" s="66" t="s">
        <v>4</v>
      </c>
      <c r="E117" s="26">
        <v>2</v>
      </c>
      <c r="F117" s="156"/>
      <c r="G117" s="67"/>
      <c r="H117" s="143"/>
    </row>
    <row r="118" spans="1:8" ht="30" customHeight="1">
      <c r="A118" s="37"/>
      <c r="B118" s="26"/>
      <c r="C118" s="66"/>
      <c r="D118" s="66"/>
      <c r="E118" s="26"/>
      <c r="F118" s="156"/>
      <c r="G118" s="67"/>
      <c r="H118" s="143"/>
    </row>
    <row r="119" spans="1:8" ht="30" customHeight="1">
      <c r="A119" s="37"/>
      <c r="B119" s="26"/>
      <c r="C119" s="78" t="s">
        <v>320</v>
      </c>
      <c r="D119" s="66"/>
      <c r="E119" s="26"/>
      <c r="F119" s="156"/>
      <c r="G119" s="67"/>
      <c r="H119" s="143"/>
    </row>
    <row r="120" spans="1:8" ht="30" customHeight="1">
      <c r="A120" s="37"/>
      <c r="B120" s="26"/>
      <c r="C120" s="78"/>
      <c r="D120" s="66"/>
      <c r="E120" s="26"/>
      <c r="F120" s="156"/>
      <c r="G120" s="67"/>
      <c r="H120" s="143"/>
    </row>
    <row r="121" spans="1:8" ht="30" customHeight="1">
      <c r="A121" s="37"/>
      <c r="B121" s="26" t="s">
        <v>389</v>
      </c>
      <c r="C121" s="78" t="s">
        <v>324</v>
      </c>
      <c r="D121" s="66"/>
      <c r="E121" s="26"/>
      <c r="F121" s="156"/>
      <c r="G121" s="67"/>
      <c r="H121" s="143"/>
    </row>
    <row r="122" spans="1:8" ht="30" customHeight="1">
      <c r="A122" s="37"/>
      <c r="B122" s="26"/>
      <c r="C122" s="66"/>
      <c r="D122" s="66"/>
      <c r="E122" s="26"/>
      <c r="F122" s="156"/>
      <c r="G122" s="67"/>
      <c r="H122" s="143"/>
    </row>
    <row r="123" spans="1:8" ht="160.9" customHeight="1">
      <c r="A123" s="37"/>
      <c r="B123" s="26"/>
      <c r="C123" s="100" t="s">
        <v>342</v>
      </c>
      <c r="D123" s="66"/>
      <c r="E123" s="26"/>
      <c r="F123" s="156"/>
      <c r="G123" s="67"/>
      <c r="H123" s="143"/>
    </row>
    <row r="124" spans="1:8" ht="30" customHeight="1">
      <c r="A124" s="37"/>
      <c r="B124" s="26"/>
      <c r="C124" s="66"/>
      <c r="D124" s="66"/>
      <c r="E124" s="26"/>
      <c r="F124" s="156"/>
      <c r="G124" s="67"/>
      <c r="H124" s="143"/>
    </row>
    <row r="125" spans="1:8" ht="30" customHeight="1">
      <c r="A125" s="37"/>
      <c r="B125" s="26"/>
      <c r="C125" s="100" t="s">
        <v>325</v>
      </c>
      <c r="D125" s="66"/>
      <c r="E125" s="26"/>
      <c r="F125" s="156"/>
      <c r="G125" s="67"/>
      <c r="H125" s="143"/>
    </row>
    <row r="126" spans="1:8" ht="30" customHeight="1">
      <c r="A126" s="37"/>
      <c r="B126" s="26"/>
      <c r="C126" s="101"/>
      <c r="D126" s="66"/>
      <c r="E126" s="26"/>
      <c r="F126" s="156"/>
      <c r="G126" s="67"/>
      <c r="H126" s="143"/>
    </row>
    <row r="127" spans="1:8" ht="36" customHeight="1">
      <c r="A127" s="77"/>
      <c r="B127" s="76" t="s">
        <v>390</v>
      </c>
      <c r="C127" s="63" t="s">
        <v>424</v>
      </c>
      <c r="D127" s="66" t="s">
        <v>149</v>
      </c>
      <c r="E127" s="26">
        <v>1470</v>
      </c>
      <c r="F127" s="156"/>
      <c r="G127" s="67"/>
      <c r="H127" s="143"/>
    </row>
    <row r="128" spans="1:8" ht="30" customHeight="1">
      <c r="A128" s="77"/>
      <c r="B128" s="76"/>
      <c r="D128" s="66"/>
      <c r="E128" s="26"/>
      <c r="F128" s="156"/>
      <c r="G128" s="67"/>
      <c r="H128" s="143"/>
    </row>
    <row r="129" spans="1:8" ht="70.150000000000006" customHeight="1">
      <c r="A129" s="37"/>
      <c r="B129" s="56"/>
      <c r="C129" s="100" t="s">
        <v>326</v>
      </c>
      <c r="D129" s="66"/>
      <c r="E129" s="26"/>
      <c r="F129" s="156"/>
      <c r="G129" s="67"/>
      <c r="H129" s="143"/>
    </row>
    <row r="130" spans="1:8" ht="30" customHeight="1">
      <c r="A130" s="37"/>
      <c r="B130" s="26"/>
      <c r="C130" s="66"/>
      <c r="D130" s="66"/>
      <c r="E130" s="26"/>
      <c r="F130" s="156"/>
      <c r="G130" s="67"/>
      <c r="H130" s="143"/>
    </row>
    <row r="131" spans="1:8" ht="35.450000000000003" customHeight="1">
      <c r="A131" s="37"/>
      <c r="B131" s="26" t="s">
        <v>391</v>
      </c>
      <c r="C131" s="66" t="s">
        <v>327</v>
      </c>
      <c r="D131" s="66" t="s">
        <v>353</v>
      </c>
      <c r="E131" s="26">
        <v>1470</v>
      </c>
      <c r="F131" s="156"/>
      <c r="G131" s="67"/>
      <c r="H131" s="143"/>
    </row>
    <row r="132" spans="1:8" ht="30" customHeight="1">
      <c r="A132" s="37"/>
      <c r="B132" s="26"/>
      <c r="C132" s="66"/>
      <c r="D132" s="66"/>
      <c r="E132" s="26"/>
      <c r="F132" s="156"/>
      <c r="G132" s="67"/>
      <c r="H132" s="143"/>
    </row>
    <row r="133" spans="1:8" ht="30" customHeight="1">
      <c r="A133" s="37"/>
      <c r="B133" s="26"/>
      <c r="C133" s="78" t="s">
        <v>328</v>
      </c>
      <c r="D133" s="66"/>
      <c r="E133" s="26"/>
      <c r="F133" s="156"/>
      <c r="G133" s="67"/>
      <c r="H133" s="143"/>
    </row>
    <row r="134" spans="1:8" ht="30" customHeight="1">
      <c r="A134" s="37"/>
      <c r="B134" s="26"/>
      <c r="C134" s="66"/>
      <c r="D134" s="66"/>
      <c r="E134" s="26"/>
      <c r="F134" s="156"/>
      <c r="G134" s="67"/>
      <c r="H134" s="143"/>
    </row>
    <row r="135" spans="1:8" ht="52.15" customHeight="1">
      <c r="A135" s="37"/>
      <c r="B135" s="26" t="s">
        <v>392</v>
      </c>
      <c r="C135" s="66" t="s">
        <v>425</v>
      </c>
      <c r="D135" s="66" t="s">
        <v>353</v>
      </c>
      <c r="E135" s="26">
        <v>1470</v>
      </c>
      <c r="F135" s="156"/>
      <c r="G135" s="67"/>
      <c r="H135" s="143"/>
    </row>
    <row r="136" spans="1:8" ht="30" customHeight="1">
      <c r="A136" s="37"/>
      <c r="B136" s="26"/>
      <c r="C136" s="66"/>
      <c r="D136" s="66"/>
      <c r="E136" s="26"/>
      <c r="F136" s="156"/>
      <c r="G136" s="67"/>
      <c r="H136" s="143"/>
    </row>
    <row r="137" spans="1:8" ht="52.9" customHeight="1">
      <c r="A137" s="37"/>
      <c r="B137" s="26" t="s">
        <v>393</v>
      </c>
      <c r="C137" s="66" t="s">
        <v>341</v>
      </c>
      <c r="D137" s="66" t="s">
        <v>353</v>
      </c>
      <c r="E137" s="26">
        <v>1470</v>
      </c>
      <c r="F137" s="155"/>
      <c r="G137" s="149"/>
      <c r="H137" s="150"/>
    </row>
    <row r="138" spans="1:8" ht="30" customHeight="1">
      <c r="A138" s="37"/>
      <c r="B138" s="26"/>
      <c r="C138" s="66"/>
      <c r="D138" s="66"/>
      <c r="E138" s="26"/>
      <c r="F138" s="156"/>
      <c r="G138" s="67"/>
      <c r="H138" s="143"/>
    </row>
    <row r="139" spans="1:8" ht="30" customHeight="1">
      <c r="A139" s="37"/>
      <c r="B139" s="26"/>
      <c r="C139" s="78" t="s">
        <v>426</v>
      </c>
      <c r="D139" s="66"/>
      <c r="E139" s="26"/>
      <c r="F139" s="156"/>
      <c r="G139" s="67"/>
      <c r="H139" s="143"/>
    </row>
    <row r="140" spans="1:8" ht="30" customHeight="1">
      <c r="A140" s="37"/>
      <c r="B140" s="26"/>
      <c r="C140" s="66"/>
      <c r="D140" s="66"/>
      <c r="E140" s="26"/>
      <c r="F140" s="156"/>
      <c r="G140" s="67"/>
      <c r="H140" s="143"/>
    </row>
    <row r="141" spans="1:8" ht="58.15" customHeight="1">
      <c r="A141" s="37"/>
      <c r="B141" s="26" t="s">
        <v>394</v>
      </c>
      <c r="C141" s="66" t="s">
        <v>329</v>
      </c>
      <c r="D141" s="66" t="s">
        <v>427</v>
      </c>
      <c r="E141" s="26">
        <v>3</v>
      </c>
      <c r="F141" s="156"/>
      <c r="G141" s="67"/>
      <c r="H141" s="143"/>
    </row>
    <row r="142" spans="1:8" ht="30" customHeight="1">
      <c r="A142" s="37"/>
      <c r="B142" s="26"/>
      <c r="C142" s="66"/>
      <c r="D142" s="66"/>
      <c r="E142" s="26"/>
      <c r="F142" s="156"/>
      <c r="G142" s="67"/>
      <c r="H142" s="143"/>
    </row>
    <row r="143" spans="1:8" ht="30" customHeight="1">
      <c r="A143" s="37"/>
      <c r="B143" s="26"/>
      <c r="C143" s="78" t="s">
        <v>330</v>
      </c>
      <c r="D143" s="66"/>
      <c r="E143" s="26"/>
      <c r="F143" s="156"/>
      <c r="G143" s="67"/>
      <c r="H143" s="143"/>
    </row>
    <row r="144" spans="1:8" ht="30" customHeight="1">
      <c r="A144" s="37"/>
      <c r="B144" s="26"/>
      <c r="C144" s="66"/>
      <c r="D144" s="66"/>
      <c r="E144" s="26"/>
      <c r="F144" s="156"/>
      <c r="G144" s="67"/>
      <c r="H144" s="143"/>
    </row>
    <row r="145" spans="1:8" ht="46.9" customHeight="1">
      <c r="A145" s="37"/>
      <c r="B145" s="26"/>
      <c r="C145" s="100" t="s">
        <v>331</v>
      </c>
      <c r="D145" s="66"/>
      <c r="E145" s="26"/>
      <c r="F145" s="156"/>
      <c r="G145" s="67"/>
      <c r="H145" s="143"/>
    </row>
    <row r="146" spans="1:8" ht="30" customHeight="1">
      <c r="A146" s="37"/>
      <c r="B146" s="26"/>
      <c r="C146" s="66"/>
      <c r="D146" s="66"/>
      <c r="E146" s="26"/>
      <c r="F146" s="156"/>
      <c r="G146" s="67"/>
      <c r="H146" s="143"/>
    </row>
    <row r="147" spans="1:8" s="63" customFormat="1" ht="30" customHeight="1">
      <c r="A147" s="77"/>
      <c r="B147" s="76" t="s">
        <v>395</v>
      </c>
      <c r="C147" s="66" t="s">
        <v>333</v>
      </c>
      <c r="D147" s="66" t="s">
        <v>130</v>
      </c>
      <c r="E147" s="76">
        <v>1040</v>
      </c>
      <c r="F147" s="158"/>
      <c r="G147" s="80"/>
      <c r="H147" s="145"/>
    </row>
    <row r="148" spans="1:8" s="63" customFormat="1" ht="30" customHeight="1">
      <c r="A148" s="77"/>
      <c r="B148" s="76"/>
      <c r="C148" s="66"/>
      <c r="D148" s="66"/>
      <c r="E148" s="76"/>
      <c r="F148" s="158"/>
      <c r="G148" s="80"/>
      <c r="H148" s="145"/>
    </row>
    <row r="149" spans="1:8" ht="30" customHeight="1">
      <c r="A149" s="37"/>
      <c r="B149" s="26" t="s">
        <v>396</v>
      </c>
      <c r="C149" s="66" t="s">
        <v>332</v>
      </c>
      <c r="D149" s="66" t="s">
        <v>130</v>
      </c>
      <c r="E149" s="26">
        <v>2940</v>
      </c>
      <c r="F149" s="156"/>
      <c r="G149" s="80"/>
      <c r="H149" s="145"/>
    </row>
    <row r="150" spans="1:8" ht="30" customHeight="1">
      <c r="A150" s="37"/>
      <c r="B150" s="26"/>
      <c r="C150" s="66"/>
      <c r="D150" s="66"/>
      <c r="E150" s="26"/>
      <c r="F150" s="156"/>
      <c r="G150" s="80"/>
      <c r="H150" s="145"/>
    </row>
    <row r="151" spans="1:8" ht="30" customHeight="1">
      <c r="A151" s="37"/>
      <c r="B151" s="26" t="s">
        <v>397</v>
      </c>
      <c r="C151" s="66" t="s">
        <v>334</v>
      </c>
      <c r="D151" s="66" t="s">
        <v>130</v>
      </c>
      <c r="E151" s="26">
        <v>646</v>
      </c>
      <c r="F151" s="156"/>
      <c r="G151" s="80"/>
      <c r="H151" s="145"/>
    </row>
    <row r="152" spans="1:8" ht="30" customHeight="1">
      <c r="A152" s="37"/>
      <c r="B152" s="26"/>
      <c r="C152" s="66"/>
      <c r="D152" s="66"/>
      <c r="E152" s="26"/>
      <c r="F152" s="156"/>
      <c r="G152" s="80"/>
      <c r="H152" s="145"/>
    </row>
    <row r="153" spans="1:8" ht="30" customHeight="1">
      <c r="A153" s="37"/>
      <c r="B153" s="26" t="s">
        <v>398</v>
      </c>
      <c r="C153" s="66" t="s">
        <v>335</v>
      </c>
      <c r="D153" s="66" t="s">
        <v>130</v>
      </c>
      <c r="E153" s="26">
        <v>78</v>
      </c>
      <c r="F153" s="156"/>
      <c r="G153" s="80"/>
      <c r="H153" s="145"/>
    </row>
    <row r="154" spans="1:8" ht="30" customHeight="1">
      <c r="A154" s="37"/>
      <c r="B154" s="26"/>
      <c r="C154" s="66"/>
      <c r="D154" s="66"/>
      <c r="E154" s="26"/>
      <c r="F154" s="156"/>
      <c r="G154" s="67"/>
      <c r="H154" s="143"/>
    </row>
    <row r="155" spans="1:8" ht="30" customHeight="1">
      <c r="A155" s="37"/>
      <c r="B155" s="26"/>
      <c r="C155" s="78" t="s">
        <v>336</v>
      </c>
      <c r="D155" s="66"/>
      <c r="E155" s="26"/>
      <c r="F155" s="156"/>
      <c r="G155" s="67"/>
      <c r="H155" s="143"/>
    </row>
    <row r="156" spans="1:8" ht="30" customHeight="1">
      <c r="A156" s="37"/>
      <c r="B156" s="26"/>
      <c r="C156" s="66"/>
      <c r="D156" s="66"/>
      <c r="E156" s="26"/>
      <c r="F156" s="156"/>
      <c r="G156" s="67"/>
      <c r="H156" s="143"/>
    </row>
    <row r="157" spans="1:8" ht="30" customHeight="1">
      <c r="A157" s="37"/>
      <c r="B157" s="26"/>
      <c r="C157" s="111" t="s">
        <v>412</v>
      </c>
      <c r="D157" s="66"/>
      <c r="E157" s="26"/>
      <c r="F157" s="156"/>
      <c r="G157" s="67"/>
      <c r="H157" s="143"/>
    </row>
    <row r="158" spans="1:8" ht="30" customHeight="1">
      <c r="A158" s="37"/>
      <c r="B158" s="26"/>
      <c r="C158" s="66"/>
      <c r="D158" s="66"/>
      <c r="E158" s="26"/>
      <c r="F158" s="156"/>
      <c r="G158" s="67"/>
      <c r="H158" s="143"/>
    </row>
    <row r="159" spans="1:8" ht="30" customHeight="1">
      <c r="A159" s="37"/>
      <c r="B159" s="26" t="s">
        <v>399</v>
      </c>
      <c r="C159" s="66" t="s">
        <v>507</v>
      </c>
      <c r="D159" s="66"/>
      <c r="E159" s="26"/>
      <c r="F159" s="156"/>
      <c r="G159" s="67"/>
      <c r="H159" s="143"/>
    </row>
    <row r="160" spans="1:8" ht="30" customHeight="1">
      <c r="A160" s="37"/>
      <c r="B160" s="26"/>
      <c r="C160" s="66"/>
      <c r="D160" s="109"/>
      <c r="E160" s="26"/>
      <c r="F160" s="156"/>
      <c r="G160" s="67"/>
      <c r="H160" s="143"/>
    </row>
    <row r="161" spans="1:10" ht="59.45" customHeight="1">
      <c r="A161" s="37"/>
      <c r="B161" s="26"/>
      <c r="C161" s="78" t="s">
        <v>337</v>
      </c>
      <c r="D161" s="109"/>
      <c r="E161" s="26"/>
      <c r="F161" s="156"/>
      <c r="G161" s="67"/>
      <c r="H161" s="143"/>
    </row>
    <row r="162" spans="1:10" ht="30" customHeight="1">
      <c r="A162" s="37"/>
      <c r="B162" s="26"/>
      <c r="C162" s="66"/>
      <c r="D162" s="109"/>
      <c r="E162" s="26"/>
      <c r="F162" s="156"/>
      <c r="G162" s="67"/>
      <c r="H162" s="143"/>
    </row>
    <row r="163" spans="1:10" ht="81.599999999999994" customHeight="1">
      <c r="A163" s="37"/>
      <c r="B163" s="26" t="s">
        <v>400</v>
      </c>
      <c r="C163" s="66" t="s">
        <v>338</v>
      </c>
      <c r="D163" s="109" t="s">
        <v>136</v>
      </c>
      <c r="E163" s="26">
        <v>2</v>
      </c>
      <c r="F163" s="156"/>
      <c r="G163" s="67"/>
      <c r="H163" s="143"/>
    </row>
    <row r="164" spans="1:10" ht="30" customHeight="1">
      <c r="A164" s="61"/>
      <c r="B164" s="26"/>
      <c r="C164" s="66"/>
      <c r="D164" s="109"/>
      <c r="E164" s="26"/>
      <c r="F164" s="156"/>
      <c r="G164" s="67"/>
      <c r="H164" s="143"/>
      <c r="J164" s="123">
        <f>G179+G177+G175</f>
        <v>0</v>
      </c>
    </row>
    <row r="165" spans="1:10" ht="30" customHeight="1">
      <c r="A165" s="61"/>
      <c r="B165" s="26"/>
      <c r="C165" s="78" t="s">
        <v>339</v>
      </c>
      <c r="D165" s="109"/>
      <c r="E165" s="26"/>
      <c r="F165" s="156"/>
      <c r="G165" s="67"/>
      <c r="H165" s="143"/>
      <c r="J165" s="123">
        <f>G169+G163</f>
        <v>0</v>
      </c>
    </row>
    <row r="166" spans="1:10" ht="30" customHeight="1">
      <c r="A166" s="61"/>
      <c r="B166" s="26"/>
      <c r="C166" s="102"/>
      <c r="D166" s="109"/>
      <c r="E166" s="26"/>
      <c r="F166" s="156"/>
      <c r="G166" s="67"/>
      <c r="H166" s="143"/>
    </row>
    <row r="167" spans="1:10" ht="48" customHeight="1">
      <c r="A167" s="61"/>
      <c r="B167" s="26"/>
      <c r="C167" s="78" t="s">
        <v>354</v>
      </c>
      <c r="D167" s="109"/>
      <c r="E167" s="26"/>
      <c r="F167" s="156"/>
      <c r="G167" s="67"/>
      <c r="J167" s="123">
        <f>G169+G163</f>
        <v>0</v>
      </c>
    </row>
    <row r="168" spans="1:10" ht="30" customHeight="1">
      <c r="A168" s="61"/>
      <c r="B168" s="26"/>
      <c r="C168" s="66"/>
      <c r="D168" s="109"/>
      <c r="E168" s="26"/>
      <c r="F168" s="156"/>
      <c r="G168" s="67"/>
      <c r="J168" s="123">
        <f>G153+G151+G149+G147</f>
        <v>0</v>
      </c>
    </row>
    <row r="169" spans="1:10" ht="30" customHeight="1">
      <c r="A169" s="61"/>
      <c r="B169" s="26" t="s">
        <v>401</v>
      </c>
      <c r="C169" s="66" t="s">
        <v>340</v>
      </c>
      <c r="D169" s="109" t="s">
        <v>136</v>
      </c>
      <c r="E169" s="26">
        <v>2</v>
      </c>
      <c r="F169" s="156"/>
      <c r="G169" s="67"/>
      <c r="J169" s="123">
        <f>G137+G135+G131+G127+G85+G77+G75+G75</f>
        <v>0</v>
      </c>
    </row>
    <row r="170" spans="1:10" ht="30" customHeight="1">
      <c r="A170" s="61"/>
      <c r="B170" s="58"/>
      <c r="C170" s="62"/>
      <c r="D170" s="109"/>
      <c r="E170" s="26"/>
      <c r="F170" s="156"/>
      <c r="G170" s="67"/>
      <c r="J170" s="124">
        <f>SUM(J164:J169)</f>
        <v>0</v>
      </c>
    </row>
    <row r="171" spans="1:10" ht="30" customHeight="1">
      <c r="A171" s="61"/>
      <c r="B171" s="26" t="s">
        <v>402</v>
      </c>
      <c r="C171" s="100" t="s">
        <v>343</v>
      </c>
      <c r="D171" s="109"/>
      <c r="E171" s="26"/>
      <c r="F171" s="156"/>
      <c r="G171" s="67"/>
      <c r="H171" s="143"/>
    </row>
    <row r="172" spans="1:10" ht="30" customHeight="1">
      <c r="A172" s="61"/>
      <c r="B172" s="26"/>
      <c r="C172" s="100"/>
      <c r="D172" s="66"/>
      <c r="E172" s="26"/>
      <c r="F172" s="160"/>
      <c r="G172" s="67"/>
      <c r="H172" s="143"/>
    </row>
    <row r="173" spans="1:10" ht="30" customHeight="1">
      <c r="A173" s="37"/>
      <c r="B173" s="26"/>
      <c r="C173" s="100" t="s">
        <v>344</v>
      </c>
      <c r="D173" s="66"/>
      <c r="E173" s="26"/>
      <c r="F173" s="156"/>
      <c r="G173" s="67"/>
      <c r="H173" s="143"/>
    </row>
    <row r="174" spans="1:10" ht="30" customHeight="1">
      <c r="A174" s="37"/>
      <c r="B174" s="26"/>
      <c r="D174" s="66"/>
      <c r="E174" s="26"/>
      <c r="F174" s="156"/>
      <c r="G174" s="67"/>
      <c r="H174" s="143"/>
    </row>
    <row r="175" spans="1:10" ht="100.9" customHeight="1">
      <c r="A175" s="37"/>
      <c r="B175" s="26" t="s">
        <v>403</v>
      </c>
      <c r="C175" s="66" t="s">
        <v>494</v>
      </c>
      <c r="D175" s="66" t="s">
        <v>298</v>
      </c>
      <c r="E175" s="26">
        <v>1228</v>
      </c>
      <c r="F175" s="155"/>
      <c r="G175" s="149"/>
      <c r="H175" s="142">
        <v>0</v>
      </c>
      <c r="I175" s="134" t="s">
        <v>491</v>
      </c>
      <c r="J175" s="153" t="s">
        <v>495</v>
      </c>
    </row>
    <row r="176" spans="1:10" ht="30" customHeight="1">
      <c r="A176" s="37"/>
      <c r="B176" s="26"/>
      <c r="C176" s="66"/>
      <c r="D176" s="66"/>
      <c r="E176" s="26"/>
      <c r="F176" s="156"/>
      <c r="G176" s="67"/>
      <c r="H176" s="143"/>
    </row>
    <row r="177" spans="1:10" ht="30" customHeight="1">
      <c r="A177" s="37"/>
      <c r="B177" s="26" t="s">
        <v>404</v>
      </c>
      <c r="C177" s="66" t="s">
        <v>346</v>
      </c>
      <c r="D177" s="66" t="s">
        <v>136</v>
      </c>
      <c r="E177" s="26">
        <v>12</v>
      </c>
      <c r="F177" s="156"/>
      <c r="G177" s="67"/>
      <c r="H177" s="143"/>
    </row>
    <row r="178" spans="1:10" ht="30" customHeight="1">
      <c r="A178" s="37"/>
      <c r="B178" s="26"/>
      <c r="C178" s="66"/>
      <c r="D178" s="66"/>
      <c r="E178" s="156"/>
      <c r="F178" s="156"/>
      <c r="G178" s="67"/>
      <c r="H178" s="143"/>
    </row>
    <row r="179" spans="1:10" ht="30" customHeight="1">
      <c r="A179" s="37"/>
      <c r="B179" s="26" t="s">
        <v>405</v>
      </c>
      <c r="C179" s="66" t="s">
        <v>347</v>
      </c>
      <c r="D179" s="66" t="s">
        <v>136</v>
      </c>
      <c r="E179" s="156">
        <v>4</v>
      </c>
      <c r="F179" s="156"/>
      <c r="G179" s="67"/>
      <c r="H179" s="143"/>
    </row>
    <row r="180" spans="1:10" ht="30" customHeight="1">
      <c r="A180" s="37"/>
      <c r="B180" s="26"/>
      <c r="C180" s="66"/>
      <c r="D180" s="66"/>
      <c r="E180" s="156"/>
      <c r="F180" s="156"/>
      <c r="G180" s="67"/>
      <c r="H180" s="143"/>
    </row>
    <row r="181" spans="1:10" ht="30" customHeight="1">
      <c r="A181" s="37"/>
      <c r="B181" s="26" t="s">
        <v>406</v>
      </c>
      <c r="C181" s="103" t="s">
        <v>345</v>
      </c>
      <c r="D181" s="66"/>
      <c r="E181" s="156"/>
      <c r="F181" s="156"/>
      <c r="G181" s="67"/>
      <c r="H181" s="143"/>
    </row>
    <row r="182" spans="1:10" ht="30" customHeight="1">
      <c r="A182" s="37"/>
      <c r="B182" s="26"/>
      <c r="C182" s="66"/>
      <c r="D182" s="66"/>
      <c r="E182" s="156"/>
      <c r="F182" s="156"/>
      <c r="G182" s="67"/>
      <c r="H182" s="143"/>
    </row>
    <row r="183" spans="1:10" ht="30" customHeight="1">
      <c r="A183" s="37"/>
      <c r="B183" s="26" t="s">
        <v>407</v>
      </c>
      <c r="C183" s="174" t="s">
        <v>303</v>
      </c>
      <c r="D183" s="66" t="s">
        <v>299</v>
      </c>
      <c r="E183" s="156">
        <v>1</v>
      </c>
      <c r="F183" s="156"/>
      <c r="G183" s="67"/>
      <c r="H183" s="150"/>
    </row>
    <row r="184" spans="1:10" ht="30" customHeight="1">
      <c r="A184" s="37"/>
      <c r="B184" s="26"/>
      <c r="C184" s="66"/>
      <c r="D184" s="156"/>
      <c r="E184" s="156"/>
      <c r="F184" s="156"/>
      <c r="G184" s="67"/>
      <c r="H184" s="143"/>
    </row>
    <row r="185" spans="1:10" ht="30" customHeight="1">
      <c r="A185" s="37"/>
      <c r="B185" s="26" t="s">
        <v>408</v>
      </c>
      <c r="C185" s="103" t="s">
        <v>348</v>
      </c>
      <c r="D185" s="156"/>
      <c r="E185" s="156"/>
      <c r="F185" s="156"/>
      <c r="G185" s="67"/>
      <c r="H185" s="143"/>
    </row>
    <row r="186" spans="1:10" ht="30" customHeight="1">
      <c r="A186" s="37"/>
      <c r="B186" s="26"/>
      <c r="C186" s="66"/>
      <c r="D186" s="156"/>
      <c r="E186" s="156"/>
      <c r="F186" s="156"/>
      <c r="G186" s="67"/>
      <c r="H186" s="143"/>
    </row>
    <row r="187" spans="1:10" ht="51" customHeight="1">
      <c r="A187" s="37"/>
      <c r="B187" s="26"/>
      <c r="C187" s="104" t="s">
        <v>358</v>
      </c>
      <c r="D187" s="156"/>
      <c r="E187" s="156"/>
      <c r="F187" s="156"/>
      <c r="G187" s="67"/>
      <c r="H187" s="143"/>
    </row>
    <row r="188" spans="1:10" ht="30" customHeight="1">
      <c r="A188" s="37"/>
      <c r="B188" s="26"/>
      <c r="C188" s="66"/>
      <c r="D188" s="156"/>
      <c r="E188" s="156"/>
      <c r="F188" s="156"/>
      <c r="G188" s="67"/>
      <c r="H188" s="143"/>
    </row>
    <row r="189" spans="1:10" ht="129.6" customHeight="1">
      <c r="A189" s="37"/>
      <c r="B189" s="26" t="s">
        <v>409</v>
      </c>
      <c r="C189" s="66" t="s">
        <v>359</v>
      </c>
      <c r="D189" s="156" t="s">
        <v>130</v>
      </c>
      <c r="E189" s="156">
        <v>560</v>
      </c>
      <c r="F189" s="156"/>
      <c r="G189" s="67"/>
      <c r="H189" s="142">
        <v>0</v>
      </c>
      <c r="I189" s="134" t="s">
        <v>492</v>
      </c>
      <c r="J189" s="153" t="s">
        <v>496</v>
      </c>
    </row>
    <row r="190" spans="1:10" ht="30" customHeight="1">
      <c r="A190" s="37"/>
      <c r="B190" s="26"/>
      <c r="C190" s="66"/>
      <c r="D190" s="156"/>
      <c r="E190" s="156"/>
      <c r="F190" s="156"/>
      <c r="G190" s="67"/>
      <c r="H190" s="143"/>
    </row>
    <row r="191" spans="1:10" ht="30" customHeight="1">
      <c r="A191" s="37"/>
      <c r="B191" s="26" t="s">
        <v>410</v>
      </c>
      <c r="C191" s="105" t="s">
        <v>349</v>
      </c>
      <c r="D191" s="156"/>
      <c r="E191" s="156"/>
      <c r="F191" s="156"/>
      <c r="G191" s="67"/>
      <c r="H191" s="143"/>
    </row>
    <row r="192" spans="1:10" ht="30" customHeight="1">
      <c r="A192" s="37"/>
      <c r="B192" s="26"/>
      <c r="C192" s="66"/>
      <c r="D192" s="156"/>
      <c r="E192" s="156"/>
      <c r="F192" s="156"/>
      <c r="G192" s="67"/>
      <c r="H192" s="143"/>
    </row>
    <row r="193" spans="1:12" ht="30" customHeight="1">
      <c r="A193" s="37"/>
      <c r="B193" s="26"/>
      <c r="C193" s="65" t="s">
        <v>350</v>
      </c>
      <c r="D193" s="156"/>
      <c r="E193" s="156"/>
      <c r="F193" s="156"/>
      <c r="G193" s="67"/>
      <c r="H193" s="143"/>
    </row>
    <row r="194" spans="1:12" ht="30" customHeight="1">
      <c r="A194" s="37"/>
      <c r="B194" s="26"/>
      <c r="C194" s="66"/>
      <c r="D194" s="156"/>
      <c r="E194" s="156"/>
      <c r="F194" s="156"/>
      <c r="G194" s="67"/>
      <c r="H194" s="143"/>
    </row>
    <row r="195" spans="1:12" ht="132" customHeight="1">
      <c r="A195" s="37"/>
      <c r="B195" s="26"/>
      <c r="C195" s="65" t="s">
        <v>352</v>
      </c>
      <c r="D195" s="156"/>
      <c r="E195" s="156"/>
      <c r="F195" s="156"/>
      <c r="G195" s="67"/>
      <c r="H195" s="143"/>
    </row>
    <row r="196" spans="1:12" ht="30" customHeight="1">
      <c r="A196" s="37"/>
      <c r="B196" s="26"/>
      <c r="C196" s="66"/>
      <c r="D196" s="156"/>
      <c r="E196" s="156"/>
      <c r="F196" s="156"/>
      <c r="G196" s="67"/>
      <c r="H196" s="143"/>
    </row>
    <row r="197" spans="1:12" ht="38.450000000000003" customHeight="1">
      <c r="A197" s="37"/>
      <c r="B197" s="26" t="s">
        <v>411</v>
      </c>
      <c r="C197" s="66" t="s">
        <v>351</v>
      </c>
      <c r="D197" s="156" t="s">
        <v>509</v>
      </c>
      <c r="E197" s="156">
        <v>1</v>
      </c>
      <c r="F197" s="156"/>
      <c r="G197" s="67"/>
      <c r="H197" s="143"/>
    </row>
    <row r="198" spans="1:12" ht="30" customHeight="1" thickBot="1">
      <c r="A198" s="64"/>
      <c r="B198" s="26"/>
      <c r="C198" s="106"/>
      <c r="D198" s="110"/>
      <c r="E198" s="96"/>
      <c r="F198" s="161"/>
      <c r="G198" s="81"/>
      <c r="H198" s="143"/>
    </row>
    <row r="199" spans="1:12" ht="30" customHeight="1" thickBot="1">
      <c r="A199" s="423" t="s">
        <v>73</v>
      </c>
      <c r="B199" s="424"/>
      <c r="C199" s="424"/>
      <c r="D199" s="424"/>
      <c r="E199" s="424"/>
      <c r="F199" s="425"/>
      <c r="G199" s="82"/>
      <c r="H199" s="142">
        <f>SUM(H11:H198)</f>
        <v>0</v>
      </c>
    </row>
    <row r="200" spans="1:12" ht="13.9" customHeight="1">
      <c r="C200" s="101"/>
      <c r="D200" s="101"/>
      <c r="F200" s="162"/>
    </row>
    <row r="201" spans="1:12" ht="12.95" customHeight="1"/>
    <row r="202" spans="1:12" ht="16.5" customHeight="1">
      <c r="A202" s="87"/>
      <c r="C202" s="101"/>
      <c r="D202" s="101"/>
      <c r="F202" s="162"/>
    </row>
    <row r="203" spans="1:12" ht="12.95" customHeight="1">
      <c r="C203" s="101"/>
      <c r="D203" s="101"/>
      <c r="F203" s="162"/>
    </row>
    <row r="204" spans="1:12" ht="12.95" customHeight="1">
      <c r="C204" s="101"/>
      <c r="D204" s="101"/>
      <c r="F204" s="162"/>
    </row>
    <row r="205" spans="1:12" ht="12.95" customHeight="1">
      <c r="C205" s="101"/>
      <c r="D205" s="101"/>
      <c r="F205" s="162"/>
    </row>
    <row r="206" spans="1:12" ht="12.95" customHeight="1">
      <c r="C206" s="101"/>
      <c r="D206" s="101"/>
      <c r="F206" s="162"/>
      <c r="L206" s="56" t="s">
        <v>1</v>
      </c>
    </row>
    <row r="207" spans="1:12" ht="12.95" customHeight="1">
      <c r="C207" s="101"/>
      <c r="D207" s="101"/>
      <c r="F207" s="162"/>
    </row>
    <row r="208" spans="1:12" ht="12.95" customHeight="1">
      <c r="C208" s="101"/>
      <c r="D208" s="101"/>
      <c r="F208" s="162"/>
    </row>
    <row r="209" spans="1:8" ht="12.95" customHeight="1">
      <c r="C209" s="101"/>
      <c r="D209" s="101"/>
      <c r="F209" s="162"/>
    </row>
    <row r="210" spans="1:8" ht="12.95" customHeight="1">
      <c r="A210" s="87"/>
      <c r="C210" s="101"/>
      <c r="D210" s="101"/>
      <c r="F210" s="162"/>
    </row>
    <row r="211" spans="1:8" ht="12.95" customHeight="1">
      <c r="C211" s="101"/>
      <c r="D211" s="101"/>
      <c r="F211" s="162"/>
    </row>
    <row r="212" spans="1:8" ht="12.95" customHeight="1">
      <c r="C212" s="101"/>
      <c r="D212" s="101"/>
      <c r="F212" s="162"/>
    </row>
    <row r="213" spans="1:8" ht="12.75" customHeight="1"/>
    <row r="214" spans="1:8" ht="15" customHeight="1">
      <c r="C214" s="101"/>
      <c r="D214" s="101"/>
      <c r="F214" s="162"/>
    </row>
    <row r="215" spans="1:8" ht="26.25" customHeight="1">
      <c r="C215" s="101"/>
      <c r="D215" s="101"/>
      <c r="F215" s="162"/>
    </row>
    <row r="216" spans="1:8" ht="25.5" customHeight="1">
      <c r="C216" s="101"/>
      <c r="D216" s="101"/>
      <c r="F216" s="162"/>
    </row>
    <row r="217" spans="1:8" ht="15" customHeight="1">
      <c r="C217" s="101"/>
      <c r="D217" s="101"/>
      <c r="F217" s="162"/>
    </row>
    <row r="218" spans="1:8" ht="12.95" customHeight="1">
      <c r="C218" s="101"/>
      <c r="D218" s="101"/>
      <c r="F218" s="162"/>
    </row>
    <row r="219" spans="1:8" ht="12.95" customHeight="1">
      <c r="C219" s="101"/>
      <c r="D219" s="101"/>
      <c r="F219" s="162"/>
    </row>
    <row r="220" spans="1:8" ht="12.95" customHeight="1"/>
    <row r="221" spans="1:8" ht="12.95" customHeight="1"/>
    <row r="222" spans="1:8" ht="12.95" customHeight="1">
      <c r="G222" s="97"/>
      <c r="H222" s="97"/>
    </row>
    <row r="223" spans="1:8" ht="12.95" customHeight="1"/>
    <row r="224" spans="1:8" ht="12.95" customHeight="1"/>
    <row r="225" ht="12.95" customHeight="1"/>
    <row r="226" ht="12.95" customHeight="1"/>
    <row r="227" ht="12.95" customHeight="1"/>
    <row r="228" ht="12.95" customHeight="1"/>
    <row r="229" ht="12.95" customHeight="1"/>
    <row r="230" ht="12.95" customHeight="1"/>
    <row r="231" ht="14.1" customHeight="1"/>
    <row r="232" ht="14.1" customHeight="1"/>
    <row r="233" ht="14.1" customHeight="1"/>
    <row r="234" ht="14.1" customHeight="1"/>
    <row r="235" ht="14.1" customHeight="1"/>
    <row r="236" ht="14.1" customHeight="1"/>
  </sheetData>
  <mergeCells count="3">
    <mergeCell ref="C1:G1"/>
    <mergeCell ref="I2:M2"/>
    <mergeCell ref="A199:F199"/>
  </mergeCells>
  <phoneticPr fontId="24" type="noConversion"/>
  <pageMargins left="0.7" right="0.7" top="0.75" bottom="0.75" header="0.3" footer="0.3"/>
  <pageSetup paperSize="9" scale="69" orientation="portrait" r:id="rId1"/>
  <rowBreaks count="1" manualBreakCount="1">
    <brk id="174" max="6"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297B5-74D9-4039-82B3-CE2CFF987A18}">
  <sheetPr>
    <pageSetUpPr fitToPage="1"/>
  </sheetPr>
  <dimension ref="A1:N72"/>
  <sheetViews>
    <sheetView view="pageBreakPreview" zoomScale="90" zoomScaleNormal="100" zoomScaleSheetLayoutView="90" workbookViewId="0">
      <selection activeCell="I42" sqref="I42"/>
    </sheetView>
  </sheetViews>
  <sheetFormatPr defaultColWidth="11.42578125" defaultRowHeight="12"/>
  <cols>
    <col min="1" max="1" width="13.28515625" style="22" customWidth="1"/>
    <col min="2" max="2" width="6.7109375" style="22" bestFit="1" customWidth="1"/>
    <col min="3" max="3" width="46.7109375" style="19" customWidth="1"/>
    <col min="4" max="4" width="4.28515625" style="19" bestFit="1" customWidth="1"/>
    <col min="5" max="5" width="6" style="22" bestFit="1" customWidth="1"/>
    <col min="6" max="6" width="14.140625" style="19" bestFit="1" customWidth="1"/>
    <col min="7" max="7" width="18" style="19" customWidth="1"/>
    <col min="8" max="8" width="21.5703125" style="19" customWidth="1"/>
    <col min="9" max="9" width="27.7109375" style="19" customWidth="1"/>
    <col min="10" max="10" width="38.42578125" style="19" customWidth="1"/>
    <col min="11" max="260" width="11.42578125" style="19"/>
    <col min="261" max="261" width="20.140625" style="19" customWidth="1"/>
    <col min="262" max="262" width="46.7109375" style="19" customWidth="1"/>
    <col min="263" max="263" width="18.42578125" style="19" customWidth="1"/>
    <col min="264" max="264" width="54.42578125" style="19" customWidth="1"/>
    <col min="265" max="516" width="11.42578125" style="19"/>
    <col min="517" max="517" width="20.140625" style="19" customWidth="1"/>
    <col min="518" max="518" width="46.7109375" style="19" customWidth="1"/>
    <col min="519" max="519" width="18.42578125" style="19" customWidth="1"/>
    <col min="520" max="520" width="54.42578125" style="19" customWidth="1"/>
    <col min="521" max="772" width="11.42578125" style="19"/>
    <col min="773" max="773" width="20.140625" style="19" customWidth="1"/>
    <col min="774" max="774" width="46.7109375" style="19" customWidth="1"/>
    <col min="775" max="775" width="18.42578125" style="19" customWidth="1"/>
    <col min="776" max="776" width="54.42578125" style="19" customWidth="1"/>
    <col min="777" max="1028" width="11.42578125" style="19"/>
    <col min="1029" max="1029" width="20.140625" style="19" customWidth="1"/>
    <col min="1030" max="1030" width="46.7109375" style="19" customWidth="1"/>
    <col min="1031" max="1031" width="18.42578125" style="19" customWidth="1"/>
    <col min="1032" max="1032" width="54.42578125" style="19" customWidth="1"/>
    <col min="1033" max="1284" width="11.42578125" style="19"/>
    <col min="1285" max="1285" width="20.140625" style="19" customWidth="1"/>
    <col min="1286" max="1286" width="46.7109375" style="19" customWidth="1"/>
    <col min="1287" max="1287" width="18.42578125" style="19" customWidth="1"/>
    <col min="1288" max="1288" width="54.42578125" style="19" customWidth="1"/>
    <col min="1289" max="1540" width="11.42578125" style="19"/>
    <col min="1541" max="1541" width="20.140625" style="19" customWidth="1"/>
    <col min="1542" max="1542" width="46.7109375" style="19" customWidth="1"/>
    <col min="1543" max="1543" width="18.42578125" style="19" customWidth="1"/>
    <col min="1544" max="1544" width="54.42578125" style="19" customWidth="1"/>
    <col min="1545" max="1796" width="11.42578125" style="19"/>
    <col min="1797" max="1797" width="20.140625" style="19" customWidth="1"/>
    <col min="1798" max="1798" width="46.7109375" style="19" customWidth="1"/>
    <col min="1799" max="1799" width="18.42578125" style="19" customWidth="1"/>
    <col min="1800" max="1800" width="54.42578125" style="19" customWidth="1"/>
    <col min="1801" max="2052" width="11.42578125" style="19"/>
    <col min="2053" max="2053" width="20.140625" style="19" customWidth="1"/>
    <col min="2054" max="2054" width="46.7109375" style="19" customWidth="1"/>
    <col min="2055" max="2055" width="18.42578125" style="19" customWidth="1"/>
    <col min="2056" max="2056" width="54.42578125" style="19" customWidth="1"/>
    <col min="2057" max="2308" width="11.42578125" style="19"/>
    <col min="2309" max="2309" width="20.140625" style="19" customWidth="1"/>
    <col min="2310" max="2310" width="46.7109375" style="19" customWidth="1"/>
    <col min="2311" max="2311" width="18.42578125" style="19" customWidth="1"/>
    <col min="2312" max="2312" width="54.42578125" style="19" customWidth="1"/>
    <col min="2313" max="2564" width="11.42578125" style="19"/>
    <col min="2565" max="2565" width="20.140625" style="19" customWidth="1"/>
    <col min="2566" max="2566" width="46.7109375" style="19" customWidth="1"/>
    <col min="2567" max="2567" width="18.42578125" style="19" customWidth="1"/>
    <col min="2568" max="2568" width="54.42578125" style="19" customWidth="1"/>
    <col min="2569" max="2820" width="11.42578125" style="19"/>
    <col min="2821" max="2821" width="20.140625" style="19" customWidth="1"/>
    <col min="2822" max="2822" width="46.7109375" style="19" customWidth="1"/>
    <col min="2823" max="2823" width="18.42578125" style="19" customWidth="1"/>
    <col min="2824" max="2824" width="54.42578125" style="19" customWidth="1"/>
    <col min="2825" max="3076" width="11.42578125" style="19"/>
    <col min="3077" max="3077" width="20.140625" style="19" customWidth="1"/>
    <col min="3078" max="3078" width="46.7109375" style="19" customWidth="1"/>
    <col min="3079" max="3079" width="18.42578125" style="19" customWidth="1"/>
    <col min="3080" max="3080" width="54.42578125" style="19" customWidth="1"/>
    <col min="3081" max="3332" width="11.42578125" style="19"/>
    <col min="3333" max="3333" width="20.140625" style="19" customWidth="1"/>
    <col min="3334" max="3334" width="46.7109375" style="19" customWidth="1"/>
    <col min="3335" max="3335" width="18.42578125" style="19" customWidth="1"/>
    <col min="3336" max="3336" width="54.42578125" style="19" customWidth="1"/>
    <col min="3337" max="3588" width="11.42578125" style="19"/>
    <col min="3589" max="3589" width="20.140625" style="19" customWidth="1"/>
    <col min="3590" max="3590" width="46.7109375" style="19" customWidth="1"/>
    <col min="3591" max="3591" width="18.42578125" style="19" customWidth="1"/>
    <col min="3592" max="3592" width="54.42578125" style="19" customWidth="1"/>
    <col min="3593" max="3844" width="11.42578125" style="19"/>
    <col min="3845" max="3845" width="20.140625" style="19" customWidth="1"/>
    <col min="3846" max="3846" width="46.7109375" style="19" customWidth="1"/>
    <col min="3847" max="3847" width="18.42578125" style="19" customWidth="1"/>
    <col min="3848" max="3848" width="54.42578125" style="19" customWidth="1"/>
    <col min="3849" max="4100" width="11.42578125" style="19"/>
    <col min="4101" max="4101" width="20.140625" style="19" customWidth="1"/>
    <col min="4102" max="4102" width="46.7109375" style="19" customWidth="1"/>
    <col min="4103" max="4103" width="18.42578125" style="19" customWidth="1"/>
    <col min="4104" max="4104" width="54.42578125" style="19" customWidth="1"/>
    <col min="4105" max="4356" width="11.42578125" style="19"/>
    <col min="4357" max="4357" width="20.140625" style="19" customWidth="1"/>
    <col min="4358" max="4358" width="46.7109375" style="19" customWidth="1"/>
    <col min="4359" max="4359" width="18.42578125" style="19" customWidth="1"/>
    <col min="4360" max="4360" width="54.42578125" style="19" customWidth="1"/>
    <col min="4361" max="4612" width="11.42578125" style="19"/>
    <col min="4613" max="4613" width="20.140625" style="19" customWidth="1"/>
    <col min="4614" max="4614" width="46.7109375" style="19" customWidth="1"/>
    <col min="4615" max="4615" width="18.42578125" style="19" customWidth="1"/>
    <col min="4616" max="4616" width="54.42578125" style="19" customWidth="1"/>
    <col min="4617" max="4868" width="11.42578125" style="19"/>
    <col min="4869" max="4869" width="20.140625" style="19" customWidth="1"/>
    <col min="4870" max="4870" width="46.7109375" style="19" customWidth="1"/>
    <col min="4871" max="4871" width="18.42578125" style="19" customWidth="1"/>
    <col min="4872" max="4872" width="54.42578125" style="19" customWidth="1"/>
    <col min="4873" max="5124" width="11.42578125" style="19"/>
    <col min="5125" max="5125" width="20.140625" style="19" customWidth="1"/>
    <col min="5126" max="5126" width="46.7109375" style="19" customWidth="1"/>
    <col min="5127" max="5127" width="18.42578125" style="19" customWidth="1"/>
    <col min="5128" max="5128" width="54.42578125" style="19" customWidth="1"/>
    <col min="5129" max="5380" width="11.42578125" style="19"/>
    <col min="5381" max="5381" width="20.140625" style="19" customWidth="1"/>
    <col min="5382" max="5382" width="46.7109375" style="19" customWidth="1"/>
    <col min="5383" max="5383" width="18.42578125" style="19" customWidth="1"/>
    <col min="5384" max="5384" width="54.42578125" style="19" customWidth="1"/>
    <col min="5385" max="5636" width="11.42578125" style="19"/>
    <col min="5637" max="5637" width="20.140625" style="19" customWidth="1"/>
    <col min="5638" max="5638" width="46.7109375" style="19" customWidth="1"/>
    <col min="5639" max="5639" width="18.42578125" style="19" customWidth="1"/>
    <col min="5640" max="5640" width="54.42578125" style="19" customWidth="1"/>
    <col min="5641" max="5892" width="11.42578125" style="19"/>
    <col min="5893" max="5893" width="20.140625" style="19" customWidth="1"/>
    <col min="5894" max="5894" width="46.7109375" style="19" customWidth="1"/>
    <col min="5895" max="5895" width="18.42578125" style="19" customWidth="1"/>
    <col min="5896" max="5896" width="54.42578125" style="19" customWidth="1"/>
    <col min="5897" max="6148" width="11.42578125" style="19"/>
    <col min="6149" max="6149" width="20.140625" style="19" customWidth="1"/>
    <col min="6150" max="6150" width="46.7109375" style="19" customWidth="1"/>
    <col min="6151" max="6151" width="18.42578125" style="19" customWidth="1"/>
    <col min="6152" max="6152" width="54.42578125" style="19" customWidth="1"/>
    <col min="6153" max="6404" width="11.42578125" style="19"/>
    <col min="6405" max="6405" width="20.140625" style="19" customWidth="1"/>
    <col min="6406" max="6406" width="46.7109375" style="19" customWidth="1"/>
    <col min="6407" max="6407" width="18.42578125" style="19" customWidth="1"/>
    <col min="6408" max="6408" width="54.42578125" style="19" customWidth="1"/>
    <col min="6409" max="6660" width="11.42578125" style="19"/>
    <col min="6661" max="6661" width="20.140625" style="19" customWidth="1"/>
    <col min="6662" max="6662" width="46.7109375" style="19" customWidth="1"/>
    <col min="6663" max="6663" width="18.42578125" style="19" customWidth="1"/>
    <col min="6664" max="6664" width="54.42578125" style="19" customWidth="1"/>
    <col min="6665" max="6916" width="11.42578125" style="19"/>
    <col min="6917" max="6917" width="20.140625" style="19" customWidth="1"/>
    <col min="6918" max="6918" width="46.7109375" style="19" customWidth="1"/>
    <col min="6919" max="6919" width="18.42578125" style="19" customWidth="1"/>
    <col min="6920" max="6920" width="54.42578125" style="19" customWidth="1"/>
    <col min="6921" max="7172" width="11.42578125" style="19"/>
    <col min="7173" max="7173" width="20.140625" style="19" customWidth="1"/>
    <col min="7174" max="7174" width="46.7109375" style="19" customWidth="1"/>
    <col min="7175" max="7175" width="18.42578125" style="19" customWidth="1"/>
    <col min="7176" max="7176" width="54.42578125" style="19" customWidth="1"/>
    <col min="7177" max="7428" width="11.42578125" style="19"/>
    <col min="7429" max="7429" width="20.140625" style="19" customWidth="1"/>
    <col min="7430" max="7430" width="46.7109375" style="19" customWidth="1"/>
    <col min="7431" max="7431" width="18.42578125" style="19" customWidth="1"/>
    <col min="7432" max="7432" width="54.42578125" style="19" customWidth="1"/>
    <col min="7433" max="7684" width="11.42578125" style="19"/>
    <col min="7685" max="7685" width="20.140625" style="19" customWidth="1"/>
    <col min="7686" max="7686" width="46.7109375" style="19" customWidth="1"/>
    <col min="7687" max="7687" width="18.42578125" style="19" customWidth="1"/>
    <col min="7688" max="7688" width="54.42578125" style="19" customWidth="1"/>
    <col min="7689" max="7940" width="11.42578125" style="19"/>
    <col min="7941" max="7941" width="20.140625" style="19" customWidth="1"/>
    <col min="7942" max="7942" width="46.7109375" style="19" customWidth="1"/>
    <col min="7943" max="7943" width="18.42578125" style="19" customWidth="1"/>
    <col min="7944" max="7944" width="54.42578125" style="19" customWidth="1"/>
    <col min="7945" max="8196" width="11.42578125" style="19"/>
    <col min="8197" max="8197" width="20.140625" style="19" customWidth="1"/>
    <col min="8198" max="8198" width="46.7109375" style="19" customWidth="1"/>
    <col min="8199" max="8199" width="18.42578125" style="19" customWidth="1"/>
    <col min="8200" max="8200" width="54.42578125" style="19" customWidth="1"/>
    <col min="8201" max="8452" width="11.42578125" style="19"/>
    <col min="8453" max="8453" width="20.140625" style="19" customWidth="1"/>
    <col min="8454" max="8454" width="46.7109375" style="19" customWidth="1"/>
    <col min="8455" max="8455" width="18.42578125" style="19" customWidth="1"/>
    <col min="8456" max="8456" width="54.42578125" style="19" customWidth="1"/>
    <col min="8457" max="8708" width="11.42578125" style="19"/>
    <col min="8709" max="8709" width="20.140625" style="19" customWidth="1"/>
    <col min="8710" max="8710" width="46.7109375" style="19" customWidth="1"/>
    <col min="8711" max="8711" width="18.42578125" style="19" customWidth="1"/>
    <col min="8712" max="8712" width="54.42578125" style="19" customWidth="1"/>
    <col min="8713" max="8964" width="11.42578125" style="19"/>
    <col min="8965" max="8965" width="20.140625" style="19" customWidth="1"/>
    <col min="8966" max="8966" width="46.7109375" style="19" customWidth="1"/>
    <col min="8967" max="8967" width="18.42578125" style="19" customWidth="1"/>
    <col min="8968" max="8968" width="54.42578125" style="19" customWidth="1"/>
    <col min="8969" max="9220" width="11.42578125" style="19"/>
    <col min="9221" max="9221" width="20.140625" style="19" customWidth="1"/>
    <col min="9222" max="9222" width="46.7109375" style="19" customWidth="1"/>
    <col min="9223" max="9223" width="18.42578125" style="19" customWidth="1"/>
    <col min="9224" max="9224" width="54.42578125" style="19" customWidth="1"/>
    <col min="9225" max="9476" width="11.42578125" style="19"/>
    <col min="9477" max="9477" width="20.140625" style="19" customWidth="1"/>
    <col min="9478" max="9478" width="46.7109375" style="19" customWidth="1"/>
    <col min="9479" max="9479" width="18.42578125" style="19" customWidth="1"/>
    <col min="9480" max="9480" width="54.42578125" style="19" customWidth="1"/>
    <col min="9481" max="9732" width="11.42578125" style="19"/>
    <col min="9733" max="9733" width="20.140625" style="19" customWidth="1"/>
    <col min="9734" max="9734" width="46.7109375" style="19" customWidth="1"/>
    <col min="9735" max="9735" width="18.42578125" style="19" customWidth="1"/>
    <col min="9736" max="9736" width="54.42578125" style="19" customWidth="1"/>
    <col min="9737" max="9988" width="11.42578125" style="19"/>
    <col min="9989" max="9989" width="20.140625" style="19" customWidth="1"/>
    <col min="9990" max="9990" width="46.7109375" style="19" customWidth="1"/>
    <col min="9991" max="9991" width="18.42578125" style="19" customWidth="1"/>
    <col min="9992" max="9992" width="54.42578125" style="19" customWidth="1"/>
    <col min="9993" max="10244" width="11.42578125" style="19"/>
    <col min="10245" max="10245" width="20.140625" style="19" customWidth="1"/>
    <col min="10246" max="10246" width="46.7109375" style="19" customWidth="1"/>
    <col min="10247" max="10247" width="18.42578125" style="19" customWidth="1"/>
    <col min="10248" max="10248" width="54.42578125" style="19" customWidth="1"/>
    <col min="10249" max="10500" width="11.42578125" style="19"/>
    <col min="10501" max="10501" width="20.140625" style="19" customWidth="1"/>
    <col min="10502" max="10502" width="46.7109375" style="19" customWidth="1"/>
    <col min="10503" max="10503" width="18.42578125" style="19" customWidth="1"/>
    <col min="10504" max="10504" width="54.42578125" style="19" customWidth="1"/>
    <col min="10505" max="10756" width="11.42578125" style="19"/>
    <col min="10757" max="10757" width="20.140625" style="19" customWidth="1"/>
    <col min="10758" max="10758" width="46.7109375" style="19" customWidth="1"/>
    <col min="10759" max="10759" width="18.42578125" style="19" customWidth="1"/>
    <col min="10760" max="10760" width="54.42578125" style="19" customWidth="1"/>
    <col min="10761" max="11012" width="11.42578125" style="19"/>
    <col min="11013" max="11013" width="20.140625" style="19" customWidth="1"/>
    <col min="11014" max="11014" width="46.7109375" style="19" customWidth="1"/>
    <col min="11015" max="11015" width="18.42578125" style="19" customWidth="1"/>
    <col min="11016" max="11016" width="54.42578125" style="19" customWidth="1"/>
    <col min="11017" max="11268" width="11.42578125" style="19"/>
    <col min="11269" max="11269" width="20.140625" style="19" customWidth="1"/>
    <col min="11270" max="11270" width="46.7109375" style="19" customWidth="1"/>
    <col min="11271" max="11271" width="18.42578125" style="19" customWidth="1"/>
    <col min="11272" max="11272" width="54.42578125" style="19" customWidth="1"/>
    <col min="11273" max="11524" width="11.42578125" style="19"/>
    <col min="11525" max="11525" width="20.140625" style="19" customWidth="1"/>
    <col min="11526" max="11526" width="46.7109375" style="19" customWidth="1"/>
    <col min="11527" max="11527" width="18.42578125" style="19" customWidth="1"/>
    <col min="11528" max="11528" width="54.42578125" style="19" customWidth="1"/>
    <col min="11529" max="11780" width="11.42578125" style="19"/>
    <col min="11781" max="11781" width="20.140625" style="19" customWidth="1"/>
    <col min="11782" max="11782" width="46.7109375" style="19" customWidth="1"/>
    <col min="11783" max="11783" width="18.42578125" style="19" customWidth="1"/>
    <col min="11784" max="11784" width="54.42578125" style="19" customWidth="1"/>
    <col min="11785" max="12036" width="11.42578125" style="19"/>
    <col min="12037" max="12037" width="20.140625" style="19" customWidth="1"/>
    <col min="12038" max="12038" width="46.7109375" style="19" customWidth="1"/>
    <col min="12039" max="12039" width="18.42578125" style="19" customWidth="1"/>
    <col min="12040" max="12040" width="54.42578125" style="19" customWidth="1"/>
    <col min="12041" max="12292" width="11.42578125" style="19"/>
    <col min="12293" max="12293" width="20.140625" style="19" customWidth="1"/>
    <col min="12294" max="12294" width="46.7109375" style="19" customWidth="1"/>
    <col min="12295" max="12295" width="18.42578125" style="19" customWidth="1"/>
    <col min="12296" max="12296" width="54.42578125" style="19" customWidth="1"/>
    <col min="12297" max="12548" width="11.42578125" style="19"/>
    <col min="12549" max="12549" width="20.140625" style="19" customWidth="1"/>
    <col min="12550" max="12550" width="46.7109375" style="19" customWidth="1"/>
    <col min="12551" max="12551" width="18.42578125" style="19" customWidth="1"/>
    <col min="12552" max="12552" width="54.42578125" style="19" customWidth="1"/>
    <col min="12553" max="12804" width="11.42578125" style="19"/>
    <col min="12805" max="12805" width="20.140625" style="19" customWidth="1"/>
    <col min="12806" max="12806" width="46.7109375" style="19" customWidth="1"/>
    <col min="12807" max="12807" width="18.42578125" style="19" customWidth="1"/>
    <col min="12808" max="12808" width="54.42578125" style="19" customWidth="1"/>
    <col min="12809" max="13060" width="11.42578125" style="19"/>
    <col min="13061" max="13061" width="20.140625" style="19" customWidth="1"/>
    <col min="13062" max="13062" width="46.7109375" style="19" customWidth="1"/>
    <col min="13063" max="13063" width="18.42578125" style="19" customWidth="1"/>
    <col min="13064" max="13064" width="54.42578125" style="19" customWidth="1"/>
    <col min="13065" max="13316" width="11.42578125" style="19"/>
    <col min="13317" max="13317" width="20.140625" style="19" customWidth="1"/>
    <col min="13318" max="13318" width="46.7109375" style="19" customWidth="1"/>
    <col min="13319" max="13319" width="18.42578125" style="19" customWidth="1"/>
    <col min="13320" max="13320" width="54.42578125" style="19" customWidth="1"/>
    <col min="13321" max="13572" width="11.42578125" style="19"/>
    <col min="13573" max="13573" width="20.140625" style="19" customWidth="1"/>
    <col min="13574" max="13574" width="46.7109375" style="19" customWidth="1"/>
    <col min="13575" max="13575" width="18.42578125" style="19" customWidth="1"/>
    <col min="13576" max="13576" width="54.42578125" style="19" customWidth="1"/>
    <col min="13577" max="13828" width="11.42578125" style="19"/>
    <col min="13829" max="13829" width="20.140625" style="19" customWidth="1"/>
    <col min="13830" max="13830" width="46.7109375" style="19" customWidth="1"/>
    <col min="13831" max="13831" width="18.42578125" style="19" customWidth="1"/>
    <col min="13832" max="13832" width="54.42578125" style="19" customWidth="1"/>
    <col min="13833" max="14084" width="11.42578125" style="19"/>
    <col min="14085" max="14085" width="20.140625" style="19" customWidth="1"/>
    <col min="14086" max="14086" width="46.7109375" style="19" customWidth="1"/>
    <col min="14087" max="14087" width="18.42578125" style="19" customWidth="1"/>
    <col min="14088" max="14088" width="54.42578125" style="19" customWidth="1"/>
    <col min="14089" max="14340" width="11.42578125" style="19"/>
    <col min="14341" max="14341" width="20.140625" style="19" customWidth="1"/>
    <col min="14342" max="14342" width="46.7109375" style="19" customWidth="1"/>
    <col min="14343" max="14343" width="18.42578125" style="19" customWidth="1"/>
    <col min="14344" max="14344" width="54.42578125" style="19" customWidth="1"/>
    <col min="14345" max="14596" width="11.42578125" style="19"/>
    <col min="14597" max="14597" width="20.140625" style="19" customWidth="1"/>
    <col min="14598" max="14598" width="46.7109375" style="19" customWidth="1"/>
    <col min="14599" max="14599" width="18.42578125" style="19" customWidth="1"/>
    <col min="14600" max="14600" width="54.42578125" style="19" customWidth="1"/>
    <col min="14601" max="14852" width="11.42578125" style="19"/>
    <col min="14853" max="14853" width="20.140625" style="19" customWidth="1"/>
    <col min="14854" max="14854" width="46.7109375" style="19" customWidth="1"/>
    <col min="14855" max="14855" width="18.42578125" style="19" customWidth="1"/>
    <col min="14856" max="14856" width="54.42578125" style="19" customWidth="1"/>
    <col min="14857" max="15108" width="11.42578125" style="19"/>
    <col min="15109" max="15109" width="20.140625" style="19" customWidth="1"/>
    <col min="15110" max="15110" width="46.7109375" style="19" customWidth="1"/>
    <col min="15111" max="15111" width="18.42578125" style="19" customWidth="1"/>
    <col min="15112" max="15112" width="54.42578125" style="19" customWidth="1"/>
    <col min="15113" max="15364" width="11.42578125" style="19"/>
    <col min="15365" max="15365" width="20.140625" style="19" customWidth="1"/>
    <col min="15366" max="15366" width="46.7109375" style="19" customWidth="1"/>
    <col min="15367" max="15367" width="18.42578125" style="19" customWidth="1"/>
    <col min="15368" max="15368" width="54.42578125" style="19" customWidth="1"/>
    <col min="15369" max="15620" width="11.42578125" style="19"/>
    <col min="15621" max="15621" width="20.140625" style="19" customWidth="1"/>
    <col min="15622" max="15622" width="46.7109375" style="19" customWidth="1"/>
    <col min="15623" max="15623" width="18.42578125" style="19" customWidth="1"/>
    <col min="15624" max="15624" width="54.42578125" style="19" customWidth="1"/>
    <col min="15625" max="15876" width="11.42578125" style="19"/>
    <col min="15877" max="15877" width="20.140625" style="19" customWidth="1"/>
    <col min="15878" max="15878" width="46.7109375" style="19" customWidth="1"/>
    <col min="15879" max="15879" width="18.42578125" style="19" customWidth="1"/>
    <col min="15880" max="15880" width="54.42578125" style="19" customWidth="1"/>
    <col min="15881" max="16132" width="11.42578125" style="19"/>
    <col min="16133" max="16133" width="20.140625" style="19" customWidth="1"/>
    <col min="16134" max="16134" width="46.7109375" style="19" customWidth="1"/>
    <col min="16135" max="16135" width="18.42578125" style="19" customWidth="1"/>
    <col min="16136" max="16136" width="54.42578125" style="19" customWidth="1"/>
    <col min="16137" max="16384" width="11.42578125" style="19"/>
  </cols>
  <sheetData>
    <row r="1" spans="1:12" s="2" customFormat="1" ht="15.95" customHeight="1">
      <c r="A1" s="1"/>
      <c r="B1" s="24"/>
      <c r="C1" s="403" t="s">
        <v>0</v>
      </c>
      <c r="D1" s="403"/>
      <c r="E1" s="403"/>
      <c r="F1" s="403"/>
      <c r="G1" s="404"/>
    </row>
    <row r="2" spans="1:12" s="2" customFormat="1" ht="15.95" customHeight="1">
      <c r="A2" s="3"/>
      <c r="B2" s="11"/>
      <c r="C2" s="314"/>
      <c r="D2" s="314"/>
      <c r="E2" s="314"/>
      <c r="F2" s="314"/>
      <c r="G2" s="4"/>
      <c r="H2" s="405"/>
      <c r="I2" s="405"/>
      <c r="J2" s="405"/>
      <c r="K2" s="405"/>
      <c r="L2" s="405"/>
    </row>
    <row r="3" spans="1:12" s="11" customFormat="1" ht="15.95" customHeight="1">
      <c r="A3" s="5"/>
      <c r="B3" s="315"/>
      <c r="C3" s="314"/>
      <c r="D3" s="314"/>
      <c r="E3" s="314"/>
      <c r="F3" s="314"/>
      <c r="G3" s="4" t="s">
        <v>75</v>
      </c>
      <c r="H3" s="6"/>
      <c r="I3" s="7"/>
      <c r="J3" s="8"/>
      <c r="K3" s="9"/>
      <c r="L3" s="178"/>
    </row>
    <row r="4" spans="1:12" s="11" customFormat="1" ht="15.95" customHeight="1" thickBot="1">
      <c r="A4" s="12"/>
      <c r="B4" s="15"/>
      <c r="C4" s="314"/>
      <c r="D4" s="314"/>
      <c r="E4" s="314"/>
      <c r="F4" s="314"/>
      <c r="G4" s="4"/>
    </row>
    <row r="5" spans="1:12" s="11" customFormat="1" ht="15.95" customHeight="1" thickBot="1">
      <c r="A5" s="39" t="s">
        <v>5</v>
      </c>
      <c r="B5" s="291" t="s">
        <v>16</v>
      </c>
      <c r="C5" s="40" t="s">
        <v>502</v>
      </c>
      <c r="D5" s="40" t="s">
        <v>2</v>
      </c>
      <c r="E5" s="40" t="s">
        <v>503</v>
      </c>
      <c r="F5" s="40" t="s">
        <v>3</v>
      </c>
      <c r="G5" s="41" t="s">
        <v>15</v>
      </c>
    </row>
    <row r="6" spans="1:12" s="11" customFormat="1" ht="15">
      <c r="A6" s="192"/>
      <c r="B6" s="191"/>
      <c r="C6" s="191" t="s">
        <v>90</v>
      </c>
      <c r="D6" s="43"/>
      <c r="E6" s="43"/>
      <c r="F6" s="250"/>
      <c r="G6" s="121"/>
    </row>
    <row r="7" spans="1:12" s="11" customFormat="1" ht="37.15" customHeight="1">
      <c r="A7" s="185"/>
      <c r="B7" s="186"/>
      <c r="C7" s="25" t="s">
        <v>297</v>
      </c>
      <c r="D7" s="215"/>
      <c r="E7" s="215"/>
      <c r="F7" s="215"/>
      <c r="G7" s="190"/>
    </row>
    <row r="8" spans="1:12" s="11" customFormat="1" ht="43.15" customHeight="1">
      <c r="A8" s="292"/>
      <c r="B8" s="293" t="s">
        <v>34</v>
      </c>
      <c r="C8" s="294" t="s">
        <v>524</v>
      </c>
      <c r="D8" s="52" t="s">
        <v>4</v>
      </c>
      <c r="E8" s="50">
        <v>6</v>
      </c>
      <c r="F8" s="53"/>
      <c r="G8" s="151"/>
      <c r="H8" s="295"/>
      <c r="I8" s="63"/>
      <c r="J8" s="296"/>
    </row>
    <row r="9" spans="1:12" s="11" customFormat="1" ht="30" customHeight="1">
      <c r="A9" s="292"/>
      <c r="B9" s="293"/>
      <c r="C9" s="294"/>
      <c r="D9" s="52"/>
      <c r="E9" s="50"/>
      <c r="F9" s="53"/>
      <c r="G9" s="151"/>
    </row>
    <row r="10" spans="1:12" s="11" customFormat="1" ht="30" customHeight="1">
      <c r="A10" s="292"/>
      <c r="B10" s="293"/>
      <c r="C10" s="297" t="s">
        <v>511</v>
      </c>
      <c r="D10" s="52"/>
      <c r="E10" s="50"/>
      <c r="F10" s="53"/>
      <c r="G10" s="151"/>
    </row>
    <row r="11" spans="1:12" s="11" customFormat="1" ht="30" customHeight="1">
      <c r="A11" s="292"/>
      <c r="B11" s="293"/>
      <c r="C11" s="294"/>
      <c r="D11" s="52"/>
      <c r="E11" s="50"/>
      <c r="F11" s="53"/>
      <c r="G11" s="151"/>
    </row>
    <row r="12" spans="1:12" s="56" customFormat="1" ht="30" customHeight="1">
      <c r="A12" s="77"/>
      <c r="B12" s="76" t="s">
        <v>360</v>
      </c>
      <c r="C12" s="25" t="s">
        <v>510</v>
      </c>
      <c r="D12" s="66" t="s">
        <v>148</v>
      </c>
      <c r="E12" s="26">
        <v>1329.69</v>
      </c>
      <c r="F12" s="148"/>
      <c r="G12" s="149"/>
      <c r="H12" s="298"/>
      <c r="I12" s="63"/>
      <c r="J12" s="299"/>
    </row>
    <row r="13" spans="1:12" s="56" customFormat="1" ht="30" customHeight="1">
      <c r="A13" s="77"/>
      <c r="B13" s="76"/>
      <c r="C13" s="25"/>
      <c r="D13" s="66"/>
      <c r="E13" s="26"/>
      <c r="F13" s="148"/>
      <c r="G13" s="149"/>
    </row>
    <row r="14" spans="1:12" s="11" customFormat="1" ht="27.6" customHeight="1">
      <c r="A14" s="44"/>
      <c r="B14" s="26" t="s">
        <v>35</v>
      </c>
      <c r="C14" s="32" t="s">
        <v>521</v>
      </c>
      <c r="D14" s="27"/>
      <c r="E14" s="26"/>
      <c r="F14" s="28"/>
      <c r="G14" s="195"/>
      <c r="H14" s="300"/>
    </row>
    <row r="15" spans="1:12" s="11" customFormat="1" ht="30" customHeight="1">
      <c r="A15" s="44"/>
      <c r="B15" s="26"/>
      <c r="C15" s="32"/>
      <c r="D15" s="27"/>
      <c r="E15" s="26"/>
      <c r="F15" s="28"/>
      <c r="G15" s="195"/>
      <c r="H15" s="300"/>
    </row>
    <row r="16" spans="1:12" s="11" customFormat="1" ht="30" customHeight="1">
      <c r="A16" s="44"/>
      <c r="B16" s="26" t="s">
        <v>37</v>
      </c>
      <c r="C16" s="27" t="s">
        <v>17</v>
      </c>
      <c r="D16" s="27" t="s">
        <v>4</v>
      </c>
      <c r="E16" s="26">
        <v>4</v>
      </c>
      <c r="F16" s="28"/>
      <c r="G16" s="195"/>
      <c r="H16" s="300"/>
    </row>
    <row r="17" spans="1:8" s="11" customFormat="1" ht="30" customHeight="1">
      <c r="A17" s="44"/>
      <c r="B17" s="26" t="s">
        <v>38</v>
      </c>
      <c r="C17" s="27" t="s">
        <v>18</v>
      </c>
      <c r="D17" s="27" t="s">
        <v>4</v>
      </c>
      <c r="E17" s="26">
        <v>4</v>
      </c>
      <c r="F17" s="28"/>
      <c r="G17" s="195"/>
      <c r="H17" s="300"/>
    </row>
    <row r="18" spans="1:8" s="11" customFormat="1" ht="30" customHeight="1">
      <c r="A18" s="44"/>
      <c r="B18" s="26" t="s">
        <v>39</v>
      </c>
      <c r="C18" s="27" t="s">
        <v>19</v>
      </c>
      <c r="D18" s="27" t="s">
        <v>4</v>
      </c>
      <c r="E18" s="26">
        <v>4</v>
      </c>
      <c r="F18" s="28"/>
      <c r="G18" s="195"/>
      <c r="H18" s="300"/>
    </row>
    <row r="19" spans="1:8" s="11" customFormat="1" ht="30" customHeight="1">
      <c r="A19" s="44"/>
      <c r="B19" s="26" t="s">
        <v>40</v>
      </c>
      <c r="C19" s="27" t="s">
        <v>20</v>
      </c>
      <c r="D19" s="27" t="s">
        <v>4</v>
      </c>
      <c r="E19" s="26">
        <v>6</v>
      </c>
      <c r="F19" s="28"/>
      <c r="G19" s="195"/>
    </row>
    <row r="20" spans="1:8" s="11" customFormat="1" ht="30" customHeight="1">
      <c r="A20" s="44"/>
      <c r="B20" s="26" t="s">
        <v>41</v>
      </c>
      <c r="C20" s="27" t="s">
        <v>21</v>
      </c>
      <c r="D20" s="27" t="s">
        <v>4</v>
      </c>
      <c r="E20" s="26">
        <v>6</v>
      </c>
      <c r="F20" s="28"/>
      <c r="G20" s="195"/>
      <c r="H20" s="295"/>
    </row>
    <row r="21" spans="1:8" s="11" customFormat="1" ht="30" customHeight="1">
      <c r="A21" s="44"/>
      <c r="B21" s="26" t="s">
        <v>42</v>
      </c>
      <c r="C21" s="27" t="s">
        <v>22</v>
      </c>
      <c r="D21" s="27" t="s">
        <v>4</v>
      </c>
      <c r="E21" s="26">
        <v>4</v>
      </c>
      <c r="F21" s="28"/>
      <c r="G21" s="195"/>
    </row>
    <row r="22" spans="1:8" s="11" customFormat="1" ht="30" customHeight="1">
      <c r="A22" s="44"/>
      <c r="B22" s="26" t="s">
        <v>43</v>
      </c>
      <c r="C22" s="27" t="s">
        <v>23</v>
      </c>
      <c r="D22" s="27" t="s">
        <v>4</v>
      </c>
      <c r="E22" s="26">
        <v>2</v>
      </c>
      <c r="F22" s="28"/>
      <c r="G22" s="195"/>
    </row>
    <row r="23" spans="1:8" s="11" customFormat="1" ht="30" customHeight="1">
      <c r="A23" s="44"/>
      <c r="B23" s="26" t="s">
        <v>44</v>
      </c>
      <c r="C23" s="27" t="s">
        <v>24</v>
      </c>
      <c r="D23" s="27" t="s">
        <v>4</v>
      </c>
      <c r="E23" s="26">
        <v>4</v>
      </c>
      <c r="F23" s="28"/>
      <c r="G23" s="195"/>
    </row>
    <row r="24" spans="1:8" s="11" customFormat="1" ht="30" customHeight="1">
      <c r="A24" s="44"/>
      <c r="B24" s="26" t="s">
        <v>45</v>
      </c>
      <c r="C24" s="27" t="s">
        <v>25</v>
      </c>
      <c r="D24" s="27" t="s">
        <v>4</v>
      </c>
      <c r="E24" s="26">
        <v>4</v>
      </c>
      <c r="F24" s="28"/>
      <c r="G24" s="195"/>
      <c r="H24" s="295"/>
    </row>
    <row r="25" spans="1:8" s="11" customFormat="1" ht="30" customHeight="1">
      <c r="A25" s="44"/>
      <c r="B25" s="26"/>
      <c r="C25" s="27"/>
      <c r="D25" s="27"/>
      <c r="E25" s="26"/>
      <c r="F25" s="28"/>
      <c r="G25" s="195"/>
      <c r="H25" s="295"/>
    </row>
    <row r="26" spans="1:8" s="11" customFormat="1" ht="30" customHeight="1">
      <c r="A26" s="44"/>
      <c r="B26" s="26" t="s">
        <v>36</v>
      </c>
      <c r="C26" s="32" t="s">
        <v>522</v>
      </c>
      <c r="D26" s="27"/>
      <c r="E26" s="26"/>
      <c r="F26" s="28"/>
      <c r="G26" s="195"/>
      <c r="H26" s="295"/>
    </row>
    <row r="27" spans="1:8" s="11" customFormat="1" ht="30" customHeight="1">
      <c r="A27" s="44"/>
      <c r="B27" s="26"/>
      <c r="C27" s="32"/>
      <c r="D27" s="27"/>
      <c r="E27" s="26"/>
      <c r="F27" s="28"/>
      <c r="G27" s="195"/>
      <c r="H27" s="295"/>
    </row>
    <row r="28" spans="1:8" s="11" customFormat="1" ht="30" customHeight="1">
      <c r="A28" s="44"/>
      <c r="B28" s="26" t="s">
        <v>46</v>
      </c>
      <c r="C28" s="32" t="s">
        <v>26</v>
      </c>
      <c r="D28" s="27" t="s">
        <v>4</v>
      </c>
      <c r="E28" s="26">
        <v>1</v>
      </c>
      <c r="F28" s="28"/>
      <c r="G28" s="195"/>
      <c r="H28" s="295"/>
    </row>
    <row r="29" spans="1:8" s="11" customFormat="1" ht="30" customHeight="1">
      <c r="A29" s="44"/>
      <c r="B29" s="26" t="s">
        <v>47</v>
      </c>
      <c r="C29" s="32" t="s">
        <v>27</v>
      </c>
      <c r="D29" s="27" t="s">
        <v>4</v>
      </c>
      <c r="E29" s="26">
        <v>4</v>
      </c>
      <c r="F29" s="28"/>
      <c r="G29" s="195"/>
      <c r="H29" s="295"/>
    </row>
    <row r="30" spans="1:8" s="11" customFormat="1" ht="30" customHeight="1">
      <c r="A30" s="44"/>
      <c r="B30" s="26" t="s">
        <v>48</v>
      </c>
      <c r="C30" s="32" t="s">
        <v>28</v>
      </c>
      <c r="D30" s="27" t="s">
        <v>4</v>
      </c>
      <c r="E30" s="26">
        <v>2</v>
      </c>
      <c r="F30" s="28"/>
      <c r="G30" s="195"/>
      <c r="H30" s="295"/>
    </row>
    <row r="31" spans="1:8" s="11" customFormat="1" ht="30" customHeight="1">
      <c r="A31" s="44"/>
      <c r="B31" s="26" t="s">
        <v>49</v>
      </c>
      <c r="C31" s="32" t="s">
        <v>29</v>
      </c>
      <c r="D31" s="27" t="s">
        <v>4</v>
      </c>
      <c r="E31" s="26">
        <v>2</v>
      </c>
      <c r="F31" s="28"/>
      <c r="G31" s="195"/>
      <c r="H31" s="295"/>
    </row>
    <row r="32" spans="1:8" s="11" customFormat="1" ht="30" customHeight="1">
      <c r="A32" s="44"/>
      <c r="B32" s="26" t="s">
        <v>50</v>
      </c>
      <c r="C32" s="32" t="s">
        <v>30</v>
      </c>
      <c r="D32" s="30" t="s">
        <v>4</v>
      </c>
      <c r="E32" s="29">
        <v>1</v>
      </c>
      <c r="F32" s="28"/>
      <c r="G32" s="195"/>
      <c r="H32" s="295"/>
    </row>
    <row r="33" spans="1:14" s="11" customFormat="1" ht="30" customHeight="1">
      <c r="A33" s="44"/>
      <c r="B33" s="26" t="s">
        <v>365</v>
      </c>
      <c r="C33" s="32" t="s">
        <v>523</v>
      </c>
      <c r="D33" s="302" t="s">
        <v>460</v>
      </c>
      <c r="E33" s="58">
        <v>1</v>
      </c>
      <c r="F33" s="28"/>
      <c r="G33" s="195"/>
      <c r="H33" s="295"/>
    </row>
    <row r="34" spans="1:14" s="11" customFormat="1" ht="30" customHeight="1" thickBot="1">
      <c r="A34" s="301"/>
      <c r="B34" s="58"/>
      <c r="C34" s="302"/>
      <c r="D34" s="302"/>
      <c r="E34" s="58"/>
      <c r="F34" s="59"/>
      <c r="G34" s="120"/>
      <c r="H34" s="303"/>
    </row>
    <row r="35" spans="1:14" s="11" customFormat="1" ht="30" customHeight="1" thickBot="1">
      <c r="A35" s="426" t="s">
        <v>73</v>
      </c>
      <c r="B35" s="427"/>
      <c r="C35" s="427"/>
      <c r="D35" s="427"/>
      <c r="E35" s="427"/>
      <c r="F35" s="427"/>
      <c r="G35" s="394"/>
      <c r="H35" s="304"/>
    </row>
    <row r="36" spans="1:14" s="11" customFormat="1" ht="12.95" customHeight="1">
      <c r="A36" s="14"/>
      <c r="B36" s="14"/>
      <c r="C36" s="14"/>
      <c r="D36" s="14"/>
      <c r="E36" s="15"/>
      <c r="F36" s="14"/>
      <c r="J36" s="13"/>
      <c r="K36" s="13"/>
      <c r="L36" s="13"/>
      <c r="M36" s="13"/>
      <c r="N36" s="13"/>
    </row>
    <row r="37" spans="1:14" s="11" customFormat="1" ht="12.95" customHeight="1">
      <c r="A37" s="15"/>
      <c r="B37" s="15"/>
      <c r="C37" s="16"/>
      <c r="D37" s="16"/>
      <c r="E37" s="15"/>
      <c r="F37" s="16"/>
      <c r="J37" s="13"/>
      <c r="K37" s="13"/>
      <c r="L37" s="13"/>
      <c r="M37" s="13"/>
      <c r="N37" s="13"/>
    </row>
    <row r="38" spans="1:14" s="13" customFormat="1" ht="16.5" customHeight="1">
      <c r="A38" s="17"/>
      <c r="B38" s="17"/>
      <c r="C38" s="18"/>
      <c r="D38" s="18"/>
      <c r="E38" s="20"/>
      <c r="F38" s="18"/>
      <c r="J38" s="19"/>
      <c r="K38" s="19"/>
      <c r="L38" s="19"/>
      <c r="M38" s="19"/>
      <c r="N38" s="19"/>
    </row>
    <row r="39" spans="1:14" s="13" customFormat="1" ht="12.95" customHeight="1">
      <c r="A39" s="18"/>
      <c r="B39" s="18"/>
      <c r="C39" s="18"/>
      <c r="D39" s="18"/>
      <c r="E39" s="20"/>
      <c r="F39" s="18"/>
      <c r="J39" s="19"/>
      <c r="K39" s="19"/>
      <c r="L39" s="19"/>
      <c r="M39" s="19"/>
      <c r="N39" s="19"/>
    </row>
    <row r="40" spans="1:14" ht="12.95" customHeight="1">
      <c r="A40" s="18"/>
      <c r="B40" s="18"/>
      <c r="C40" s="18"/>
      <c r="D40" s="18"/>
      <c r="E40" s="20"/>
      <c r="F40" s="18"/>
    </row>
    <row r="41" spans="1:14" ht="12.95" customHeight="1">
      <c r="A41" s="18"/>
      <c r="B41" s="18"/>
      <c r="C41" s="18"/>
      <c r="D41" s="18"/>
      <c r="E41" s="20"/>
      <c r="F41" s="18"/>
    </row>
    <row r="42" spans="1:14" ht="12.95" customHeight="1">
      <c r="A42" s="18"/>
      <c r="B42" s="18"/>
      <c r="C42" s="18"/>
      <c r="D42" s="18"/>
      <c r="E42" s="20"/>
      <c r="F42" s="18"/>
      <c r="K42" s="19" t="s">
        <v>1</v>
      </c>
    </row>
    <row r="43" spans="1:14" ht="12.95" customHeight="1">
      <c r="A43" s="18"/>
      <c r="B43" s="18"/>
      <c r="C43" s="18"/>
      <c r="D43" s="18"/>
      <c r="E43" s="20"/>
      <c r="F43" s="18"/>
    </row>
    <row r="44" spans="1:14" ht="12.95" customHeight="1">
      <c r="A44" s="18"/>
      <c r="B44" s="18"/>
      <c r="C44" s="18"/>
      <c r="D44" s="18"/>
      <c r="E44" s="20"/>
      <c r="F44" s="18"/>
    </row>
    <row r="45" spans="1:14" ht="12.95" customHeight="1">
      <c r="A45" s="18"/>
      <c r="B45" s="18"/>
      <c r="C45" s="18"/>
      <c r="D45" s="18"/>
      <c r="E45" s="20"/>
      <c r="F45" s="18"/>
    </row>
    <row r="46" spans="1:14" ht="12.95" customHeight="1">
      <c r="A46" s="17"/>
      <c r="B46" s="17"/>
      <c r="C46" s="18"/>
      <c r="D46" s="18"/>
      <c r="E46" s="20"/>
      <c r="F46" s="18"/>
    </row>
    <row r="47" spans="1:14" ht="12.95" customHeight="1">
      <c r="A47" s="18"/>
      <c r="B47" s="18"/>
      <c r="C47" s="18"/>
      <c r="D47" s="18"/>
      <c r="E47" s="20"/>
      <c r="F47" s="18"/>
    </row>
    <row r="48" spans="1:14" ht="12.95" customHeight="1">
      <c r="A48" s="18"/>
      <c r="B48" s="18"/>
      <c r="C48" s="18"/>
      <c r="D48" s="18"/>
      <c r="E48" s="20"/>
      <c r="F48" s="18"/>
    </row>
    <row r="49" spans="1:7" ht="12.75" customHeight="1">
      <c r="A49" s="20"/>
      <c r="B49" s="20"/>
      <c r="C49" s="21"/>
      <c r="D49" s="21"/>
      <c r="E49" s="20"/>
      <c r="F49" s="21"/>
    </row>
    <row r="50" spans="1:7" ht="15" customHeight="1">
      <c r="A50" s="18"/>
      <c r="B50" s="18"/>
      <c r="C50" s="18"/>
      <c r="D50" s="18"/>
      <c r="E50" s="20"/>
      <c r="F50" s="18"/>
    </row>
    <row r="51" spans="1:7" ht="26.25" customHeight="1">
      <c r="A51" s="18"/>
      <c r="B51" s="18"/>
      <c r="C51" s="18"/>
      <c r="D51" s="18"/>
      <c r="E51" s="20"/>
      <c r="F51" s="18"/>
    </row>
    <row r="52" spans="1:7" ht="25.5" customHeight="1">
      <c r="A52" s="18"/>
      <c r="B52" s="18"/>
      <c r="C52" s="18"/>
      <c r="D52" s="18"/>
      <c r="E52" s="20"/>
      <c r="F52" s="18"/>
    </row>
    <row r="53" spans="1:7" ht="15" customHeight="1">
      <c r="A53" s="18"/>
      <c r="B53" s="18"/>
      <c r="C53" s="18"/>
      <c r="D53" s="18"/>
      <c r="E53" s="20"/>
      <c r="F53" s="18"/>
    </row>
    <row r="54" spans="1:7" ht="12.95" customHeight="1">
      <c r="A54" s="18"/>
      <c r="B54" s="18"/>
      <c r="C54" s="18"/>
      <c r="D54" s="18"/>
      <c r="E54" s="20"/>
      <c r="F54" s="18"/>
    </row>
    <row r="55" spans="1:7" ht="12.95" customHeight="1">
      <c r="A55" s="18"/>
      <c r="B55" s="18"/>
      <c r="C55" s="18"/>
      <c r="D55" s="18"/>
      <c r="E55" s="20"/>
      <c r="F55" s="18"/>
    </row>
    <row r="56" spans="1:7" ht="12.95" customHeight="1"/>
    <row r="57" spans="1:7" ht="12.95" customHeight="1"/>
    <row r="58" spans="1:7" ht="12.95" customHeight="1">
      <c r="G58" s="23"/>
    </row>
    <row r="59" spans="1:7" ht="12.95" customHeight="1"/>
    <row r="60" spans="1:7" ht="12.95" customHeight="1"/>
    <row r="61" spans="1:7" ht="12.95" customHeight="1"/>
    <row r="62" spans="1:7" ht="12.95" customHeight="1"/>
    <row r="63" spans="1:7" ht="12.95" customHeight="1"/>
    <row r="64" spans="1:7" ht="12.95" customHeight="1"/>
    <row r="65" ht="12.95" customHeight="1"/>
    <row r="66" ht="12.95" customHeight="1"/>
    <row r="67" ht="14.1" customHeight="1"/>
    <row r="68" ht="14.1" customHeight="1"/>
    <row r="69" ht="14.1" customHeight="1"/>
    <row r="70" ht="14.1" customHeight="1"/>
    <row r="71" ht="14.1" customHeight="1"/>
    <row r="72" ht="14.1" customHeight="1"/>
  </sheetData>
  <mergeCells count="3">
    <mergeCell ref="A35:F35"/>
    <mergeCell ref="C1:G1"/>
    <mergeCell ref="H2:L2"/>
  </mergeCells>
  <pageMargins left="0.7" right="0.7" top="0.75" bottom="0.75" header="0.3" footer="0.3"/>
  <pageSetup paperSize="9" scale="77"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2940F-FAD7-4698-ADA3-74C2C467E8EB}">
  <dimension ref="A1:J53"/>
  <sheetViews>
    <sheetView view="pageBreakPreview" zoomScaleNormal="108" zoomScaleSheetLayoutView="100" workbookViewId="0">
      <selection activeCell="C20" sqref="C20"/>
    </sheetView>
  </sheetViews>
  <sheetFormatPr defaultColWidth="11.42578125" defaultRowHeight="12"/>
  <cols>
    <col min="1" max="1" width="6.7109375" style="22" bestFit="1" customWidth="1"/>
    <col min="2" max="2" width="46.7109375" style="19" customWidth="1"/>
    <col min="3" max="3" width="64" style="19" customWidth="1"/>
    <col min="4" max="4" width="54.42578125" style="19" customWidth="1"/>
    <col min="5" max="256" width="11.42578125" style="19"/>
    <col min="257" max="257" width="20.140625" style="19" customWidth="1"/>
    <col min="258" max="258" width="46.7109375" style="19" customWidth="1"/>
    <col min="259" max="259" width="18.42578125" style="19" customWidth="1"/>
    <col min="260" max="260" width="54.42578125" style="19" customWidth="1"/>
    <col min="261" max="512" width="11.42578125" style="19"/>
    <col min="513" max="513" width="20.140625" style="19" customWidth="1"/>
    <col min="514" max="514" width="46.7109375" style="19" customWidth="1"/>
    <col min="515" max="515" width="18.42578125" style="19" customWidth="1"/>
    <col min="516" max="516" width="54.42578125" style="19" customWidth="1"/>
    <col min="517" max="768" width="11.42578125" style="19"/>
    <col min="769" max="769" width="20.140625" style="19" customWidth="1"/>
    <col min="770" max="770" width="46.7109375" style="19" customWidth="1"/>
    <col min="771" max="771" width="18.42578125" style="19" customWidth="1"/>
    <col min="772" max="772" width="54.42578125" style="19" customWidth="1"/>
    <col min="773" max="1024" width="11.42578125" style="19"/>
    <col min="1025" max="1025" width="20.140625" style="19" customWidth="1"/>
    <col min="1026" max="1026" width="46.7109375" style="19" customWidth="1"/>
    <col min="1027" max="1027" width="18.42578125" style="19" customWidth="1"/>
    <col min="1028" max="1028" width="54.42578125" style="19" customWidth="1"/>
    <col min="1029" max="1280" width="11.42578125" style="19"/>
    <col min="1281" max="1281" width="20.140625" style="19" customWidth="1"/>
    <col min="1282" max="1282" width="46.7109375" style="19" customWidth="1"/>
    <col min="1283" max="1283" width="18.42578125" style="19" customWidth="1"/>
    <col min="1284" max="1284" width="54.42578125" style="19" customWidth="1"/>
    <col min="1285" max="1536" width="11.42578125" style="19"/>
    <col min="1537" max="1537" width="20.140625" style="19" customWidth="1"/>
    <col min="1538" max="1538" width="46.7109375" style="19" customWidth="1"/>
    <col min="1539" max="1539" width="18.42578125" style="19" customWidth="1"/>
    <col min="1540" max="1540" width="54.42578125" style="19" customWidth="1"/>
    <col min="1541" max="1792" width="11.42578125" style="19"/>
    <col min="1793" max="1793" width="20.140625" style="19" customWidth="1"/>
    <col min="1794" max="1794" width="46.7109375" style="19" customWidth="1"/>
    <col min="1795" max="1795" width="18.42578125" style="19" customWidth="1"/>
    <col min="1796" max="1796" width="54.42578125" style="19" customWidth="1"/>
    <col min="1797" max="2048" width="11.42578125" style="19"/>
    <col min="2049" max="2049" width="20.140625" style="19" customWidth="1"/>
    <col min="2050" max="2050" width="46.7109375" style="19" customWidth="1"/>
    <col min="2051" max="2051" width="18.42578125" style="19" customWidth="1"/>
    <col min="2052" max="2052" width="54.42578125" style="19" customWidth="1"/>
    <col min="2053" max="2304" width="11.42578125" style="19"/>
    <col min="2305" max="2305" width="20.140625" style="19" customWidth="1"/>
    <col min="2306" max="2306" width="46.7109375" style="19" customWidth="1"/>
    <col min="2307" max="2307" width="18.42578125" style="19" customWidth="1"/>
    <col min="2308" max="2308" width="54.42578125" style="19" customWidth="1"/>
    <col min="2309" max="2560" width="11.42578125" style="19"/>
    <col min="2561" max="2561" width="20.140625" style="19" customWidth="1"/>
    <col min="2562" max="2562" width="46.7109375" style="19" customWidth="1"/>
    <col min="2563" max="2563" width="18.42578125" style="19" customWidth="1"/>
    <col min="2564" max="2564" width="54.42578125" style="19" customWidth="1"/>
    <col min="2565" max="2816" width="11.42578125" style="19"/>
    <col min="2817" max="2817" width="20.140625" style="19" customWidth="1"/>
    <col min="2818" max="2818" width="46.7109375" style="19" customWidth="1"/>
    <col min="2819" max="2819" width="18.42578125" style="19" customWidth="1"/>
    <col min="2820" max="2820" width="54.42578125" style="19" customWidth="1"/>
    <col min="2821" max="3072" width="11.42578125" style="19"/>
    <col min="3073" max="3073" width="20.140625" style="19" customWidth="1"/>
    <col min="3074" max="3074" width="46.7109375" style="19" customWidth="1"/>
    <col min="3075" max="3075" width="18.42578125" style="19" customWidth="1"/>
    <col min="3076" max="3076" width="54.42578125" style="19" customWidth="1"/>
    <col min="3077" max="3328" width="11.42578125" style="19"/>
    <col min="3329" max="3329" width="20.140625" style="19" customWidth="1"/>
    <col min="3330" max="3330" width="46.7109375" style="19" customWidth="1"/>
    <col min="3331" max="3331" width="18.42578125" style="19" customWidth="1"/>
    <col min="3332" max="3332" width="54.42578125" style="19" customWidth="1"/>
    <col min="3333" max="3584" width="11.42578125" style="19"/>
    <col min="3585" max="3585" width="20.140625" style="19" customWidth="1"/>
    <col min="3586" max="3586" width="46.7109375" style="19" customWidth="1"/>
    <col min="3587" max="3587" width="18.42578125" style="19" customWidth="1"/>
    <col min="3588" max="3588" width="54.42578125" style="19" customWidth="1"/>
    <col min="3589" max="3840" width="11.42578125" style="19"/>
    <col min="3841" max="3841" width="20.140625" style="19" customWidth="1"/>
    <col min="3842" max="3842" width="46.7109375" style="19" customWidth="1"/>
    <col min="3843" max="3843" width="18.42578125" style="19" customWidth="1"/>
    <col min="3844" max="3844" width="54.42578125" style="19" customWidth="1"/>
    <col min="3845" max="4096" width="11.42578125" style="19"/>
    <col min="4097" max="4097" width="20.140625" style="19" customWidth="1"/>
    <col min="4098" max="4098" width="46.7109375" style="19" customWidth="1"/>
    <col min="4099" max="4099" width="18.42578125" style="19" customWidth="1"/>
    <col min="4100" max="4100" width="54.42578125" style="19" customWidth="1"/>
    <col min="4101" max="4352" width="11.42578125" style="19"/>
    <col min="4353" max="4353" width="20.140625" style="19" customWidth="1"/>
    <col min="4354" max="4354" width="46.7109375" style="19" customWidth="1"/>
    <col min="4355" max="4355" width="18.42578125" style="19" customWidth="1"/>
    <col min="4356" max="4356" width="54.42578125" style="19" customWidth="1"/>
    <col min="4357" max="4608" width="11.42578125" style="19"/>
    <col min="4609" max="4609" width="20.140625" style="19" customWidth="1"/>
    <col min="4610" max="4610" width="46.7109375" style="19" customWidth="1"/>
    <col min="4611" max="4611" width="18.42578125" style="19" customWidth="1"/>
    <col min="4612" max="4612" width="54.42578125" style="19" customWidth="1"/>
    <col min="4613" max="4864" width="11.42578125" style="19"/>
    <col min="4865" max="4865" width="20.140625" style="19" customWidth="1"/>
    <col min="4866" max="4866" width="46.7109375" style="19" customWidth="1"/>
    <col min="4867" max="4867" width="18.42578125" style="19" customWidth="1"/>
    <col min="4868" max="4868" width="54.42578125" style="19" customWidth="1"/>
    <col min="4869" max="5120" width="11.42578125" style="19"/>
    <col min="5121" max="5121" width="20.140625" style="19" customWidth="1"/>
    <col min="5122" max="5122" width="46.7109375" style="19" customWidth="1"/>
    <col min="5123" max="5123" width="18.42578125" style="19" customWidth="1"/>
    <col min="5124" max="5124" width="54.42578125" style="19" customWidth="1"/>
    <col min="5125" max="5376" width="11.42578125" style="19"/>
    <col min="5377" max="5377" width="20.140625" style="19" customWidth="1"/>
    <col min="5378" max="5378" width="46.7109375" style="19" customWidth="1"/>
    <col min="5379" max="5379" width="18.42578125" style="19" customWidth="1"/>
    <col min="5380" max="5380" width="54.42578125" style="19" customWidth="1"/>
    <col min="5381" max="5632" width="11.42578125" style="19"/>
    <col min="5633" max="5633" width="20.140625" style="19" customWidth="1"/>
    <col min="5634" max="5634" width="46.7109375" style="19" customWidth="1"/>
    <col min="5635" max="5635" width="18.42578125" style="19" customWidth="1"/>
    <col min="5636" max="5636" width="54.42578125" style="19" customWidth="1"/>
    <col min="5637" max="5888" width="11.42578125" style="19"/>
    <col min="5889" max="5889" width="20.140625" style="19" customWidth="1"/>
    <col min="5890" max="5890" width="46.7109375" style="19" customWidth="1"/>
    <col min="5891" max="5891" width="18.42578125" style="19" customWidth="1"/>
    <col min="5892" max="5892" width="54.42578125" style="19" customWidth="1"/>
    <col min="5893" max="6144" width="11.42578125" style="19"/>
    <col min="6145" max="6145" width="20.140625" style="19" customWidth="1"/>
    <col min="6146" max="6146" width="46.7109375" style="19" customWidth="1"/>
    <col min="6147" max="6147" width="18.42578125" style="19" customWidth="1"/>
    <col min="6148" max="6148" width="54.42578125" style="19" customWidth="1"/>
    <col min="6149" max="6400" width="11.42578125" style="19"/>
    <col min="6401" max="6401" width="20.140625" style="19" customWidth="1"/>
    <col min="6402" max="6402" width="46.7109375" style="19" customWidth="1"/>
    <col min="6403" max="6403" width="18.42578125" style="19" customWidth="1"/>
    <col min="6404" max="6404" width="54.42578125" style="19" customWidth="1"/>
    <col min="6405" max="6656" width="11.42578125" style="19"/>
    <col min="6657" max="6657" width="20.140625" style="19" customWidth="1"/>
    <col min="6658" max="6658" width="46.7109375" style="19" customWidth="1"/>
    <col min="6659" max="6659" width="18.42578125" style="19" customWidth="1"/>
    <col min="6660" max="6660" width="54.42578125" style="19" customWidth="1"/>
    <col min="6661" max="6912" width="11.42578125" style="19"/>
    <col min="6913" max="6913" width="20.140625" style="19" customWidth="1"/>
    <col min="6914" max="6914" width="46.7109375" style="19" customWidth="1"/>
    <col min="6915" max="6915" width="18.42578125" style="19" customWidth="1"/>
    <col min="6916" max="6916" width="54.42578125" style="19" customWidth="1"/>
    <col min="6917" max="7168" width="11.42578125" style="19"/>
    <col min="7169" max="7169" width="20.140625" style="19" customWidth="1"/>
    <col min="7170" max="7170" width="46.7109375" style="19" customWidth="1"/>
    <col min="7171" max="7171" width="18.42578125" style="19" customWidth="1"/>
    <col min="7172" max="7172" width="54.42578125" style="19" customWidth="1"/>
    <col min="7173" max="7424" width="11.42578125" style="19"/>
    <col min="7425" max="7425" width="20.140625" style="19" customWidth="1"/>
    <col min="7426" max="7426" width="46.7109375" style="19" customWidth="1"/>
    <col min="7427" max="7427" width="18.42578125" style="19" customWidth="1"/>
    <col min="7428" max="7428" width="54.42578125" style="19" customWidth="1"/>
    <col min="7429" max="7680" width="11.42578125" style="19"/>
    <col min="7681" max="7681" width="20.140625" style="19" customWidth="1"/>
    <col min="7682" max="7682" width="46.7109375" style="19" customWidth="1"/>
    <col min="7683" max="7683" width="18.42578125" style="19" customWidth="1"/>
    <col min="7684" max="7684" width="54.42578125" style="19" customWidth="1"/>
    <col min="7685" max="7936" width="11.42578125" style="19"/>
    <col min="7937" max="7937" width="20.140625" style="19" customWidth="1"/>
    <col min="7938" max="7938" width="46.7109375" style="19" customWidth="1"/>
    <col min="7939" max="7939" width="18.42578125" style="19" customWidth="1"/>
    <col min="7940" max="7940" width="54.42578125" style="19" customWidth="1"/>
    <col min="7941" max="8192" width="11.42578125" style="19"/>
    <col min="8193" max="8193" width="20.140625" style="19" customWidth="1"/>
    <col min="8194" max="8194" width="46.7109375" style="19" customWidth="1"/>
    <col min="8195" max="8195" width="18.42578125" style="19" customWidth="1"/>
    <col min="8196" max="8196" width="54.42578125" style="19" customWidth="1"/>
    <col min="8197" max="8448" width="11.42578125" style="19"/>
    <col min="8449" max="8449" width="20.140625" style="19" customWidth="1"/>
    <col min="8450" max="8450" width="46.7109375" style="19" customWidth="1"/>
    <col min="8451" max="8451" width="18.42578125" style="19" customWidth="1"/>
    <col min="8452" max="8452" width="54.42578125" style="19" customWidth="1"/>
    <col min="8453" max="8704" width="11.42578125" style="19"/>
    <col min="8705" max="8705" width="20.140625" style="19" customWidth="1"/>
    <col min="8706" max="8706" width="46.7109375" style="19" customWidth="1"/>
    <col min="8707" max="8707" width="18.42578125" style="19" customWidth="1"/>
    <col min="8708" max="8708" width="54.42578125" style="19" customWidth="1"/>
    <col min="8709" max="8960" width="11.42578125" style="19"/>
    <col min="8961" max="8961" width="20.140625" style="19" customWidth="1"/>
    <col min="8962" max="8962" width="46.7109375" style="19" customWidth="1"/>
    <col min="8963" max="8963" width="18.42578125" style="19" customWidth="1"/>
    <col min="8964" max="8964" width="54.42578125" style="19" customWidth="1"/>
    <col min="8965" max="9216" width="11.42578125" style="19"/>
    <col min="9217" max="9217" width="20.140625" style="19" customWidth="1"/>
    <col min="9218" max="9218" width="46.7109375" style="19" customWidth="1"/>
    <col min="9219" max="9219" width="18.42578125" style="19" customWidth="1"/>
    <col min="9220" max="9220" width="54.42578125" style="19" customWidth="1"/>
    <col min="9221" max="9472" width="11.42578125" style="19"/>
    <col min="9473" max="9473" width="20.140625" style="19" customWidth="1"/>
    <col min="9474" max="9474" width="46.7109375" style="19" customWidth="1"/>
    <col min="9475" max="9475" width="18.42578125" style="19" customWidth="1"/>
    <col min="9476" max="9476" width="54.42578125" style="19" customWidth="1"/>
    <col min="9477" max="9728" width="11.42578125" style="19"/>
    <col min="9729" max="9729" width="20.140625" style="19" customWidth="1"/>
    <col min="9730" max="9730" width="46.7109375" style="19" customWidth="1"/>
    <col min="9731" max="9731" width="18.42578125" style="19" customWidth="1"/>
    <col min="9732" max="9732" width="54.42578125" style="19" customWidth="1"/>
    <col min="9733" max="9984" width="11.42578125" style="19"/>
    <col min="9985" max="9985" width="20.140625" style="19" customWidth="1"/>
    <col min="9986" max="9986" width="46.7109375" style="19" customWidth="1"/>
    <col min="9987" max="9987" width="18.42578125" style="19" customWidth="1"/>
    <col min="9988" max="9988" width="54.42578125" style="19" customWidth="1"/>
    <col min="9989" max="10240" width="11.42578125" style="19"/>
    <col min="10241" max="10241" width="20.140625" style="19" customWidth="1"/>
    <col min="10242" max="10242" width="46.7109375" style="19" customWidth="1"/>
    <col min="10243" max="10243" width="18.42578125" style="19" customWidth="1"/>
    <col min="10244" max="10244" width="54.42578125" style="19" customWidth="1"/>
    <col min="10245" max="10496" width="11.42578125" style="19"/>
    <col min="10497" max="10497" width="20.140625" style="19" customWidth="1"/>
    <col min="10498" max="10498" width="46.7109375" style="19" customWidth="1"/>
    <col min="10499" max="10499" width="18.42578125" style="19" customWidth="1"/>
    <col min="10500" max="10500" width="54.42578125" style="19" customWidth="1"/>
    <col min="10501" max="10752" width="11.42578125" style="19"/>
    <col min="10753" max="10753" width="20.140625" style="19" customWidth="1"/>
    <col min="10754" max="10754" width="46.7109375" style="19" customWidth="1"/>
    <col min="10755" max="10755" width="18.42578125" style="19" customWidth="1"/>
    <col min="10756" max="10756" width="54.42578125" style="19" customWidth="1"/>
    <col min="10757" max="11008" width="11.42578125" style="19"/>
    <col min="11009" max="11009" width="20.140625" style="19" customWidth="1"/>
    <col min="11010" max="11010" width="46.7109375" style="19" customWidth="1"/>
    <col min="11011" max="11011" width="18.42578125" style="19" customWidth="1"/>
    <col min="11012" max="11012" width="54.42578125" style="19" customWidth="1"/>
    <col min="11013" max="11264" width="11.42578125" style="19"/>
    <col min="11265" max="11265" width="20.140625" style="19" customWidth="1"/>
    <col min="11266" max="11266" width="46.7109375" style="19" customWidth="1"/>
    <col min="11267" max="11267" width="18.42578125" style="19" customWidth="1"/>
    <col min="11268" max="11268" width="54.42578125" style="19" customWidth="1"/>
    <col min="11269" max="11520" width="11.42578125" style="19"/>
    <col min="11521" max="11521" width="20.140625" style="19" customWidth="1"/>
    <col min="11522" max="11522" width="46.7109375" style="19" customWidth="1"/>
    <col min="11523" max="11523" width="18.42578125" style="19" customWidth="1"/>
    <col min="11524" max="11524" width="54.42578125" style="19" customWidth="1"/>
    <col min="11525" max="11776" width="11.42578125" style="19"/>
    <col min="11777" max="11777" width="20.140625" style="19" customWidth="1"/>
    <col min="11778" max="11778" width="46.7109375" style="19" customWidth="1"/>
    <col min="11779" max="11779" width="18.42578125" style="19" customWidth="1"/>
    <col min="11780" max="11780" width="54.42578125" style="19" customWidth="1"/>
    <col min="11781" max="12032" width="11.42578125" style="19"/>
    <col min="12033" max="12033" width="20.140625" style="19" customWidth="1"/>
    <col min="12034" max="12034" width="46.7109375" style="19" customWidth="1"/>
    <col min="12035" max="12035" width="18.42578125" style="19" customWidth="1"/>
    <col min="12036" max="12036" width="54.42578125" style="19" customWidth="1"/>
    <col min="12037" max="12288" width="11.42578125" style="19"/>
    <col min="12289" max="12289" width="20.140625" style="19" customWidth="1"/>
    <col min="12290" max="12290" width="46.7109375" style="19" customWidth="1"/>
    <col min="12291" max="12291" width="18.42578125" style="19" customWidth="1"/>
    <col min="12292" max="12292" width="54.42578125" style="19" customWidth="1"/>
    <col min="12293" max="12544" width="11.42578125" style="19"/>
    <col min="12545" max="12545" width="20.140625" style="19" customWidth="1"/>
    <col min="12546" max="12546" width="46.7109375" style="19" customWidth="1"/>
    <col min="12547" max="12547" width="18.42578125" style="19" customWidth="1"/>
    <col min="12548" max="12548" width="54.42578125" style="19" customWidth="1"/>
    <col min="12549" max="12800" width="11.42578125" style="19"/>
    <col min="12801" max="12801" width="20.140625" style="19" customWidth="1"/>
    <col min="12802" max="12802" width="46.7109375" style="19" customWidth="1"/>
    <col min="12803" max="12803" width="18.42578125" style="19" customWidth="1"/>
    <col min="12804" max="12804" width="54.42578125" style="19" customWidth="1"/>
    <col min="12805" max="13056" width="11.42578125" style="19"/>
    <col min="13057" max="13057" width="20.140625" style="19" customWidth="1"/>
    <col min="13058" max="13058" width="46.7109375" style="19" customWidth="1"/>
    <col min="13059" max="13059" width="18.42578125" style="19" customWidth="1"/>
    <col min="13060" max="13060" width="54.42578125" style="19" customWidth="1"/>
    <col min="13061" max="13312" width="11.42578125" style="19"/>
    <col min="13313" max="13313" width="20.140625" style="19" customWidth="1"/>
    <col min="13314" max="13314" width="46.7109375" style="19" customWidth="1"/>
    <col min="13315" max="13315" width="18.42578125" style="19" customWidth="1"/>
    <col min="13316" max="13316" width="54.42578125" style="19" customWidth="1"/>
    <col min="13317" max="13568" width="11.42578125" style="19"/>
    <col min="13569" max="13569" width="20.140625" style="19" customWidth="1"/>
    <col min="13570" max="13570" width="46.7109375" style="19" customWidth="1"/>
    <col min="13571" max="13571" width="18.42578125" style="19" customWidth="1"/>
    <col min="13572" max="13572" width="54.42578125" style="19" customWidth="1"/>
    <col min="13573" max="13824" width="11.42578125" style="19"/>
    <col min="13825" max="13825" width="20.140625" style="19" customWidth="1"/>
    <col min="13826" max="13826" width="46.7109375" style="19" customWidth="1"/>
    <col min="13827" max="13827" width="18.42578125" style="19" customWidth="1"/>
    <col min="13828" max="13828" width="54.42578125" style="19" customWidth="1"/>
    <col min="13829" max="14080" width="11.42578125" style="19"/>
    <col min="14081" max="14081" width="20.140625" style="19" customWidth="1"/>
    <col min="14082" max="14082" width="46.7109375" style="19" customWidth="1"/>
    <col min="14083" max="14083" width="18.42578125" style="19" customWidth="1"/>
    <col min="14084" max="14084" width="54.42578125" style="19" customWidth="1"/>
    <col min="14085" max="14336" width="11.42578125" style="19"/>
    <col min="14337" max="14337" width="20.140625" style="19" customWidth="1"/>
    <col min="14338" max="14338" width="46.7109375" style="19" customWidth="1"/>
    <col min="14339" max="14339" width="18.42578125" style="19" customWidth="1"/>
    <col min="14340" max="14340" width="54.42578125" style="19" customWidth="1"/>
    <col min="14341" max="14592" width="11.42578125" style="19"/>
    <col min="14593" max="14593" width="20.140625" style="19" customWidth="1"/>
    <col min="14594" max="14594" width="46.7109375" style="19" customWidth="1"/>
    <col min="14595" max="14595" width="18.42578125" style="19" customWidth="1"/>
    <col min="14596" max="14596" width="54.42578125" style="19" customWidth="1"/>
    <col min="14597" max="14848" width="11.42578125" style="19"/>
    <col min="14849" max="14849" width="20.140625" style="19" customWidth="1"/>
    <col min="14850" max="14850" width="46.7109375" style="19" customWidth="1"/>
    <col min="14851" max="14851" width="18.42578125" style="19" customWidth="1"/>
    <col min="14852" max="14852" width="54.42578125" style="19" customWidth="1"/>
    <col min="14853" max="15104" width="11.42578125" style="19"/>
    <col min="15105" max="15105" width="20.140625" style="19" customWidth="1"/>
    <col min="15106" max="15106" width="46.7109375" style="19" customWidth="1"/>
    <col min="15107" max="15107" width="18.42578125" style="19" customWidth="1"/>
    <col min="15108" max="15108" width="54.42578125" style="19" customWidth="1"/>
    <col min="15109" max="15360" width="11.42578125" style="19"/>
    <col min="15361" max="15361" width="20.140625" style="19" customWidth="1"/>
    <col min="15362" max="15362" width="46.7109375" style="19" customWidth="1"/>
    <col min="15363" max="15363" width="18.42578125" style="19" customWidth="1"/>
    <col min="15364" max="15364" width="54.42578125" style="19" customWidth="1"/>
    <col min="15365" max="15616" width="11.42578125" style="19"/>
    <col min="15617" max="15617" width="20.140625" style="19" customWidth="1"/>
    <col min="15618" max="15618" width="46.7109375" style="19" customWidth="1"/>
    <col min="15619" max="15619" width="18.42578125" style="19" customWidth="1"/>
    <col min="15620" max="15620" width="54.42578125" style="19" customWidth="1"/>
    <col min="15621" max="15872" width="11.42578125" style="19"/>
    <col min="15873" max="15873" width="20.140625" style="19" customWidth="1"/>
    <col min="15874" max="15874" width="46.7109375" style="19" customWidth="1"/>
    <col min="15875" max="15875" width="18.42578125" style="19" customWidth="1"/>
    <col min="15876" max="15876" width="54.42578125" style="19" customWidth="1"/>
    <col min="15877" max="16128" width="11.42578125" style="19"/>
    <col min="16129" max="16129" width="20.140625" style="19" customWidth="1"/>
    <col min="16130" max="16130" width="46.7109375" style="19" customWidth="1"/>
    <col min="16131" max="16131" width="18.42578125" style="19" customWidth="1"/>
    <col min="16132" max="16132" width="54.42578125" style="19" customWidth="1"/>
    <col min="16133" max="16384" width="11.42578125" style="19"/>
  </cols>
  <sheetData>
    <row r="1" spans="1:8" s="2" customFormat="1" ht="15.95" customHeight="1">
      <c r="A1" s="1"/>
      <c r="B1" s="403" t="s">
        <v>0</v>
      </c>
      <c r="C1" s="404"/>
    </row>
    <row r="2" spans="1:8" s="2" customFormat="1" ht="15.95" customHeight="1">
      <c r="A2" s="3"/>
      <c r="B2" s="314"/>
      <c r="C2" s="4"/>
      <c r="D2" s="405"/>
      <c r="E2" s="405"/>
      <c r="F2" s="405"/>
      <c r="G2" s="405"/>
      <c r="H2" s="405"/>
    </row>
    <row r="3" spans="1:8" s="11" customFormat="1" ht="15.95" customHeight="1">
      <c r="A3" s="5"/>
      <c r="B3" s="314"/>
      <c r="C3" s="4" t="s">
        <v>515</v>
      </c>
      <c r="D3" s="6"/>
      <c r="E3" s="7"/>
      <c r="F3" s="8"/>
      <c r="G3" s="9"/>
      <c r="H3" s="10"/>
    </row>
    <row r="4" spans="1:8" s="11" customFormat="1" ht="15.95" customHeight="1" thickBot="1">
      <c r="A4" s="12"/>
      <c r="B4" s="314"/>
      <c r="C4" s="4"/>
    </row>
    <row r="5" spans="1:8" s="11" customFormat="1" ht="30" customHeight="1" thickBot="1">
      <c r="A5" s="39" t="s">
        <v>512</v>
      </c>
      <c r="B5" s="40" t="s">
        <v>513</v>
      </c>
      <c r="C5" s="41" t="s">
        <v>514</v>
      </c>
    </row>
    <row r="6" spans="1:8" s="56" customFormat="1" ht="30" customHeight="1">
      <c r="A6" s="316" t="s">
        <v>31</v>
      </c>
      <c r="B6" s="175" t="s">
        <v>51</v>
      </c>
      <c r="C6" s="54"/>
    </row>
    <row r="7" spans="1:8" s="56" customFormat="1" ht="30" customHeight="1">
      <c r="A7" s="317" t="s">
        <v>32</v>
      </c>
      <c r="B7" s="176" t="s">
        <v>189</v>
      </c>
      <c r="C7" s="45"/>
    </row>
    <row r="8" spans="1:8" s="56" customFormat="1" ht="30" customHeight="1">
      <c r="A8" s="317" t="s">
        <v>33</v>
      </c>
      <c r="B8" s="176" t="s">
        <v>270</v>
      </c>
      <c r="C8" s="45"/>
    </row>
    <row r="9" spans="1:8" s="56" customFormat="1" ht="30" customHeight="1">
      <c r="A9" s="317" t="s">
        <v>34</v>
      </c>
      <c r="B9" s="177" t="s">
        <v>6</v>
      </c>
      <c r="C9" s="45"/>
    </row>
    <row r="10" spans="1:8" s="56" customFormat="1" ht="30" customHeight="1" thickBot="1">
      <c r="A10" s="317" t="s">
        <v>272</v>
      </c>
      <c r="B10" s="177" t="s">
        <v>292</v>
      </c>
      <c r="C10" s="45"/>
    </row>
    <row r="11" spans="1:8" s="56" customFormat="1" ht="30" customHeight="1" thickBot="1">
      <c r="A11" s="423" t="s">
        <v>517</v>
      </c>
      <c r="B11" s="424"/>
      <c r="C11" s="48"/>
    </row>
    <row r="12" spans="1:8" s="56" customFormat="1" ht="30" customHeight="1">
      <c r="A12" s="434" t="s">
        <v>520</v>
      </c>
      <c r="B12" s="435"/>
      <c r="C12" s="120"/>
    </row>
    <row r="13" spans="1:8" s="56" customFormat="1" ht="30" customHeight="1">
      <c r="A13" s="428" t="s">
        <v>516</v>
      </c>
      <c r="B13" s="429"/>
      <c r="C13" s="54"/>
      <c r="F13" s="57"/>
    </row>
    <row r="14" spans="1:8" s="56" customFormat="1" ht="30" customHeight="1">
      <c r="A14" s="430" t="s">
        <v>518</v>
      </c>
      <c r="B14" s="431"/>
      <c r="C14" s="45"/>
      <c r="F14" s="57"/>
    </row>
    <row r="15" spans="1:8" s="56" customFormat="1" ht="30" customHeight="1" thickBot="1">
      <c r="A15" s="432" t="s">
        <v>519</v>
      </c>
      <c r="B15" s="433"/>
      <c r="C15" s="389"/>
      <c r="F15" s="57"/>
    </row>
    <row r="16" spans="1:8" s="56" customFormat="1" ht="30" customHeight="1" thickBot="1">
      <c r="A16" s="406"/>
      <c r="B16" s="407"/>
      <c r="C16" s="48"/>
      <c r="F16" s="57"/>
    </row>
    <row r="17" spans="1:10" s="11" customFormat="1" ht="12.95" customHeight="1">
      <c r="A17" s="14"/>
      <c r="B17" s="14"/>
      <c r="F17" s="13"/>
      <c r="G17" s="13"/>
      <c r="H17" s="13"/>
      <c r="I17" s="13"/>
      <c r="J17" s="13"/>
    </row>
    <row r="18" spans="1:10" s="11" customFormat="1" ht="12.95" customHeight="1">
      <c r="A18" s="15"/>
      <c r="B18" s="16"/>
      <c r="F18" s="13"/>
      <c r="G18" s="13"/>
      <c r="H18" s="13"/>
      <c r="I18" s="13"/>
      <c r="J18" s="13"/>
    </row>
    <row r="19" spans="1:10" s="13" customFormat="1" ht="16.5" customHeight="1">
      <c r="A19" s="17"/>
      <c r="B19" s="18"/>
      <c r="F19" s="19"/>
      <c r="G19" s="19"/>
      <c r="H19" s="19"/>
      <c r="I19" s="19"/>
      <c r="J19" s="19"/>
    </row>
    <row r="20" spans="1:10" s="13" customFormat="1" ht="12.95" customHeight="1">
      <c r="A20" s="18"/>
      <c r="B20" s="18"/>
      <c r="F20" s="19"/>
      <c r="G20" s="19"/>
      <c r="H20" s="19"/>
      <c r="I20" s="19"/>
      <c r="J20" s="19"/>
    </row>
    <row r="21" spans="1:10" ht="12.95" customHeight="1">
      <c r="A21" s="18"/>
      <c r="B21" s="18"/>
      <c r="C21" s="55"/>
    </row>
    <row r="22" spans="1:10" ht="12.95" customHeight="1">
      <c r="A22" s="18"/>
      <c r="B22" s="18"/>
    </row>
    <row r="23" spans="1:10" ht="12.95" customHeight="1">
      <c r="A23" s="18"/>
      <c r="B23" s="18"/>
      <c r="G23" s="19" t="s">
        <v>1</v>
      </c>
    </row>
    <row r="24" spans="1:10" ht="12.95" customHeight="1">
      <c r="A24" s="18"/>
      <c r="B24" s="18"/>
    </row>
    <row r="25" spans="1:10" ht="12.95" customHeight="1">
      <c r="A25" s="18"/>
      <c r="B25" s="18"/>
    </row>
    <row r="26" spans="1:10" ht="12.95" customHeight="1">
      <c r="A26" s="18"/>
      <c r="B26" s="18"/>
    </row>
    <row r="27" spans="1:10" ht="12.95" customHeight="1">
      <c r="A27" s="17"/>
      <c r="B27" s="18"/>
    </row>
    <row r="28" spans="1:10" ht="12.95" customHeight="1">
      <c r="A28" s="18"/>
      <c r="B28" s="18"/>
    </row>
    <row r="29" spans="1:10" ht="12.95" customHeight="1">
      <c r="A29" s="18"/>
      <c r="B29" s="18"/>
    </row>
    <row r="30" spans="1:10" ht="12.75" customHeight="1">
      <c r="A30" s="20"/>
      <c r="B30" s="21"/>
    </row>
    <row r="31" spans="1:10" ht="15" customHeight="1">
      <c r="A31" s="18"/>
      <c r="B31" s="18"/>
    </row>
    <row r="32" spans="1:10" ht="26.25" customHeight="1">
      <c r="A32" s="18"/>
      <c r="B32" s="18"/>
    </row>
    <row r="33" spans="1:3" ht="25.5" customHeight="1">
      <c r="A33" s="18"/>
      <c r="B33" s="18"/>
    </row>
    <row r="34" spans="1:3" ht="15" customHeight="1">
      <c r="A34" s="18"/>
      <c r="B34" s="18"/>
    </row>
    <row r="35" spans="1:3" ht="12.95" customHeight="1">
      <c r="A35" s="18"/>
      <c r="B35" s="18"/>
    </row>
    <row r="36" spans="1:3" ht="12.95" customHeight="1">
      <c r="A36" s="18"/>
      <c r="B36" s="18"/>
    </row>
    <row r="37" spans="1:3" ht="12.95" customHeight="1"/>
    <row r="38" spans="1:3" ht="12.95" customHeight="1"/>
    <row r="39" spans="1:3" ht="12.95" customHeight="1">
      <c r="C39" s="23"/>
    </row>
    <row r="40" spans="1:3" ht="12.95" customHeight="1"/>
    <row r="41" spans="1:3" ht="12.95" customHeight="1"/>
    <row r="42" spans="1:3" ht="12.95" customHeight="1"/>
    <row r="43" spans="1:3" ht="12.95" customHeight="1"/>
    <row r="44" spans="1:3" ht="12.95" customHeight="1"/>
    <row r="45" spans="1:3" ht="12.95" customHeight="1"/>
    <row r="46" spans="1:3" ht="12.95" customHeight="1"/>
    <row r="47" spans="1:3" ht="12.95" customHeight="1"/>
    <row r="48" spans="1:3" ht="14.1" customHeight="1"/>
    <row r="49" ht="14.1" customHeight="1"/>
    <row r="50" ht="14.1" customHeight="1"/>
    <row r="51" ht="14.1" customHeight="1"/>
    <row r="52" ht="14.1" customHeight="1"/>
    <row r="53" ht="14.1" customHeight="1"/>
  </sheetData>
  <mergeCells count="8">
    <mergeCell ref="A16:B16"/>
    <mergeCell ref="B1:C1"/>
    <mergeCell ref="D2:H2"/>
    <mergeCell ref="A11:B11"/>
    <mergeCell ref="A13:B13"/>
    <mergeCell ref="A14:B14"/>
    <mergeCell ref="A15:B15"/>
    <mergeCell ref="A12:B12"/>
  </mergeCells>
  <pageMargins left="0.7" right="0.7" top="0.75" bottom="0.75" header="0.3" footer="0.3"/>
  <pageSetup paperSize="9" scale="7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fb7a29a-df23-435f-9edd-e081965cccaf">
      <Terms xmlns="http://schemas.microsoft.com/office/infopath/2007/PartnerControls"/>
    </lcf76f155ced4ddcb4097134ff3c332f>
    <TaxCatchAll xmlns="0933a3ca-9dbc-43a6-8020-a61ab0df19a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9679C8BCF7D564F864ED81C984AAAC2" ma:contentTypeVersion="16" ma:contentTypeDescription="Create a new document." ma:contentTypeScope="" ma:versionID="03cb3c35c0e477da8bc2f0600622125f">
  <xsd:schema xmlns:xsd="http://www.w3.org/2001/XMLSchema" xmlns:xs="http://www.w3.org/2001/XMLSchema" xmlns:p="http://schemas.microsoft.com/office/2006/metadata/properties" xmlns:ns2="4fb7a29a-df23-435f-9edd-e081965cccaf" xmlns:ns3="0933a3ca-9dbc-43a6-8020-a61ab0df19a7" targetNamespace="http://schemas.microsoft.com/office/2006/metadata/properties" ma:root="true" ma:fieldsID="d161854f2898a1eee417c6d537db2593" ns2:_="" ns3:_="">
    <xsd:import namespace="4fb7a29a-df23-435f-9edd-e081965cccaf"/>
    <xsd:import namespace="0933a3ca-9dbc-43a6-8020-a61ab0df19a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OCR" minOccurs="0"/>
                <xsd:element ref="ns2:MediaServiceAutoKeyPoints" minOccurs="0"/>
                <xsd:element ref="ns2:MediaServiceKeyPoints" minOccurs="0"/>
                <xsd:element ref="ns2:lcf76f155ced4ddcb4097134ff3c332f" minOccurs="0"/>
                <xsd:element ref="ns3:TaxCatchAll"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b7a29a-df23-435f-9edd-e081965ccc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fcbcde9-d84f-4b7b-8c76-fbd4d606b15e"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933a3ca-9dbc-43a6-8020-a61ab0df19a7"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17c85492-a27d-4ab4-be39-041713967945}" ma:internalName="TaxCatchAll" ma:showField="CatchAllData" ma:web="0933a3ca-9dbc-43a6-8020-a61ab0df19a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92C7D1-D982-48FD-918A-58AA93BD9B38}">
  <ds:schemaRefs>
    <ds:schemaRef ds:uri="http://schemas.microsoft.com/office/2006/metadata/properties"/>
    <ds:schemaRef ds:uri="http://purl.org/dc/dcmitype/"/>
    <ds:schemaRef ds:uri="http://purl.org/dc/terms/"/>
    <ds:schemaRef ds:uri="http://schemas.microsoft.com/office/2006/documentManagement/types"/>
    <ds:schemaRef ds:uri="http://purl.org/dc/elements/1.1/"/>
    <ds:schemaRef ds:uri="8affe71b-19f4-473c-8dd2-195a0f80036c"/>
    <ds:schemaRef ds:uri="http://schemas.microsoft.com/office/infopath/2007/PartnerControls"/>
    <ds:schemaRef ds:uri="http://schemas.openxmlformats.org/package/2006/metadata/core-properties"/>
    <ds:schemaRef ds:uri="http://www.w3.org/XML/1998/namespace"/>
    <ds:schemaRef ds:uri="4fb7a29a-df23-435f-9edd-e081965cccaf"/>
    <ds:schemaRef ds:uri="0933a3ca-9dbc-43a6-8020-a61ab0df19a7"/>
  </ds:schemaRefs>
</ds:datastoreItem>
</file>

<file path=customXml/itemProps2.xml><?xml version="1.0" encoding="utf-8"?>
<ds:datastoreItem xmlns:ds="http://schemas.openxmlformats.org/officeDocument/2006/customXml" ds:itemID="{B78DE19D-ED62-4C13-B1D3-722C0E0D32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b7a29a-df23-435f-9edd-e081965cccaf"/>
    <ds:schemaRef ds:uri="0933a3ca-9dbc-43a6-8020-a61ab0df19a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AE51D6C-FCDC-43D4-88B2-D3EF8130DE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1.General</vt:lpstr>
      <vt:lpstr>2.Buildings</vt:lpstr>
      <vt:lpstr>3.Structural Steel Roof (2)</vt:lpstr>
      <vt:lpstr>4.Civil</vt:lpstr>
      <vt:lpstr>5.Outdoor Gym Equipment</vt:lpstr>
      <vt:lpstr>7.Summary</vt:lpstr>
      <vt:lpstr>'1.General'!Print_Area</vt:lpstr>
      <vt:lpstr>'2.Buildings'!Print_Area</vt:lpstr>
      <vt:lpstr>'3.Structural Steel Roof (2)'!Print_Area</vt:lpstr>
      <vt:lpstr>'4.Civil'!Print_Area</vt:lpstr>
      <vt:lpstr>'5.Outdoor Gym Equipment'!Print_Area</vt:lpstr>
      <vt:lpstr>'7.Summary'!Print_Area</vt:lpstr>
      <vt:lpstr>'2.Buildings'!Print_Titles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yombl</dc:creator>
  <cp:lastModifiedBy>Sylvia Motsei</cp:lastModifiedBy>
  <cp:lastPrinted>2023-05-10T06:30:59Z</cp:lastPrinted>
  <dcterms:created xsi:type="dcterms:W3CDTF">2022-01-09T14:00:37Z</dcterms:created>
  <dcterms:modified xsi:type="dcterms:W3CDTF">2023-05-10T14:05:12Z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0x010100C9679C8BCF7D564F864ED81C984AAAC2</vt:lpwstr>
  </property>
  <property fmtid="{D5CDD505-2E9C-101B-9397-08002B2CF9AE}" pid="3" name="MediaServiceImageTags">
    <vt:lpwstr/>
  </property>
</Properties>
</file>