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Users\LesleyC\Documents\RFB 3225-2025\"/>
    </mc:Choice>
  </mc:AlternateContent>
  <xr:revisionPtr revIDLastSave="0" documentId="8_{83284B03-FF08-40EB-8FB5-CB90C60393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 SCHEDULE" sheetId="6" r:id="rId1"/>
  </sheets>
  <definedNames>
    <definedName name="_xlnm.Print_Area" localSheetId="0">'PRICING SCHEDULE'!$A:$U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0" i="6" l="1"/>
  <c r="S47" i="6"/>
  <c r="S46" i="6"/>
  <c r="S35" i="6"/>
  <c r="S34" i="6"/>
  <c r="S23" i="6"/>
  <c r="S22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54" i="6" s="1"/>
  <c r="R56" i="6" s="1"/>
  <c r="R55" i="6" s="1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54" i="6" s="1"/>
  <c r="O56" i="6" s="1"/>
  <c r="O55" i="6" s="1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S19" i="6" s="1"/>
  <c r="L18" i="6"/>
  <c r="L17" i="6"/>
  <c r="L16" i="6"/>
  <c r="L15" i="6"/>
  <c r="L14" i="6"/>
  <c r="L54" i="6" s="1"/>
  <c r="L56" i="6" s="1"/>
  <c r="L55" i="6" s="1"/>
  <c r="F52" i="6"/>
  <c r="S52" i="6" s="1"/>
  <c r="F20" i="6"/>
  <c r="S20" i="6" s="1"/>
  <c r="I52" i="6"/>
  <c r="I51" i="6"/>
  <c r="I50" i="6"/>
  <c r="I49" i="6"/>
  <c r="I48" i="6"/>
  <c r="S48" i="6" s="1"/>
  <c r="I47" i="6"/>
  <c r="I46" i="6"/>
  <c r="I45" i="6"/>
  <c r="I44" i="6"/>
  <c r="I43" i="6"/>
  <c r="I42" i="6"/>
  <c r="I41" i="6"/>
  <c r="I40" i="6"/>
  <c r="I39" i="6"/>
  <c r="I38" i="6"/>
  <c r="I37" i="6"/>
  <c r="I36" i="6"/>
  <c r="S36" i="6" s="1"/>
  <c r="I35" i="6"/>
  <c r="I34" i="6"/>
  <c r="I33" i="6"/>
  <c r="I32" i="6"/>
  <c r="I31" i="6"/>
  <c r="I30" i="6"/>
  <c r="I29" i="6"/>
  <c r="I28" i="6"/>
  <c r="I27" i="6"/>
  <c r="I26" i="6"/>
  <c r="I25" i="6"/>
  <c r="I24" i="6"/>
  <c r="S24" i="6" s="1"/>
  <c r="I23" i="6"/>
  <c r="I22" i="6"/>
  <c r="I21" i="6"/>
  <c r="I19" i="6"/>
  <c r="I18" i="6"/>
  <c r="I17" i="6"/>
  <c r="I16" i="6"/>
  <c r="I15" i="6"/>
  <c r="I14" i="6"/>
  <c r="I54" i="6" s="1"/>
  <c r="I56" i="6" s="1"/>
  <c r="I55" i="6" s="1"/>
  <c r="F51" i="6"/>
  <c r="S51" i="6" s="1"/>
  <c r="F50" i="6"/>
  <c r="F49" i="6"/>
  <c r="S49" i="6" s="1"/>
  <c r="F48" i="6"/>
  <c r="F47" i="6"/>
  <c r="F46" i="6"/>
  <c r="F45" i="6"/>
  <c r="S45" i="6" s="1"/>
  <c r="F44" i="6"/>
  <c r="S44" i="6" s="1"/>
  <c r="F43" i="6"/>
  <c r="S43" i="6" s="1"/>
  <c r="F42" i="6"/>
  <c r="S42" i="6" s="1"/>
  <c r="F41" i="6"/>
  <c r="S41" i="6" s="1"/>
  <c r="F40" i="6"/>
  <c r="S40" i="6" s="1"/>
  <c r="F39" i="6"/>
  <c r="S39" i="6" s="1"/>
  <c r="F38" i="6"/>
  <c r="S38" i="6" s="1"/>
  <c r="F37" i="6"/>
  <c r="S37" i="6" s="1"/>
  <c r="F36" i="6"/>
  <c r="F35" i="6"/>
  <c r="F34" i="6"/>
  <c r="F33" i="6"/>
  <c r="S33" i="6" s="1"/>
  <c r="F32" i="6"/>
  <c r="S32" i="6" s="1"/>
  <c r="F31" i="6"/>
  <c r="S31" i="6" s="1"/>
  <c r="F30" i="6"/>
  <c r="S30" i="6" s="1"/>
  <c r="F29" i="6"/>
  <c r="S29" i="6" s="1"/>
  <c r="F28" i="6"/>
  <c r="S28" i="6" s="1"/>
  <c r="F27" i="6"/>
  <c r="S27" i="6" s="1"/>
  <c r="F26" i="6"/>
  <c r="S26" i="6" s="1"/>
  <c r="F25" i="6"/>
  <c r="S25" i="6" s="1"/>
  <c r="F24" i="6"/>
  <c r="F23" i="6"/>
  <c r="F22" i="6"/>
  <c r="F21" i="6"/>
  <c r="S21" i="6" s="1"/>
  <c r="F19" i="6"/>
  <c r="F18" i="6"/>
  <c r="S18" i="6" s="1"/>
  <c r="F17" i="6"/>
  <c r="S17" i="6" s="1"/>
  <c r="F16" i="6"/>
  <c r="S16" i="6" s="1"/>
  <c r="F15" i="6"/>
  <c r="S15" i="6" s="1"/>
  <c r="F14" i="6" l="1"/>
  <c r="S14" i="6" l="1"/>
  <c r="S54" i="6" s="1"/>
  <c r="S56" i="6" s="1"/>
  <c r="S55" i="6" s="1"/>
  <c r="F54" i="6"/>
  <c r="F56" i="6" s="1"/>
  <c r="F55" i="6" s="1"/>
</calcChain>
</file>

<file path=xl/sharedStrings.xml><?xml version="1.0" encoding="utf-8"?>
<sst xmlns="http://schemas.openxmlformats.org/spreadsheetml/2006/main" count="126" uniqueCount="109">
  <si>
    <t>Item No</t>
  </si>
  <si>
    <t>Unit of measure</t>
  </si>
  <si>
    <t>VAT (@15%)</t>
  </si>
  <si>
    <t>1. INSTRUCTION FOR COMPLETING THE PRICING SCHEDULE</t>
  </si>
  <si>
    <t>TOTAL</t>
  </si>
  <si>
    <t>Qty</t>
  </si>
  <si>
    <t>RFx No</t>
  </si>
  <si>
    <t>RFx Title</t>
  </si>
  <si>
    <t>Unit Price 
(Excl VAT)</t>
  </si>
  <si>
    <t>Line Price Term 
(Excl VAT)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</si>
  <si>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</si>
  <si>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</si>
  <si>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</si>
  <si>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TOTAL BID PRICE  (EXCL VAT)</t>
  </si>
  <si>
    <t>TOTAL  BID PRICE (INCL VAT)</t>
  </si>
  <si>
    <t>Name</t>
  </si>
  <si>
    <t>Date</t>
  </si>
  <si>
    <t>Capacity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</si>
  <si>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</si>
  <si>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</si>
  <si>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</si>
  <si>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</si>
  <si>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</si>
  <si>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</si>
  <si>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</si>
  <si>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</si>
  <si>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</si>
  <si>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Pricing schedule</t>
  </si>
  <si>
    <t>YEAR 1</t>
  </si>
  <si>
    <t>YEAR 3</t>
  </si>
  <si>
    <t>YEAR 2</t>
  </si>
  <si>
    <t>Stainless steel Jumbo roll round toilet roll dispenser</t>
  </si>
  <si>
    <t>Garage roll/Paper towel</t>
  </si>
  <si>
    <t>Paper towel - 2 ply folded</t>
  </si>
  <si>
    <t>Black Refuse Bags (100micro 870x1280x100mm)</t>
  </si>
  <si>
    <t>Drain Cleaner - liquid</t>
  </si>
  <si>
    <t>Drain cleaner - concentrated powder</t>
  </si>
  <si>
    <t>Hand Soap</t>
  </si>
  <si>
    <t>Soap Dispenser unit - foam/liquid- Satin range</t>
  </si>
  <si>
    <t>Hand liquid hand soap refill poaches</t>
  </si>
  <si>
    <t>Hand foam hand soap refill poaches</t>
  </si>
  <si>
    <t>Dust and spray masks</t>
  </si>
  <si>
    <t>Insecticide Spray -aerosol</t>
  </si>
  <si>
    <t>Air freshener - aerosol</t>
  </si>
  <si>
    <t>Air freshener timing fragrance dispenser - Satin range</t>
  </si>
  <si>
    <t>Air freshener refill for Satin range dispenser</t>
  </si>
  <si>
    <t>Furniture Spray Polish</t>
  </si>
  <si>
    <t xml:space="preserve">Refuse Bags </t>
  </si>
  <si>
    <t>Toilet Seat sanitizer dispenser - Satin range</t>
  </si>
  <si>
    <t>Sanitizer refill poaches 400ml</t>
  </si>
  <si>
    <t xml:space="preserve">Sanitizer - anti-bac </t>
  </si>
  <si>
    <t>Paper Towel  Dispenser</t>
  </si>
  <si>
    <t>Toilet Brush (with stand)</t>
  </si>
  <si>
    <t xml:space="preserve">SABS Approved Bleach </t>
  </si>
  <si>
    <t>Deo Blocks</t>
  </si>
  <si>
    <t>Each</t>
  </si>
  <si>
    <t>4 rolls/pct.</t>
  </si>
  <si>
    <t>100’s</t>
  </si>
  <si>
    <t>20lt</t>
  </si>
  <si>
    <t>5lt</t>
  </si>
  <si>
    <t>25 lt</t>
  </si>
  <si>
    <t>Dispenser complete</t>
  </si>
  <si>
    <t>1.1lt</t>
  </si>
  <si>
    <t>20 per box</t>
  </si>
  <si>
    <t>6x1x325ml</t>
  </si>
  <si>
    <t>12X75ml</t>
  </si>
  <si>
    <t>6 x 750ml</t>
  </si>
  <si>
    <t>5 lt bucket</t>
  </si>
  <si>
    <t>750ml Liquid Dish Washer</t>
  </si>
  <si>
    <t>6x750ml</t>
  </si>
  <si>
    <t>48 2Ply Virgin Tissue Paper</t>
  </si>
  <si>
    <t>General Purpose Cleaner/Handy Andy)</t>
  </si>
  <si>
    <t>Paint stripper 5 Lt</t>
  </si>
  <si>
    <t>each(5lt)</t>
  </si>
  <si>
    <t>750ml Methylated spirits</t>
  </si>
  <si>
    <t>6 x700ml</t>
  </si>
  <si>
    <t>10x2x1.5V</t>
  </si>
  <si>
    <t>6 x 310ml</t>
  </si>
  <si>
    <t>Description of Cleaning materials</t>
  </si>
  <si>
    <t>6x200ml</t>
  </si>
  <si>
    <t>Air freshener unit batteries AAA</t>
  </si>
  <si>
    <t>Dispenser batteries AA</t>
  </si>
  <si>
    <t>YEAR 4</t>
  </si>
  <si>
    <t>Line Price Y4</t>
  </si>
  <si>
    <t>YEAR 5</t>
  </si>
  <si>
    <t>Line Price Y5</t>
  </si>
  <si>
    <t>6x325ml</t>
  </si>
  <si>
    <t>4/pct.</t>
  </si>
  <si>
    <t>Large Toilet rolls - 1 ply</t>
  </si>
  <si>
    <t>5000 Code 168 8/pct.</t>
  </si>
  <si>
    <t>Toilet rolls - 2 ply</t>
  </si>
  <si>
    <t>48rolls/pct</t>
  </si>
  <si>
    <t>pct.</t>
  </si>
  <si>
    <t>50 per pct.</t>
  </si>
  <si>
    <t>48/pct.</t>
  </si>
  <si>
    <t xml:space="preserve">Liquid Soap refill sachets for auto dispenser </t>
  </si>
  <si>
    <t>Type C auto dispenser alkaline batteries</t>
  </si>
  <si>
    <t>Foam Toilet seat and Handle Cleaner</t>
  </si>
  <si>
    <t>Dishcloths</t>
  </si>
  <si>
    <t>10 each/pct</t>
  </si>
  <si>
    <r>
      <rPr>
        <b/>
        <sz val="12"/>
        <color theme="1"/>
        <rFont val="Calibri Light"/>
        <family val="2"/>
      </rPr>
      <t xml:space="preserve">Note: </t>
    </r>
    <r>
      <rPr>
        <sz val="12"/>
        <color theme="1"/>
        <rFont val="Calibri Light"/>
        <family val="2"/>
      </rPr>
      <t xml:space="preserve">All overheads(Installation, delivery and service fees, labour etc.) to be included in unit prices. All additional cost to be specified on the pricing table. </t>
    </r>
  </si>
  <si>
    <r>
      <t>(e) The price must include all cost to deliver the goods or render the service, including all applicable taxes, duty fees, logistics/delivery,</t>
    </r>
    <r>
      <rPr>
        <b/>
        <sz val="12"/>
        <color theme="1"/>
        <rFont val="Calibri"/>
        <family val="2"/>
        <scheme val="minor"/>
      </rPr>
      <t xml:space="preserve"> installation fees,  call out fees, storage, labour, overtime and subsistance and travel</t>
    </r>
  </si>
  <si>
    <t>Estimated Yearly quantities</t>
  </si>
  <si>
    <t>RFB for the appointment of a supplier to supply and deliver Clearing materials &amp; equipment at SITA Gauteng Buildings for a period of five years (60 months)</t>
  </si>
  <si>
    <t xml:space="preserve">Liquid Toilet seat cleaner &amp; sanitizer refill- 400ml </t>
  </si>
  <si>
    <t>6 x400ml</t>
  </si>
  <si>
    <t>6 x 500ml</t>
  </si>
  <si>
    <t>Quadrasan Citrus Triangle</t>
  </si>
  <si>
    <t>RFB 2335-2025 - 292010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</si>
</sst>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 Light"/>
      <family val="2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9">
    <xf numFmtId="0" fontId="0" fillId="0" borderId="0" xfId="0"/>
    <xf numFmtId="0" fontId="6" fillId="2" borderId="0" xfId="0" applyFont="1" applyFill="1"/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6" fillId="2" borderId="0" xfId="0" applyFont="1" applyFill="1" applyAlignment="1">
      <alignment vertical="top"/>
    </xf>
    <xf numFmtId="0" fontId="2" fillId="3" borderId="0" xfId="0" applyFont="1" applyFill="1"/>
    <xf numFmtId="0" fontId="6" fillId="2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3" borderId="0" xfId="0" applyFont="1" applyFill="1"/>
    <xf numFmtId="0" fontId="9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5" fillId="3" borderId="0" xfId="0" applyFont="1" applyFill="1"/>
    <xf numFmtId="0" fontId="5" fillId="3" borderId="0" xfId="0" applyFont="1" applyFill="1" applyAlignment="1">
      <alignment vertical="top"/>
    </xf>
    <xf numFmtId="0" fontId="5" fillId="4" borderId="1" xfId="0" applyFont="1" applyFill="1" applyBorder="1" applyAlignment="1">
      <alignment horizontal="right" vertical="top"/>
    </xf>
    <xf numFmtId="0" fontId="2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top" wrapText="1"/>
    </xf>
    <xf numFmtId="0" fontId="6" fillId="0" borderId="0" xfId="0" applyFont="1"/>
    <xf numFmtId="0" fontId="1" fillId="3" borderId="6" xfId="0" applyFont="1" applyFill="1" applyBorder="1" applyAlignment="1">
      <alignment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0" xfId="0" applyFont="1" applyAlignment="1">
      <alignment wrapText="1"/>
    </xf>
    <xf numFmtId="0" fontId="2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5" fillId="4" borderId="4" xfId="0" applyFont="1" applyFill="1" applyBorder="1" applyAlignment="1">
      <alignment horizontal="right" vertical="top" wrapText="1"/>
    </xf>
    <xf numFmtId="0" fontId="1" fillId="5" borderId="9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top"/>
    </xf>
    <xf numFmtId="0" fontId="1" fillId="5" borderId="10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top" wrapText="1"/>
    </xf>
    <xf numFmtId="164" fontId="4" fillId="2" borderId="18" xfId="0" applyNumberFormat="1" applyFont="1" applyFill="1" applyBorder="1" applyAlignment="1">
      <alignment horizontal="center" vertical="top" wrapText="1"/>
    </xf>
    <xf numFmtId="164" fontId="4" fillId="2" borderId="19" xfId="0" applyNumberFormat="1" applyFont="1" applyFill="1" applyBorder="1" applyAlignment="1">
      <alignment horizontal="left" vertical="top" wrapText="1"/>
    </xf>
    <xf numFmtId="44" fontId="3" fillId="4" borderId="17" xfId="0" applyNumberFormat="1" applyFont="1" applyFill="1" applyBorder="1" applyAlignment="1">
      <alignment vertical="top" wrapText="1"/>
    </xf>
    <xf numFmtId="0" fontId="12" fillId="5" borderId="17" xfId="0" applyFont="1" applyFill="1" applyBorder="1" applyAlignment="1">
      <alignment horizontal="left" vertical="top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17" xfId="0" applyFont="1" applyFill="1" applyBorder="1" applyAlignment="1">
      <alignment horizontal="right" vertical="top" wrapText="1"/>
    </xf>
    <xf numFmtId="0" fontId="3" fillId="4" borderId="17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165" fontId="2" fillId="4" borderId="17" xfId="1" applyNumberFormat="1" applyFont="1" applyFill="1" applyBorder="1" applyAlignment="1">
      <alignment horizontal="right" vertical="top" wrapText="1"/>
    </xf>
    <xf numFmtId="164" fontId="4" fillId="4" borderId="17" xfId="0" applyNumberFormat="1" applyFont="1" applyFill="1" applyBorder="1" applyAlignment="1">
      <alignment horizontal="left" vertical="top" wrapText="1"/>
    </xf>
    <xf numFmtId="0" fontId="15" fillId="0" borderId="17" xfId="0" applyFont="1" applyBorder="1" applyAlignment="1">
      <alignment horizontal="justify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17" xfId="0" quotePrefix="1" applyFont="1" applyBorder="1" applyAlignment="1">
      <alignment horizontal="left" vertical="top" wrapText="1"/>
    </xf>
    <xf numFmtId="164" fontId="15" fillId="5" borderId="17" xfId="0" applyNumberFormat="1" applyFont="1" applyFill="1" applyBorder="1" applyAlignment="1">
      <alignment vertical="top" wrapText="1"/>
    </xf>
    <xf numFmtId="164" fontId="16" fillId="4" borderId="17" xfId="0" applyNumberFormat="1" applyFont="1" applyFill="1" applyBorder="1" applyAlignment="1">
      <alignment horizontal="left" vertical="top" wrapText="1"/>
    </xf>
    <xf numFmtId="44" fontId="15" fillId="4" borderId="17" xfId="0" applyNumberFormat="1" applyFont="1" applyFill="1" applyBorder="1" applyAlignment="1">
      <alignment vertical="top" wrapText="1"/>
    </xf>
    <xf numFmtId="44" fontId="14" fillId="4" borderId="17" xfId="0" applyNumberFormat="1" applyFont="1" applyFill="1" applyBorder="1" applyAlignment="1">
      <alignment vertical="top" wrapText="1"/>
    </xf>
    <xf numFmtId="0" fontId="15" fillId="0" borderId="17" xfId="0" applyFont="1" applyBorder="1" applyAlignment="1">
      <alignment wrapText="1"/>
    </xf>
    <xf numFmtId="0" fontId="15" fillId="0" borderId="17" xfId="0" applyFont="1" applyBorder="1" applyAlignment="1">
      <alignment horizontal="center" wrapText="1"/>
    </xf>
    <xf numFmtId="0" fontId="15" fillId="0" borderId="17" xfId="0" applyFont="1" applyBorder="1" applyAlignment="1">
      <alignment horizontal="center"/>
    </xf>
    <xf numFmtId="0" fontId="16" fillId="5" borderId="17" xfId="0" applyFont="1" applyFill="1" applyBorder="1" applyAlignment="1">
      <alignment horizontal="left" vertical="top" wrapText="1"/>
    </xf>
    <xf numFmtId="0" fontId="15" fillId="0" borderId="0" xfId="0" applyFont="1" applyAlignment="1">
      <alignment vertical="top"/>
    </xf>
    <xf numFmtId="0" fontId="15" fillId="0" borderId="17" xfId="0" applyFont="1" applyBorder="1"/>
    <xf numFmtId="0" fontId="15" fillId="0" borderId="17" xfId="0" quotePrefix="1" applyFont="1" applyBorder="1" applyAlignment="1">
      <alignment horizontal="center" vertical="top" wrapText="1"/>
    </xf>
    <xf numFmtId="0" fontId="5" fillId="4" borderId="20" xfId="0" applyFont="1" applyFill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5" borderId="21" xfId="0" applyFont="1" applyFill="1" applyBorder="1" applyAlignment="1">
      <alignment horizontal="left" vertical="top" wrapText="1"/>
    </xf>
    <xf numFmtId="0" fontId="13" fillId="0" borderId="17" xfId="0" applyFont="1" applyBorder="1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14" fontId="1" fillId="5" borderId="5" xfId="0" applyNumberFormat="1" applyFont="1" applyFill="1" applyBorder="1" applyAlignment="1">
      <alignment horizontal="left" vertical="center"/>
    </xf>
    <xf numFmtId="14" fontId="1" fillId="5" borderId="11" xfId="0" applyNumberFormat="1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D9D9D9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4"/>
  <sheetViews>
    <sheetView tabSelected="1" topLeftCell="A46" zoomScale="98" zoomScaleNormal="98" workbookViewId="0">
      <selection activeCell="D4" sqref="D4"/>
    </sheetView>
  </sheetViews>
  <sheetFormatPr defaultColWidth="9.109375" defaultRowHeight="14.4" x14ac:dyDescent="0.3"/>
  <cols>
    <col min="1" max="1" width="13.5546875" style="32" customWidth="1"/>
    <col min="2" max="2" width="47.44140625" style="31" customWidth="1"/>
    <col min="3" max="3" width="13.33203125" style="33" customWidth="1"/>
    <col min="4" max="4" width="15.88671875" style="33" customWidth="1"/>
    <col min="5" max="6" width="19.5546875" style="31" customWidth="1"/>
    <col min="7" max="7" width="7.21875" style="31" customWidth="1"/>
    <col min="8" max="9" width="19.5546875" style="31" customWidth="1"/>
    <col min="10" max="10" width="7.44140625" style="31" customWidth="1"/>
    <col min="11" max="18" width="19.5546875" style="31" customWidth="1"/>
    <col min="19" max="19" width="21.33203125" style="31" customWidth="1"/>
    <col min="20" max="20" width="32.77734375" style="31" customWidth="1"/>
    <col min="21" max="21" width="36.77734375" style="31" customWidth="1"/>
    <col min="22" max="16384" width="9.109375" style="31"/>
  </cols>
  <sheetData>
    <row r="1" spans="1:26" s="22" customFormat="1" ht="31.2" x14ac:dyDescent="0.6">
      <c r="A1" s="7"/>
      <c r="B1" s="2" t="s">
        <v>10</v>
      </c>
      <c r="C1" s="3"/>
      <c r="D1" s="1"/>
      <c r="E1" s="1"/>
      <c r="F1" s="1"/>
      <c r="G1" s="1"/>
      <c r="H1" s="1"/>
      <c r="I1" s="1"/>
      <c r="J1" s="1"/>
      <c r="K1" s="1"/>
      <c r="L1" s="5"/>
      <c r="M1" s="5"/>
      <c r="N1" s="5"/>
      <c r="O1" s="5"/>
      <c r="P1" s="5"/>
      <c r="Q1" s="5"/>
      <c r="R1" s="5"/>
      <c r="S1" s="1"/>
      <c r="T1" s="1"/>
      <c r="U1" s="1"/>
    </row>
    <row r="2" spans="1:26" customFormat="1" ht="28.8" customHeight="1" x14ac:dyDescent="0.3">
      <c r="A2" s="27"/>
      <c r="B2" s="20" t="s">
        <v>27</v>
      </c>
      <c r="C2" s="4"/>
      <c r="D2" s="28"/>
      <c r="E2" s="28"/>
      <c r="F2" s="28"/>
      <c r="G2" s="28"/>
      <c r="H2" s="28"/>
      <c r="I2" s="28"/>
      <c r="J2" s="28"/>
      <c r="K2" s="28"/>
      <c r="L2" s="29"/>
      <c r="M2" s="29"/>
      <c r="N2" s="29"/>
      <c r="O2" s="29"/>
      <c r="P2" s="29"/>
      <c r="Q2" s="29"/>
      <c r="R2" s="29"/>
      <c r="S2" s="28"/>
      <c r="T2" s="28"/>
      <c r="U2" s="28"/>
    </row>
    <row r="3" spans="1:26" customFormat="1" ht="15.6" x14ac:dyDescent="0.3">
      <c r="A3" s="15" t="s">
        <v>6</v>
      </c>
      <c r="B3" s="75" t="s">
        <v>108</v>
      </c>
      <c r="C3" s="18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30"/>
      <c r="T3" s="30"/>
      <c r="U3" s="30"/>
      <c r="V3" s="30"/>
      <c r="W3" s="30"/>
      <c r="X3" s="30"/>
      <c r="Y3" s="30"/>
      <c r="Z3" s="30"/>
    </row>
    <row r="4" spans="1:26" customFormat="1" ht="57.6" x14ac:dyDescent="0.3">
      <c r="A4" s="74" t="s">
        <v>7</v>
      </c>
      <c r="B4" s="77" t="s">
        <v>103</v>
      </c>
      <c r="C4" s="18"/>
      <c r="D4" s="21"/>
      <c r="E4" s="21"/>
      <c r="F4" s="21"/>
      <c r="G4" s="21"/>
      <c r="H4" s="21"/>
      <c r="I4" s="21"/>
      <c r="J4" s="21"/>
      <c r="K4" s="21"/>
      <c r="L4" s="17"/>
      <c r="M4" s="17"/>
      <c r="N4" s="17"/>
      <c r="O4" s="17"/>
      <c r="P4" s="17"/>
      <c r="Q4" s="17"/>
      <c r="R4" s="17"/>
      <c r="S4" s="30"/>
      <c r="T4" s="30"/>
      <c r="U4" s="30"/>
      <c r="V4" s="30"/>
      <c r="W4" s="30"/>
      <c r="X4" s="30"/>
      <c r="Y4" s="30"/>
      <c r="Z4" s="30"/>
    </row>
    <row r="5" spans="1:26" customFormat="1" ht="15.6" x14ac:dyDescent="0.3">
      <c r="A5" s="41" t="s">
        <v>11</v>
      </c>
      <c r="B5" s="76"/>
      <c r="C5" s="18"/>
      <c r="D5" s="10"/>
      <c r="E5" s="10"/>
      <c r="F5" s="10"/>
      <c r="G5" s="10"/>
      <c r="H5" s="10"/>
      <c r="I5" s="10"/>
      <c r="J5" s="10"/>
      <c r="K5" s="10"/>
      <c r="L5" s="17"/>
      <c r="M5" s="17"/>
      <c r="N5" s="17"/>
      <c r="O5" s="17"/>
      <c r="P5" s="17"/>
      <c r="Q5" s="17"/>
      <c r="R5" s="17"/>
      <c r="S5" s="30"/>
      <c r="T5" s="30"/>
      <c r="U5" s="30"/>
      <c r="V5" s="30"/>
      <c r="W5" s="30"/>
      <c r="X5" s="30"/>
      <c r="Y5" s="30"/>
      <c r="Z5" s="30"/>
    </row>
    <row r="6" spans="1:26" customFormat="1" ht="15.6" x14ac:dyDescent="0.3">
      <c r="A6" s="34"/>
      <c r="B6" s="35"/>
      <c r="C6" s="18"/>
      <c r="D6" s="10"/>
      <c r="E6" s="10"/>
      <c r="F6" s="10"/>
      <c r="G6" s="10"/>
      <c r="H6" s="10"/>
      <c r="I6" s="10"/>
      <c r="J6" s="10"/>
      <c r="K6" s="10"/>
      <c r="L6" s="17"/>
      <c r="M6" s="17"/>
      <c r="N6" s="17"/>
      <c r="O6" s="17"/>
      <c r="P6" s="17"/>
      <c r="Q6" s="17"/>
      <c r="R6" s="17"/>
      <c r="S6" s="30"/>
      <c r="T6" s="30"/>
      <c r="U6" s="30"/>
      <c r="V6" s="30"/>
      <c r="W6" s="30"/>
      <c r="X6" s="30"/>
      <c r="Y6" s="30"/>
      <c r="Z6" s="30"/>
    </row>
    <row r="7" spans="1:26" s="30" customFormat="1" ht="15.6" x14ac:dyDescent="0.3">
      <c r="A7" s="11" t="s">
        <v>3</v>
      </c>
      <c r="B7" s="12"/>
      <c r="C7" s="12"/>
      <c r="D7" s="10"/>
      <c r="E7" s="10"/>
      <c r="F7" s="10"/>
      <c r="G7" s="10"/>
      <c r="H7" s="10"/>
      <c r="I7" s="10"/>
      <c r="J7" s="10"/>
      <c r="K7" s="10"/>
      <c r="L7" s="17"/>
      <c r="M7" s="17"/>
      <c r="N7" s="17"/>
      <c r="O7" s="17"/>
      <c r="P7" s="17"/>
      <c r="Q7" s="17"/>
      <c r="R7" s="17"/>
    </row>
    <row r="8" spans="1:26" s="30" customFormat="1" ht="15.6" x14ac:dyDescent="0.3">
      <c r="A8" s="19" t="s">
        <v>12</v>
      </c>
      <c r="B8" s="6"/>
      <c r="C8" s="6"/>
      <c r="D8" s="10"/>
      <c r="E8" s="10"/>
      <c r="F8" s="10"/>
      <c r="G8" s="10"/>
      <c r="H8" s="10"/>
      <c r="I8" s="10"/>
      <c r="J8" s="10"/>
      <c r="K8" s="10"/>
      <c r="L8" s="17"/>
      <c r="M8" s="17"/>
      <c r="N8" s="17"/>
      <c r="O8" s="17"/>
      <c r="P8" s="17"/>
      <c r="Q8" s="17"/>
      <c r="R8" s="17"/>
    </row>
    <row r="9" spans="1:26" s="30" customFormat="1" ht="15.6" x14ac:dyDescent="0.3">
      <c r="A9" s="36" t="s">
        <v>26</v>
      </c>
      <c r="B9" s="13"/>
      <c r="C9" s="14"/>
      <c r="D9" s="10"/>
      <c r="E9" s="10"/>
      <c r="F9" s="10"/>
      <c r="G9" s="10"/>
      <c r="H9" s="10"/>
      <c r="I9" s="10"/>
      <c r="J9" s="10"/>
      <c r="K9" s="10"/>
      <c r="L9" s="17"/>
      <c r="M9" s="17"/>
      <c r="N9" s="17"/>
      <c r="O9" s="17"/>
      <c r="P9" s="17"/>
      <c r="Q9" s="17"/>
      <c r="R9" s="17"/>
    </row>
    <row r="10" spans="1:26" s="30" customFormat="1" ht="15.6" x14ac:dyDescent="0.3">
      <c r="A10" s="16" t="s">
        <v>24</v>
      </c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7"/>
      <c r="M10" s="17"/>
      <c r="N10" s="17"/>
      <c r="O10" s="17"/>
      <c r="P10" s="17"/>
      <c r="Q10" s="17"/>
      <c r="R10" s="17"/>
    </row>
    <row r="11" spans="1:26" s="30" customFormat="1" ht="15.6" x14ac:dyDescent="0.3">
      <c r="A11" s="16" t="s">
        <v>101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7"/>
      <c r="M11" s="17"/>
      <c r="N11" s="17"/>
      <c r="O11" s="17"/>
      <c r="P11" s="17"/>
      <c r="Q11" s="17"/>
      <c r="R11" s="17"/>
    </row>
    <row r="12" spans="1:26" customFormat="1" ht="15.6" x14ac:dyDescent="0.3">
      <c r="A12" s="8"/>
      <c r="B12" s="9"/>
      <c r="C12" s="25"/>
      <c r="D12" s="78" t="s">
        <v>28</v>
      </c>
      <c r="E12" s="78"/>
      <c r="F12" s="78"/>
      <c r="G12" s="78" t="s">
        <v>30</v>
      </c>
      <c r="H12" s="78"/>
      <c r="I12" s="78"/>
      <c r="J12" s="78" t="s">
        <v>29</v>
      </c>
      <c r="K12" s="78"/>
      <c r="L12" s="79"/>
      <c r="M12" s="78" t="s">
        <v>82</v>
      </c>
      <c r="N12" s="78"/>
      <c r="O12" s="79"/>
      <c r="P12" s="78" t="s">
        <v>84</v>
      </c>
      <c r="Q12" s="78"/>
      <c r="R12" s="79"/>
      <c r="S12" s="24" t="s">
        <v>4</v>
      </c>
      <c r="T12" s="30"/>
    </row>
    <row r="13" spans="1:26" ht="46.8" x14ac:dyDescent="0.3">
      <c r="A13" s="45" t="s">
        <v>0</v>
      </c>
      <c r="B13" s="46" t="s">
        <v>78</v>
      </c>
      <c r="C13" s="47" t="s">
        <v>1</v>
      </c>
      <c r="D13" s="47" t="s">
        <v>102</v>
      </c>
      <c r="E13" s="48" t="s">
        <v>8</v>
      </c>
      <c r="F13" s="48" t="s">
        <v>20</v>
      </c>
      <c r="G13" s="47" t="s">
        <v>5</v>
      </c>
      <c r="H13" s="48" t="s">
        <v>8</v>
      </c>
      <c r="I13" s="48" t="s">
        <v>18</v>
      </c>
      <c r="J13" s="47" t="s">
        <v>5</v>
      </c>
      <c r="K13" s="48" t="s">
        <v>8</v>
      </c>
      <c r="L13" s="48" t="s">
        <v>19</v>
      </c>
      <c r="M13" s="47" t="s">
        <v>5</v>
      </c>
      <c r="N13" s="48" t="s">
        <v>8</v>
      </c>
      <c r="O13" s="48" t="s">
        <v>83</v>
      </c>
      <c r="P13" s="47" t="s">
        <v>5</v>
      </c>
      <c r="Q13" s="48" t="s">
        <v>8</v>
      </c>
      <c r="R13" s="48" t="s">
        <v>85</v>
      </c>
      <c r="S13" s="49" t="s">
        <v>9</v>
      </c>
      <c r="T13" s="50" t="s">
        <v>22</v>
      </c>
      <c r="U13" s="50" t="s">
        <v>23</v>
      </c>
    </row>
    <row r="14" spans="1:26" s="71" customFormat="1" ht="15.6" x14ac:dyDescent="0.3">
      <c r="A14" s="73">
        <v>1</v>
      </c>
      <c r="B14" s="67" t="s">
        <v>43</v>
      </c>
      <c r="C14" s="68" t="s">
        <v>79</v>
      </c>
      <c r="D14" s="69">
        <v>80</v>
      </c>
      <c r="E14" s="63">
        <v>0</v>
      </c>
      <c r="F14" s="64">
        <f>D14*E14</f>
        <v>0</v>
      </c>
      <c r="G14" s="69">
        <v>80</v>
      </c>
      <c r="H14" s="63">
        <v>0</v>
      </c>
      <c r="I14" s="65">
        <f>G14*H14</f>
        <v>0</v>
      </c>
      <c r="J14" s="69">
        <v>80</v>
      </c>
      <c r="K14" s="63">
        <v>0</v>
      </c>
      <c r="L14" s="65">
        <f>J14*K14</f>
        <v>0</v>
      </c>
      <c r="M14" s="69">
        <v>80</v>
      </c>
      <c r="N14" s="63">
        <v>0</v>
      </c>
      <c r="O14" s="65">
        <f>M14*N14</f>
        <v>0</v>
      </c>
      <c r="P14" s="69">
        <v>80</v>
      </c>
      <c r="Q14" s="63">
        <v>0</v>
      </c>
      <c r="R14" s="65">
        <f>P14*Q14</f>
        <v>0</v>
      </c>
      <c r="S14" s="66">
        <f>SUM(F14,I14,L14,O14,R14)</f>
        <v>0</v>
      </c>
      <c r="T14" s="70"/>
      <c r="U14" s="70"/>
    </row>
    <row r="15" spans="1:26" s="71" customFormat="1" ht="15.6" x14ac:dyDescent="0.3">
      <c r="A15" s="73">
        <v>2</v>
      </c>
      <c r="B15" s="67" t="s">
        <v>45</v>
      </c>
      <c r="C15" s="68" t="s">
        <v>65</v>
      </c>
      <c r="D15" s="69">
        <v>228</v>
      </c>
      <c r="E15" s="63">
        <v>0</v>
      </c>
      <c r="F15" s="64">
        <f t="shared" ref="F15:F52" si="0">D15*E15</f>
        <v>0</v>
      </c>
      <c r="G15" s="69">
        <v>228</v>
      </c>
      <c r="H15" s="63">
        <v>0</v>
      </c>
      <c r="I15" s="65">
        <f t="shared" ref="I15:I52" si="1">G15*H15</f>
        <v>0</v>
      </c>
      <c r="J15" s="69">
        <v>228</v>
      </c>
      <c r="K15" s="63">
        <v>0</v>
      </c>
      <c r="L15" s="65">
        <f t="shared" ref="L15:L52" si="2">J15*K15</f>
        <v>0</v>
      </c>
      <c r="M15" s="69">
        <v>228</v>
      </c>
      <c r="N15" s="63">
        <v>0</v>
      </c>
      <c r="O15" s="65">
        <f t="shared" ref="O15:O52" si="3">M15*N15</f>
        <v>0</v>
      </c>
      <c r="P15" s="69">
        <v>228</v>
      </c>
      <c r="Q15" s="63">
        <v>0</v>
      </c>
      <c r="R15" s="65">
        <f t="shared" ref="R15:R52" si="4">P15*Q15</f>
        <v>0</v>
      </c>
      <c r="S15" s="66">
        <f t="shared" ref="S15:S52" si="5">SUM(F15,I15,L15,O15,R15)</f>
        <v>0</v>
      </c>
      <c r="T15" s="70"/>
      <c r="U15" s="70"/>
    </row>
    <row r="16" spans="1:26" s="71" customFormat="1" ht="31.2" x14ac:dyDescent="0.3">
      <c r="A16" s="73">
        <v>3</v>
      </c>
      <c r="B16" s="67" t="s">
        <v>44</v>
      </c>
      <c r="C16" s="68" t="s">
        <v>55</v>
      </c>
      <c r="D16" s="68">
        <v>12</v>
      </c>
      <c r="E16" s="63">
        <v>0</v>
      </c>
      <c r="F16" s="64">
        <f t="shared" si="0"/>
        <v>0</v>
      </c>
      <c r="G16" s="68">
        <v>12</v>
      </c>
      <c r="H16" s="63">
        <v>0</v>
      </c>
      <c r="I16" s="65">
        <f t="shared" si="1"/>
        <v>0</v>
      </c>
      <c r="J16" s="68">
        <v>12</v>
      </c>
      <c r="K16" s="63">
        <v>0</v>
      </c>
      <c r="L16" s="65">
        <f t="shared" si="2"/>
        <v>0</v>
      </c>
      <c r="M16" s="68">
        <v>12</v>
      </c>
      <c r="N16" s="63">
        <v>0</v>
      </c>
      <c r="O16" s="65">
        <f t="shared" si="3"/>
        <v>0</v>
      </c>
      <c r="P16" s="68">
        <v>12</v>
      </c>
      <c r="Q16" s="63">
        <v>0</v>
      </c>
      <c r="R16" s="65">
        <f t="shared" si="4"/>
        <v>0</v>
      </c>
      <c r="S16" s="66">
        <f t="shared" si="5"/>
        <v>0</v>
      </c>
      <c r="T16" s="70"/>
      <c r="U16" s="70"/>
    </row>
    <row r="17" spans="1:21" s="71" customFormat="1" ht="15.6" x14ac:dyDescent="0.3">
      <c r="A17" s="73">
        <v>4</v>
      </c>
      <c r="B17" s="67" t="s">
        <v>80</v>
      </c>
      <c r="C17" s="68" t="s">
        <v>87</v>
      </c>
      <c r="D17" s="69">
        <v>100</v>
      </c>
      <c r="E17" s="63">
        <v>0</v>
      </c>
      <c r="F17" s="64">
        <f t="shared" si="0"/>
        <v>0</v>
      </c>
      <c r="G17" s="69">
        <v>100</v>
      </c>
      <c r="H17" s="63">
        <v>0</v>
      </c>
      <c r="I17" s="65">
        <f t="shared" si="1"/>
        <v>0</v>
      </c>
      <c r="J17" s="69">
        <v>100</v>
      </c>
      <c r="K17" s="63">
        <v>0</v>
      </c>
      <c r="L17" s="65">
        <f t="shared" si="2"/>
        <v>0</v>
      </c>
      <c r="M17" s="69">
        <v>100</v>
      </c>
      <c r="N17" s="63">
        <v>0</v>
      </c>
      <c r="O17" s="65">
        <f t="shared" si="3"/>
        <v>0</v>
      </c>
      <c r="P17" s="69">
        <v>100</v>
      </c>
      <c r="Q17" s="63">
        <v>0</v>
      </c>
      <c r="R17" s="65">
        <f t="shared" si="4"/>
        <v>0</v>
      </c>
      <c r="S17" s="66">
        <f t="shared" si="5"/>
        <v>0</v>
      </c>
      <c r="T17" s="70"/>
      <c r="U17" s="70"/>
    </row>
    <row r="18" spans="1:21" s="71" customFormat="1" ht="15.6" x14ac:dyDescent="0.3">
      <c r="A18" s="73">
        <v>5</v>
      </c>
      <c r="B18" s="67" t="s">
        <v>34</v>
      </c>
      <c r="C18" s="68" t="s">
        <v>57</v>
      </c>
      <c r="D18" s="69">
        <v>50</v>
      </c>
      <c r="E18" s="63">
        <v>0</v>
      </c>
      <c r="F18" s="64">
        <f t="shared" si="0"/>
        <v>0</v>
      </c>
      <c r="G18" s="69">
        <v>50</v>
      </c>
      <c r="H18" s="63">
        <v>0</v>
      </c>
      <c r="I18" s="65">
        <f t="shared" si="1"/>
        <v>0</v>
      </c>
      <c r="J18" s="69">
        <v>50</v>
      </c>
      <c r="K18" s="63">
        <v>0</v>
      </c>
      <c r="L18" s="65">
        <f t="shared" si="2"/>
        <v>0</v>
      </c>
      <c r="M18" s="69">
        <v>50</v>
      </c>
      <c r="N18" s="63">
        <v>0</v>
      </c>
      <c r="O18" s="65">
        <f t="shared" si="3"/>
        <v>0</v>
      </c>
      <c r="P18" s="69">
        <v>50</v>
      </c>
      <c r="Q18" s="63">
        <v>0</v>
      </c>
      <c r="R18" s="65">
        <f t="shared" si="4"/>
        <v>0</v>
      </c>
      <c r="S18" s="66">
        <f t="shared" si="5"/>
        <v>0</v>
      </c>
      <c r="T18" s="70"/>
      <c r="U18" s="70"/>
    </row>
    <row r="19" spans="1:21" s="71" customFormat="1" ht="15.6" x14ac:dyDescent="0.3">
      <c r="A19" s="73">
        <v>6</v>
      </c>
      <c r="B19" s="67" t="s">
        <v>54</v>
      </c>
      <c r="C19" s="68" t="s">
        <v>67</v>
      </c>
      <c r="D19" s="69">
        <v>12</v>
      </c>
      <c r="E19" s="63">
        <v>0</v>
      </c>
      <c r="F19" s="64">
        <f t="shared" si="0"/>
        <v>0</v>
      </c>
      <c r="G19" s="69">
        <v>12</v>
      </c>
      <c r="H19" s="63">
        <v>0</v>
      </c>
      <c r="I19" s="65">
        <f t="shared" si="1"/>
        <v>0</v>
      </c>
      <c r="J19" s="69">
        <v>12</v>
      </c>
      <c r="K19" s="63">
        <v>0</v>
      </c>
      <c r="L19" s="65">
        <f t="shared" si="2"/>
        <v>0</v>
      </c>
      <c r="M19" s="69">
        <v>12</v>
      </c>
      <c r="N19" s="63">
        <v>0</v>
      </c>
      <c r="O19" s="65">
        <f t="shared" si="3"/>
        <v>0</v>
      </c>
      <c r="P19" s="69">
        <v>12</v>
      </c>
      <c r="Q19" s="63">
        <v>0</v>
      </c>
      <c r="R19" s="65">
        <f t="shared" si="4"/>
        <v>0</v>
      </c>
      <c r="S19" s="66">
        <f t="shared" si="5"/>
        <v>0</v>
      </c>
      <c r="T19" s="70"/>
      <c r="U19" s="70"/>
    </row>
    <row r="20" spans="1:21" s="71" customFormat="1" ht="15.6" x14ac:dyDescent="0.3">
      <c r="A20" s="73">
        <v>7</v>
      </c>
      <c r="B20" s="67" t="s">
        <v>98</v>
      </c>
      <c r="C20" s="68" t="s">
        <v>99</v>
      </c>
      <c r="D20" s="69">
        <v>6</v>
      </c>
      <c r="E20" s="63">
        <v>0</v>
      </c>
      <c r="F20" s="64">
        <f t="shared" si="0"/>
        <v>0</v>
      </c>
      <c r="G20" s="69"/>
      <c r="H20" s="63">
        <v>0</v>
      </c>
      <c r="I20" s="65"/>
      <c r="J20" s="69"/>
      <c r="K20" s="63">
        <v>0</v>
      </c>
      <c r="L20" s="65">
        <f t="shared" si="2"/>
        <v>0</v>
      </c>
      <c r="M20" s="69"/>
      <c r="N20" s="63">
        <v>0</v>
      </c>
      <c r="O20" s="65">
        <f t="shared" si="3"/>
        <v>0</v>
      </c>
      <c r="P20" s="69"/>
      <c r="Q20" s="63">
        <v>0</v>
      </c>
      <c r="R20" s="65">
        <f t="shared" si="4"/>
        <v>0</v>
      </c>
      <c r="S20" s="66">
        <f t="shared" si="5"/>
        <v>0</v>
      </c>
      <c r="T20" s="70"/>
      <c r="U20" s="70"/>
    </row>
    <row r="21" spans="1:21" s="71" customFormat="1" ht="15.6" x14ac:dyDescent="0.3">
      <c r="A21" s="73">
        <v>8</v>
      </c>
      <c r="B21" s="67" t="s">
        <v>81</v>
      </c>
      <c r="C21" s="68" t="s">
        <v>87</v>
      </c>
      <c r="D21" s="69">
        <v>100</v>
      </c>
      <c r="E21" s="63">
        <v>0</v>
      </c>
      <c r="F21" s="64">
        <f t="shared" si="0"/>
        <v>0</v>
      </c>
      <c r="G21" s="69">
        <v>100</v>
      </c>
      <c r="H21" s="63">
        <v>0</v>
      </c>
      <c r="I21" s="65">
        <f t="shared" si="1"/>
        <v>0</v>
      </c>
      <c r="J21" s="69">
        <v>100</v>
      </c>
      <c r="K21" s="63">
        <v>0</v>
      </c>
      <c r="L21" s="65">
        <f t="shared" si="2"/>
        <v>0</v>
      </c>
      <c r="M21" s="69">
        <v>100</v>
      </c>
      <c r="N21" s="63">
        <v>0</v>
      </c>
      <c r="O21" s="65">
        <f t="shared" si="3"/>
        <v>0</v>
      </c>
      <c r="P21" s="69">
        <v>100</v>
      </c>
      <c r="Q21" s="63">
        <v>0</v>
      </c>
      <c r="R21" s="65">
        <f t="shared" si="4"/>
        <v>0</v>
      </c>
      <c r="S21" s="66">
        <f t="shared" si="5"/>
        <v>0</v>
      </c>
      <c r="T21" s="70"/>
      <c r="U21" s="70"/>
    </row>
    <row r="22" spans="1:21" s="71" customFormat="1" ht="15.6" x14ac:dyDescent="0.3">
      <c r="A22" s="73">
        <v>9</v>
      </c>
      <c r="B22" s="67" t="s">
        <v>36</v>
      </c>
      <c r="C22" s="68" t="s">
        <v>59</v>
      </c>
      <c r="D22" s="69">
        <v>10</v>
      </c>
      <c r="E22" s="63">
        <v>0</v>
      </c>
      <c r="F22" s="64">
        <f t="shared" si="0"/>
        <v>0</v>
      </c>
      <c r="G22" s="69">
        <v>10</v>
      </c>
      <c r="H22" s="63">
        <v>0</v>
      </c>
      <c r="I22" s="65">
        <f t="shared" si="1"/>
        <v>0</v>
      </c>
      <c r="J22" s="69">
        <v>10</v>
      </c>
      <c r="K22" s="63">
        <v>0</v>
      </c>
      <c r="L22" s="65">
        <f t="shared" si="2"/>
        <v>0</v>
      </c>
      <c r="M22" s="69">
        <v>10</v>
      </c>
      <c r="N22" s="63">
        <v>0</v>
      </c>
      <c r="O22" s="65">
        <f t="shared" si="3"/>
        <v>0</v>
      </c>
      <c r="P22" s="69">
        <v>10</v>
      </c>
      <c r="Q22" s="63">
        <v>0</v>
      </c>
      <c r="R22" s="65">
        <f t="shared" si="4"/>
        <v>0</v>
      </c>
      <c r="S22" s="66">
        <f t="shared" si="5"/>
        <v>0</v>
      </c>
      <c r="T22" s="70"/>
      <c r="U22" s="70"/>
    </row>
    <row r="23" spans="1:21" s="71" customFormat="1" ht="15.6" x14ac:dyDescent="0.3">
      <c r="A23" s="73">
        <v>10</v>
      </c>
      <c r="B23" s="67" t="s">
        <v>35</v>
      </c>
      <c r="C23" s="68" t="s">
        <v>58</v>
      </c>
      <c r="D23" s="69">
        <v>10</v>
      </c>
      <c r="E23" s="63">
        <v>0</v>
      </c>
      <c r="F23" s="64">
        <f t="shared" si="0"/>
        <v>0</v>
      </c>
      <c r="G23" s="69">
        <v>10</v>
      </c>
      <c r="H23" s="63">
        <v>0</v>
      </c>
      <c r="I23" s="65">
        <f t="shared" si="1"/>
        <v>0</v>
      </c>
      <c r="J23" s="69">
        <v>10</v>
      </c>
      <c r="K23" s="63">
        <v>0</v>
      </c>
      <c r="L23" s="65">
        <f t="shared" si="2"/>
        <v>0</v>
      </c>
      <c r="M23" s="69">
        <v>10</v>
      </c>
      <c r="N23" s="63">
        <v>0</v>
      </c>
      <c r="O23" s="65">
        <f t="shared" si="3"/>
        <v>0</v>
      </c>
      <c r="P23" s="69">
        <v>10</v>
      </c>
      <c r="Q23" s="63">
        <v>0</v>
      </c>
      <c r="R23" s="65">
        <f t="shared" si="4"/>
        <v>0</v>
      </c>
      <c r="S23" s="66">
        <f t="shared" si="5"/>
        <v>0</v>
      </c>
      <c r="T23" s="70"/>
      <c r="U23" s="70"/>
    </row>
    <row r="24" spans="1:21" s="71" customFormat="1" ht="15.6" x14ac:dyDescent="0.3">
      <c r="A24" s="73">
        <v>11</v>
      </c>
      <c r="B24" s="67" t="s">
        <v>41</v>
      </c>
      <c r="C24" s="68" t="s">
        <v>63</v>
      </c>
      <c r="D24" s="69">
        <v>6</v>
      </c>
      <c r="E24" s="63">
        <v>0</v>
      </c>
      <c r="F24" s="64">
        <f t="shared" si="0"/>
        <v>0</v>
      </c>
      <c r="G24" s="69">
        <v>6</v>
      </c>
      <c r="H24" s="63">
        <v>0</v>
      </c>
      <c r="I24" s="65">
        <f t="shared" si="1"/>
        <v>0</v>
      </c>
      <c r="J24" s="69">
        <v>6</v>
      </c>
      <c r="K24" s="63">
        <v>0</v>
      </c>
      <c r="L24" s="65">
        <f t="shared" si="2"/>
        <v>0</v>
      </c>
      <c r="M24" s="69">
        <v>6</v>
      </c>
      <c r="N24" s="63">
        <v>0</v>
      </c>
      <c r="O24" s="65">
        <f t="shared" si="3"/>
        <v>0</v>
      </c>
      <c r="P24" s="69">
        <v>6</v>
      </c>
      <c r="Q24" s="63">
        <v>0</v>
      </c>
      <c r="R24" s="65">
        <f t="shared" si="4"/>
        <v>0</v>
      </c>
      <c r="S24" s="66">
        <f t="shared" si="5"/>
        <v>0</v>
      </c>
      <c r="T24" s="70"/>
      <c r="U24" s="70"/>
    </row>
    <row r="25" spans="1:21" s="71" customFormat="1" ht="15.6" x14ac:dyDescent="0.3">
      <c r="A25" s="73">
        <v>12</v>
      </c>
      <c r="B25" s="67" t="s">
        <v>46</v>
      </c>
      <c r="C25" s="68" t="s">
        <v>86</v>
      </c>
      <c r="D25" s="69">
        <v>12</v>
      </c>
      <c r="E25" s="63">
        <v>0</v>
      </c>
      <c r="F25" s="64">
        <f t="shared" si="0"/>
        <v>0</v>
      </c>
      <c r="G25" s="69">
        <v>12</v>
      </c>
      <c r="H25" s="63">
        <v>0</v>
      </c>
      <c r="I25" s="65">
        <f t="shared" si="1"/>
        <v>0</v>
      </c>
      <c r="J25" s="69">
        <v>12</v>
      </c>
      <c r="K25" s="63">
        <v>0</v>
      </c>
      <c r="L25" s="65">
        <f t="shared" si="2"/>
        <v>0</v>
      </c>
      <c r="M25" s="69">
        <v>12</v>
      </c>
      <c r="N25" s="63">
        <v>0</v>
      </c>
      <c r="O25" s="65">
        <f t="shared" si="3"/>
        <v>0</v>
      </c>
      <c r="P25" s="69">
        <v>12</v>
      </c>
      <c r="Q25" s="63">
        <v>0</v>
      </c>
      <c r="R25" s="65">
        <f t="shared" si="4"/>
        <v>0</v>
      </c>
      <c r="S25" s="66">
        <f t="shared" si="5"/>
        <v>0</v>
      </c>
      <c r="T25" s="70"/>
      <c r="U25" s="70"/>
    </row>
    <row r="26" spans="1:21" s="71" customFormat="1" ht="15.6" x14ac:dyDescent="0.3">
      <c r="A26" s="73">
        <v>13</v>
      </c>
      <c r="B26" s="67" t="s">
        <v>32</v>
      </c>
      <c r="C26" s="68" t="s">
        <v>56</v>
      </c>
      <c r="D26" s="69">
        <v>1200</v>
      </c>
      <c r="E26" s="63">
        <v>0</v>
      </c>
      <c r="F26" s="64">
        <f t="shared" si="0"/>
        <v>0</v>
      </c>
      <c r="G26" s="69">
        <v>1200</v>
      </c>
      <c r="H26" s="63">
        <v>0</v>
      </c>
      <c r="I26" s="65">
        <f t="shared" si="1"/>
        <v>0</v>
      </c>
      <c r="J26" s="69">
        <v>1200</v>
      </c>
      <c r="K26" s="63">
        <v>0</v>
      </c>
      <c r="L26" s="65">
        <f t="shared" si="2"/>
        <v>0</v>
      </c>
      <c r="M26" s="69">
        <v>1200</v>
      </c>
      <c r="N26" s="63">
        <v>0</v>
      </c>
      <c r="O26" s="65">
        <f t="shared" si="3"/>
        <v>0</v>
      </c>
      <c r="P26" s="69">
        <v>1200</v>
      </c>
      <c r="Q26" s="63">
        <v>0</v>
      </c>
      <c r="R26" s="65">
        <f t="shared" si="4"/>
        <v>0</v>
      </c>
      <c r="S26" s="66">
        <f t="shared" si="5"/>
        <v>0</v>
      </c>
      <c r="T26" s="70"/>
      <c r="U26" s="70"/>
    </row>
    <row r="27" spans="1:21" s="71" customFormat="1" ht="15.6" x14ac:dyDescent="0.3">
      <c r="A27" s="73">
        <v>14</v>
      </c>
      <c r="B27" s="67" t="s">
        <v>40</v>
      </c>
      <c r="C27" s="68" t="s">
        <v>62</v>
      </c>
      <c r="D27" s="69">
        <v>2000</v>
      </c>
      <c r="E27" s="63">
        <v>0</v>
      </c>
      <c r="F27" s="64">
        <f t="shared" si="0"/>
        <v>0</v>
      </c>
      <c r="G27" s="69">
        <v>2000</v>
      </c>
      <c r="H27" s="63">
        <v>0</v>
      </c>
      <c r="I27" s="65">
        <f t="shared" si="1"/>
        <v>0</v>
      </c>
      <c r="J27" s="69">
        <v>2000</v>
      </c>
      <c r="K27" s="63">
        <v>0</v>
      </c>
      <c r="L27" s="65">
        <f t="shared" si="2"/>
        <v>0</v>
      </c>
      <c r="M27" s="69">
        <v>2000</v>
      </c>
      <c r="N27" s="63">
        <v>0</v>
      </c>
      <c r="O27" s="65">
        <f t="shared" si="3"/>
        <v>0</v>
      </c>
      <c r="P27" s="69">
        <v>2000</v>
      </c>
      <c r="Q27" s="63">
        <v>0</v>
      </c>
      <c r="R27" s="65">
        <f t="shared" si="4"/>
        <v>0</v>
      </c>
      <c r="S27" s="66">
        <f t="shared" si="5"/>
        <v>0</v>
      </c>
      <c r="T27" s="70"/>
      <c r="U27" s="70"/>
    </row>
    <row r="28" spans="1:21" s="71" customFormat="1" ht="15.6" x14ac:dyDescent="0.3">
      <c r="A28" s="73">
        <v>15</v>
      </c>
      <c r="B28" s="67" t="s">
        <v>39</v>
      </c>
      <c r="C28" s="68" t="s">
        <v>62</v>
      </c>
      <c r="D28" s="69">
        <v>736</v>
      </c>
      <c r="E28" s="63">
        <v>0</v>
      </c>
      <c r="F28" s="64">
        <f t="shared" si="0"/>
        <v>0</v>
      </c>
      <c r="G28" s="69">
        <v>736</v>
      </c>
      <c r="H28" s="63">
        <v>0</v>
      </c>
      <c r="I28" s="65">
        <f t="shared" si="1"/>
        <v>0</v>
      </c>
      <c r="J28" s="69">
        <v>736</v>
      </c>
      <c r="K28" s="63">
        <v>0</v>
      </c>
      <c r="L28" s="65">
        <f t="shared" si="2"/>
        <v>0</v>
      </c>
      <c r="M28" s="69">
        <v>736</v>
      </c>
      <c r="N28" s="63">
        <v>0</v>
      </c>
      <c r="O28" s="65">
        <f t="shared" si="3"/>
        <v>0</v>
      </c>
      <c r="P28" s="69">
        <v>736</v>
      </c>
      <c r="Q28" s="63">
        <v>0</v>
      </c>
      <c r="R28" s="65">
        <f t="shared" si="4"/>
        <v>0</v>
      </c>
      <c r="S28" s="66">
        <f t="shared" si="5"/>
        <v>0</v>
      </c>
      <c r="T28" s="70"/>
      <c r="U28" s="70"/>
    </row>
    <row r="29" spans="1:21" s="71" customFormat="1" ht="15.6" x14ac:dyDescent="0.3">
      <c r="A29" s="73">
        <v>16</v>
      </c>
      <c r="B29" s="67" t="s">
        <v>37</v>
      </c>
      <c r="C29" s="68" t="s">
        <v>60</v>
      </c>
      <c r="D29" s="69">
        <v>10</v>
      </c>
      <c r="E29" s="63">
        <v>0</v>
      </c>
      <c r="F29" s="64">
        <f t="shared" si="0"/>
        <v>0</v>
      </c>
      <c r="G29" s="69">
        <v>10</v>
      </c>
      <c r="H29" s="63">
        <v>0</v>
      </c>
      <c r="I29" s="65">
        <f t="shared" si="1"/>
        <v>0</v>
      </c>
      <c r="J29" s="69">
        <v>10</v>
      </c>
      <c r="K29" s="63">
        <v>0</v>
      </c>
      <c r="L29" s="65">
        <f t="shared" si="2"/>
        <v>0</v>
      </c>
      <c r="M29" s="69">
        <v>10</v>
      </c>
      <c r="N29" s="63">
        <v>0</v>
      </c>
      <c r="O29" s="65">
        <f t="shared" si="3"/>
        <v>0</v>
      </c>
      <c r="P29" s="69">
        <v>10</v>
      </c>
      <c r="Q29" s="63">
        <v>0</v>
      </c>
      <c r="R29" s="65">
        <f t="shared" si="4"/>
        <v>0</v>
      </c>
      <c r="S29" s="66">
        <f t="shared" si="5"/>
        <v>0</v>
      </c>
      <c r="T29" s="70"/>
      <c r="U29" s="70"/>
    </row>
    <row r="30" spans="1:21" s="71" customFormat="1" ht="15.6" x14ac:dyDescent="0.3">
      <c r="A30" s="73">
        <v>17</v>
      </c>
      <c r="B30" s="67" t="s">
        <v>42</v>
      </c>
      <c r="C30" s="68" t="s">
        <v>64</v>
      </c>
      <c r="D30" s="69">
        <v>144</v>
      </c>
      <c r="E30" s="63">
        <v>0</v>
      </c>
      <c r="F30" s="64">
        <f t="shared" si="0"/>
        <v>0</v>
      </c>
      <c r="G30" s="69">
        <v>144</v>
      </c>
      <c r="H30" s="63">
        <v>0</v>
      </c>
      <c r="I30" s="65">
        <f t="shared" si="1"/>
        <v>0</v>
      </c>
      <c r="J30" s="69">
        <v>144</v>
      </c>
      <c r="K30" s="63">
        <v>0</v>
      </c>
      <c r="L30" s="65">
        <f t="shared" si="2"/>
        <v>0</v>
      </c>
      <c r="M30" s="69">
        <v>144</v>
      </c>
      <c r="N30" s="63">
        <v>0</v>
      </c>
      <c r="O30" s="65">
        <f t="shared" si="3"/>
        <v>0</v>
      </c>
      <c r="P30" s="69">
        <v>144</v>
      </c>
      <c r="Q30" s="63">
        <v>0</v>
      </c>
      <c r="R30" s="65">
        <f t="shared" si="4"/>
        <v>0</v>
      </c>
      <c r="S30" s="66">
        <f t="shared" si="5"/>
        <v>0</v>
      </c>
      <c r="T30" s="70"/>
      <c r="U30" s="70"/>
    </row>
    <row r="31" spans="1:21" s="71" customFormat="1" ht="31.2" x14ac:dyDescent="0.3">
      <c r="A31" s="73">
        <v>18</v>
      </c>
      <c r="B31" s="67" t="s">
        <v>88</v>
      </c>
      <c r="C31" s="68" t="s">
        <v>89</v>
      </c>
      <c r="D31" s="69">
        <v>1000</v>
      </c>
      <c r="E31" s="63">
        <v>0</v>
      </c>
      <c r="F31" s="64">
        <f t="shared" si="0"/>
        <v>0</v>
      </c>
      <c r="G31" s="69">
        <v>1000</v>
      </c>
      <c r="H31" s="63">
        <v>0</v>
      </c>
      <c r="I31" s="65">
        <f t="shared" si="1"/>
        <v>0</v>
      </c>
      <c r="J31" s="69">
        <v>1000</v>
      </c>
      <c r="K31" s="63">
        <v>0</v>
      </c>
      <c r="L31" s="65">
        <f t="shared" si="2"/>
        <v>0</v>
      </c>
      <c r="M31" s="69">
        <v>1000</v>
      </c>
      <c r="N31" s="63">
        <v>0</v>
      </c>
      <c r="O31" s="65">
        <f t="shared" si="3"/>
        <v>0</v>
      </c>
      <c r="P31" s="69">
        <v>1000</v>
      </c>
      <c r="Q31" s="63">
        <v>0</v>
      </c>
      <c r="R31" s="65">
        <f t="shared" si="4"/>
        <v>0</v>
      </c>
      <c r="S31" s="66">
        <f t="shared" si="5"/>
        <v>0</v>
      </c>
      <c r="T31" s="70"/>
      <c r="U31" s="70"/>
    </row>
    <row r="32" spans="1:21" s="71" customFormat="1" ht="15.6" x14ac:dyDescent="0.3">
      <c r="A32" s="73">
        <v>19</v>
      </c>
      <c r="B32" s="67" t="s">
        <v>90</v>
      </c>
      <c r="C32" s="68" t="s">
        <v>91</v>
      </c>
      <c r="D32" s="69">
        <v>100</v>
      </c>
      <c r="E32" s="63">
        <v>0</v>
      </c>
      <c r="F32" s="64">
        <f t="shared" si="0"/>
        <v>0</v>
      </c>
      <c r="G32" s="69">
        <v>100</v>
      </c>
      <c r="H32" s="63">
        <v>0</v>
      </c>
      <c r="I32" s="65">
        <f t="shared" si="1"/>
        <v>0</v>
      </c>
      <c r="J32" s="69">
        <v>100</v>
      </c>
      <c r="K32" s="63">
        <v>0</v>
      </c>
      <c r="L32" s="65">
        <f t="shared" si="2"/>
        <v>0</v>
      </c>
      <c r="M32" s="69">
        <v>100</v>
      </c>
      <c r="N32" s="63">
        <v>0</v>
      </c>
      <c r="O32" s="65">
        <f t="shared" si="3"/>
        <v>0</v>
      </c>
      <c r="P32" s="69">
        <v>100</v>
      </c>
      <c r="Q32" s="63">
        <v>0</v>
      </c>
      <c r="R32" s="65">
        <f t="shared" si="4"/>
        <v>0</v>
      </c>
      <c r="S32" s="66">
        <f t="shared" si="5"/>
        <v>0</v>
      </c>
      <c r="T32" s="70"/>
      <c r="U32" s="70"/>
    </row>
    <row r="33" spans="1:21" s="71" customFormat="1" ht="15.6" x14ac:dyDescent="0.3">
      <c r="A33" s="73">
        <v>20</v>
      </c>
      <c r="B33" s="67" t="s">
        <v>33</v>
      </c>
      <c r="C33" s="68" t="s">
        <v>92</v>
      </c>
      <c r="D33" s="69">
        <v>60</v>
      </c>
      <c r="E33" s="63">
        <v>0</v>
      </c>
      <c r="F33" s="64">
        <f t="shared" si="0"/>
        <v>0</v>
      </c>
      <c r="G33" s="69">
        <v>60</v>
      </c>
      <c r="H33" s="63">
        <v>0</v>
      </c>
      <c r="I33" s="65">
        <f t="shared" si="1"/>
        <v>0</v>
      </c>
      <c r="J33" s="69">
        <v>60</v>
      </c>
      <c r="K33" s="63">
        <v>0</v>
      </c>
      <c r="L33" s="65">
        <f t="shared" si="2"/>
        <v>0</v>
      </c>
      <c r="M33" s="69">
        <v>60</v>
      </c>
      <c r="N33" s="63">
        <v>0</v>
      </c>
      <c r="O33" s="65">
        <f t="shared" si="3"/>
        <v>0</v>
      </c>
      <c r="P33" s="69">
        <v>60</v>
      </c>
      <c r="Q33" s="63">
        <v>0</v>
      </c>
      <c r="R33" s="65">
        <f t="shared" si="4"/>
        <v>0</v>
      </c>
      <c r="S33" s="66">
        <f t="shared" si="5"/>
        <v>0</v>
      </c>
      <c r="T33" s="70"/>
      <c r="U33" s="70"/>
    </row>
    <row r="34" spans="1:21" s="71" customFormat="1" ht="31.2" x14ac:dyDescent="0.3">
      <c r="A34" s="73">
        <v>21</v>
      </c>
      <c r="B34" s="67" t="s">
        <v>51</v>
      </c>
      <c r="C34" s="68" t="s">
        <v>61</v>
      </c>
      <c r="D34" s="69">
        <v>12</v>
      </c>
      <c r="E34" s="63">
        <v>0</v>
      </c>
      <c r="F34" s="64">
        <f t="shared" si="0"/>
        <v>0</v>
      </c>
      <c r="G34" s="69">
        <v>12</v>
      </c>
      <c r="H34" s="63">
        <v>0</v>
      </c>
      <c r="I34" s="65">
        <f t="shared" si="1"/>
        <v>0</v>
      </c>
      <c r="J34" s="69">
        <v>12</v>
      </c>
      <c r="K34" s="63">
        <v>0</v>
      </c>
      <c r="L34" s="65">
        <f t="shared" si="2"/>
        <v>0</v>
      </c>
      <c r="M34" s="69">
        <v>12</v>
      </c>
      <c r="N34" s="63">
        <v>0</v>
      </c>
      <c r="O34" s="65">
        <f t="shared" si="3"/>
        <v>0</v>
      </c>
      <c r="P34" s="69">
        <v>12</v>
      </c>
      <c r="Q34" s="63">
        <v>0</v>
      </c>
      <c r="R34" s="65">
        <f t="shared" si="4"/>
        <v>0</v>
      </c>
      <c r="S34" s="66">
        <f t="shared" si="5"/>
        <v>0</v>
      </c>
      <c r="T34" s="70"/>
      <c r="U34" s="70"/>
    </row>
    <row r="35" spans="1:21" s="71" customFormat="1" ht="15.6" x14ac:dyDescent="0.3">
      <c r="A35" s="73">
        <v>22</v>
      </c>
      <c r="B35" s="67" t="s">
        <v>47</v>
      </c>
      <c r="C35" s="68" t="s">
        <v>93</v>
      </c>
      <c r="D35" s="69">
        <v>20</v>
      </c>
      <c r="E35" s="63">
        <v>0</v>
      </c>
      <c r="F35" s="64">
        <f t="shared" si="0"/>
        <v>0</v>
      </c>
      <c r="G35" s="69">
        <v>20</v>
      </c>
      <c r="H35" s="63">
        <v>0</v>
      </c>
      <c r="I35" s="65">
        <f t="shared" si="1"/>
        <v>0</v>
      </c>
      <c r="J35" s="69">
        <v>20</v>
      </c>
      <c r="K35" s="63">
        <v>0</v>
      </c>
      <c r="L35" s="65">
        <f t="shared" si="2"/>
        <v>0</v>
      </c>
      <c r="M35" s="69">
        <v>20</v>
      </c>
      <c r="N35" s="63">
        <v>0</v>
      </c>
      <c r="O35" s="65">
        <f t="shared" si="3"/>
        <v>0</v>
      </c>
      <c r="P35" s="69">
        <v>20</v>
      </c>
      <c r="Q35" s="63">
        <v>0</v>
      </c>
      <c r="R35" s="65">
        <f t="shared" si="4"/>
        <v>0</v>
      </c>
      <c r="S35" s="66">
        <f t="shared" si="5"/>
        <v>0</v>
      </c>
      <c r="T35" s="70"/>
      <c r="U35" s="70"/>
    </row>
    <row r="36" spans="1:21" s="71" customFormat="1" ht="15.6" x14ac:dyDescent="0.3">
      <c r="A36" s="73">
        <v>23</v>
      </c>
      <c r="B36" s="67" t="s">
        <v>53</v>
      </c>
      <c r="C36" s="68" t="s">
        <v>66</v>
      </c>
      <c r="D36" s="69">
        <v>36</v>
      </c>
      <c r="E36" s="63">
        <v>0</v>
      </c>
      <c r="F36" s="64">
        <f t="shared" si="0"/>
        <v>0</v>
      </c>
      <c r="G36" s="69">
        <v>36</v>
      </c>
      <c r="H36" s="63">
        <v>0</v>
      </c>
      <c r="I36" s="65">
        <f t="shared" si="1"/>
        <v>0</v>
      </c>
      <c r="J36" s="69">
        <v>36</v>
      </c>
      <c r="K36" s="63">
        <v>0</v>
      </c>
      <c r="L36" s="65">
        <f t="shared" si="2"/>
        <v>0</v>
      </c>
      <c r="M36" s="69">
        <v>36</v>
      </c>
      <c r="N36" s="63">
        <v>0</v>
      </c>
      <c r="O36" s="65">
        <f t="shared" si="3"/>
        <v>0</v>
      </c>
      <c r="P36" s="69">
        <v>36</v>
      </c>
      <c r="Q36" s="63">
        <v>0</v>
      </c>
      <c r="R36" s="65">
        <f t="shared" si="4"/>
        <v>0</v>
      </c>
      <c r="S36" s="66">
        <f t="shared" si="5"/>
        <v>0</v>
      </c>
      <c r="T36" s="70"/>
      <c r="U36" s="70"/>
    </row>
    <row r="37" spans="1:21" s="71" customFormat="1" ht="15.6" x14ac:dyDescent="0.3">
      <c r="A37" s="73">
        <v>24</v>
      </c>
      <c r="B37" s="67" t="s">
        <v>50</v>
      </c>
      <c r="C37" s="68" t="s">
        <v>55</v>
      </c>
      <c r="D37" s="69">
        <v>5</v>
      </c>
      <c r="E37" s="63">
        <v>0</v>
      </c>
      <c r="F37" s="64">
        <f t="shared" si="0"/>
        <v>0</v>
      </c>
      <c r="G37" s="69">
        <v>5</v>
      </c>
      <c r="H37" s="63">
        <v>0</v>
      </c>
      <c r="I37" s="65">
        <f t="shared" si="1"/>
        <v>0</v>
      </c>
      <c r="J37" s="69">
        <v>5</v>
      </c>
      <c r="K37" s="63">
        <v>0</v>
      </c>
      <c r="L37" s="65">
        <f t="shared" si="2"/>
        <v>0</v>
      </c>
      <c r="M37" s="69">
        <v>5</v>
      </c>
      <c r="N37" s="63">
        <v>0</v>
      </c>
      <c r="O37" s="65">
        <f t="shared" si="3"/>
        <v>0</v>
      </c>
      <c r="P37" s="69">
        <v>5</v>
      </c>
      <c r="Q37" s="63">
        <v>0</v>
      </c>
      <c r="R37" s="65">
        <f t="shared" si="4"/>
        <v>0</v>
      </c>
      <c r="S37" s="66">
        <f t="shared" si="5"/>
        <v>0</v>
      </c>
      <c r="T37" s="70"/>
      <c r="U37" s="70"/>
    </row>
    <row r="38" spans="1:21" s="71" customFormat="1" ht="15.6" x14ac:dyDescent="0.3">
      <c r="A38" s="73">
        <v>25</v>
      </c>
      <c r="B38" s="67" t="s">
        <v>49</v>
      </c>
      <c r="C38" s="68" t="s">
        <v>55</v>
      </c>
      <c r="D38" s="69">
        <v>120</v>
      </c>
      <c r="E38" s="63">
        <v>0</v>
      </c>
      <c r="F38" s="64">
        <f t="shared" si="0"/>
        <v>0</v>
      </c>
      <c r="G38" s="69">
        <v>120</v>
      </c>
      <c r="H38" s="63">
        <v>0</v>
      </c>
      <c r="I38" s="65">
        <f t="shared" si="1"/>
        <v>0</v>
      </c>
      <c r="J38" s="69">
        <v>120</v>
      </c>
      <c r="K38" s="63">
        <v>0</v>
      </c>
      <c r="L38" s="65">
        <f t="shared" si="2"/>
        <v>0</v>
      </c>
      <c r="M38" s="69">
        <v>120</v>
      </c>
      <c r="N38" s="63">
        <v>0</v>
      </c>
      <c r="O38" s="65">
        <f t="shared" si="3"/>
        <v>0</v>
      </c>
      <c r="P38" s="69">
        <v>120</v>
      </c>
      <c r="Q38" s="63">
        <v>0</v>
      </c>
      <c r="R38" s="65">
        <f t="shared" si="4"/>
        <v>0</v>
      </c>
      <c r="S38" s="66">
        <f t="shared" si="5"/>
        <v>0</v>
      </c>
      <c r="T38" s="70"/>
      <c r="U38" s="70"/>
    </row>
    <row r="39" spans="1:21" s="71" customFormat="1" ht="31.2" x14ac:dyDescent="0.3">
      <c r="A39" s="73">
        <v>26</v>
      </c>
      <c r="B39" s="67" t="s">
        <v>38</v>
      </c>
      <c r="C39" s="68" t="s">
        <v>61</v>
      </c>
      <c r="D39" s="69">
        <v>12</v>
      </c>
      <c r="E39" s="63">
        <v>0</v>
      </c>
      <c r="F39" s="64">
        <f t="shared" si="0"/>
        <v>0</v>
      </c>
      <c r="G39" s="69">
        <v>12</v>
      </c>
      <c r="H39" s="63">
        <v>0</v>
      </c>
      <c r="I39" s="65">
        <f t="shared" si="1"/>
        <v>0</v>
      </c>
      <c r="J39" s="69">
        <v>12</v>
      </c>
      <c r="K39" s="63">
        <v>0</v>
      </c>
      <c r="L39" s="65">
        <f t="shared" si="2"/>
        <v>0</v>
      </c>
      <c r="M39" s="69">
        <v>12</v>
      </c>
      <c r="N39" s="63">
        <v>0</v>
      </c>
      <c r="O39" s="65">
        <f t="shared" si="3"/>
        <v>0</v>
      </c>
      <c r="P39" s="69">
        <v>12</v>
      </c>
      <c r="Q39" s="63">
        <v>0</v>
      </c>
      <c r="R39" s="65">
        <f t="shared" si="4"/>
        <v>0</v>
      </c>
      <c r="S39" s="66">
        <f t="shared" si="5"/>
        <v>0</v>
      </c>
      <c r="T39" s="70"/>
      <c r="U39" s="70"/>
    </row>
    <row r="40" spans="1:21" s="71" customFormat="1" ht="31.2" x14ac:dyDescent="0.3">
      <c r="A40" s="73">
        <v>27</v>
      </c>
      <c r="B40" s="67" t="s">
        <v>31</v>
      </c>
      <c r="C40" s="68" t="s">
        <v>55</v>
      </c>
      <c r="D40" s="68">
        <v>12</v>
      </c>
      <c r="E40" s="63">
        <v>0</v>
      </c>
      <c r="F40" s="64">
        <f t="shared" si="0"/>
        <v>0</v>
      </c>
      <c r="G40" s="68">
        <v>12</v>
      </c>
      <c r="H40" s="63">
        <v>0</v>
      </c>
      <c r="I40" s="65">
        <f t="shared" si="1"/>
        <v>0</v>
      </c>
      <c r="J40" s="68">
        <v>12</v>
      </c>
      <c r="K40" s="63">
        <v>0</v>
      </c>
      <c r="L40" s="65">
        <f t="shared" si="2"/>
        <v>0</v>
      </c>
      <c r="M40" s="68">
        <v>12</v>
      </c>
      <c r="N40" s="63">
        <v>0</v>
      </c>
      <c r="O40" s="65">
        <f t="shared" si="3"/>
        <v>0</v>
      </c>
      <c r="P40" s="68">
        <v>12</v>
      </c>
      <c r="Q40" s="63">
        <v>0</v>
      </c>
      <c r="R40" s="65">
        <f t="shared" si="4"/>
        <v>0</v>
      </c>
      <c r="S40" s="66">
        <f t="shared" si="5"/>
        <v>0</v>
      </c>
      <c r="T40" s="70"/>
      <c r="U40" s="70"/>
    </row>
    <row r="41" spans="1:21" s="71" customFormat="1" ht="15.6" x14ac:dyDescent="0.3">
      <c r="A41" s="73">
        <v>28</v>
      </c>
      <c r="B41" s="67" t="s">
        <v>52</v>
      </c>
      <c r="C41" s="68" t="s">
        <v>55</v>
      </c>
      <c r="D41" s="69">
        <v>20</v>
      </c>
      <c r="E41" s="63">
        <v>0</v>
      </c>
      <c r="F41" s="64">
        <f t="shared" si="0"/>
        <v>0</v>
      </c>
      <c r="G41" s="69">
        <v>20</v>
      </c>
      <c r="H41" s="63">
        <v>0</v>
      </c>
      <c r="I41" s="65">
        <f t="shared" si="1"/>
        <v>0</v>
      </c>
      <c r="J41" s="69">
        <v>20</v>
      </c>
      <c r="K41" s="63">
        <v>0</v>
      </c>
      <c r="L41" s="65">
        <f t="shared" si="2"/>
        <v>0</v>
      </c>
      <c r="M41" s="69">
        <v>20</v>
      </c>
      <c r="N41" s="63">
        <v>0</v>
      </c>
      <c r="O41" s="65">
        <f t="shared" si="3"/>
        <v>0</v>
      </c>
      <c r="P41" s="69">
        <v>20</v>
      </c>
      <c r="Q41" s="63">
        <v>0</v>
      </c>
      <c r="R41" s="65">
        <f t="shared" si="4"/>
        <v>0</v>
      </c>
      <c r="S41" s="66">
        <f t="shared" si="5"/>
        <v>0</v>
      </c>
      <c r="T41" s="70"/>
      <c r="U41" s="70"/>
    </row>
    <row r="42" spans="1:21" s="71" customFormat="1" ht="15.6" x14ac:dyDescent="0.3">
      <c r="A42" s="73">
        <v>29</v>
      </c>
      <c r="B42" s="67" t="s">
        <v>48</v>
      </c>
      <c r="C42" s="68" t="s">
        <v>77</v>
      </c>
      <c r="D42" s="69">
        <v>6</v>
      </c>
      <c r="E42" s="63">
        <v>0</v>
      </c>
      <c r="F42" s="64">
        <f t="shared" si="0"/>
        <v>0</v>
      </c>
      <c r="G42" s="69">
        <v>6</v>
      </c>
      <c r="H42" s="63">
        <v>0</v>
      </c>
      <c r="I42" s="65">
        <f t="shared" si="1"/>
        <v>0</v>
      </c>
      <c r="J42" s="69">
        <v>6</v>
      </c>
      <c r="K42" s="63">
        <v>0</v>
      </c>
      <c r="L42" s="65">
        <f t="shared" si="2"/>
        <v>0</v>
      </c>
      <c r="M42" s="69">
        <v>6</v>
      </c>
      <c r="N42" s="63">
        <v>0</v>
      </c>
      <c r="O42" s="65">
        <f t="shared" si="3"/>
        <v>0</v>
      </c>
      <c r="P42" s="69">
        <v>6</v>
      </c>
      <c r="Q42" s="63">
        <v>0</v>
      </c>
      <c r="R42" s="65">
        <f t="shared" si="4"/>
        <v>0</v>
      </c>
      <c r="S42" s="66">
        <f t="shared" si="5"/>
        <v>0</v>
      </c>
      <c r="T42" s="70"/>
      <c r="U42" s="70"/>
    </row>
    <row r="43" spans="1:21" s="71" customFormat="1" ht="15.6" x14ac:dyDescent="0.3">
      <c r="A43" s="73">
        <v>30</v>
      </c>
      <c r="B43" s="72" t="s">
        <v>104</v>
      </c>
      <c r="C43" s="68" t="s">
        <v>105</v>
      </c>
      <c r="D43" s="69">
        <v>120</v>
      </c>
      <c r="E43" s="63">
        <v>0</v>
      </c>
      <c r="F43" s="64">
        <f t="shared" si="0"/>
        <v>0</v>
      </c>
      <c r="G43" s="69">
        <v>120</v>
      </c>
      <c r="H43" s="63">
        <v>0</v>
      </c>
      <c r="I43" s="65">
        <f t="shared" si="1"/>
        <v>0</v>
      </c>
      <c r="J43" s="69">
        <v>120</v>
      </c>
      <c r="K43" s="63">
        <v>0</v>
      </c>
      <c r="L43" s="65">
        <f t="shared" si="2"/>
        <v>0</v>
      </c>
      <c r="M43" s="69">
        <v>120</v>
      </c>
      <c r="N43" s="63">
        <v>0</v>
      </c>
      <c r="O43" s="65">
        <f t="shared" si="3"/>
        <v>0</v>
      </c>
      <c r="P43" s="69">
        <v>120</v>
      </c>
      <c r="Q43" s="63">
        <v>0</v>
      </c>
      <c r="R43" s="65">
        <f t="shared" si="4"/>
        <v>0</v>
      </c>
      <c r="S43" s="66">
        <f t="shared" si="5"/>
        <v>0</v>
      </c>
      <c r="T43" s="70"/>
      <c r="U43" s="70"/>
    </row>
    <row r="44" spans="1:21" s="71" customFormat="1" ht="15.6" x14ac:dyDescent="0.3">
      <c r="A44" s="73">
        <v>31</v>
      </c>
      <c r="B44" s="59" t="s">
        <v>68</v>
      </c>
      <c r="C44" s="60" t="s">
        <v>66</v>
      </c>
      <c r="D44" s="60">
        <v>100</v>
      </c>
      <c r="E44" s="63">
        <v>0</v>
      </c>
      <c r="F44" s="64">
        <f t="shared" si="0"/>
        <v>0</v>
      </c>
      <c r="G44" s="60">
        <v>100</v>
      </c>
      <c r="H44" s="63">
        <v>0</v>
      </c>
      <c r="I44" s="65">
        <f t="shared" si="1"/>
        <v>0</v>
      </c>
      <c r="J44" s="60">
        <v>100</v>
      </c>
      <c r="K44" s="63">
        <v>0</v>
      </c>
      <c r="L44" s="65">
        <f t="shared" si="2"/>
        <v>0</v>
      </c>
      <c r="M44" s="60">
        <v>100</v>
      </c>
      <c r="N44" s="63">
        <v>0</v>
      </c>
      <c r="O44" s="65">
        <f t="shared" si="3"/>
        <v>0</v>
      </c>
      <c r="P44" s="60">
        <v>100</v>
      </c>
      <c r="Q44" s="63">
        <v>0</v>
      </c>
      <c r="R44" s="65">
        <f t="shared" si="4"/>
        <v>0</v>
      </c>
      <c r="S44" s="66">
        <f t="shared" si="5"/>
        <v>0</v>
      </c>
      <c r="T44" s="70"/>
      <c r="U44" s="70"/>
    </row>
    <row r="45" spans="1:21" s="71" customFormat="1" ht="15.6" x14ac:dyDescent="0.3">
      <c r="A45" s="73">
        <v>32</v>
      </c>
      <c r="B45" s="59" t="s">
        <v>70</v>
      </c>
      <c r="C45" s="61" t="s">
        <v>94</v>
      </c>
      <c r="D45" s="61">
        <v>60</v>
      </c>
      <c r="E45" s="63">
        <v>0</v>
      </c>
      <c r="F45" s="64">
        <f t="shared" si="0"/>
        <v>0</v>
      </c>
      <c r="G45" s="61">
        <v>60</v>
      </c>
      <c r="H45" s="63">
        <v>0</v>
      </c>
      <c r="I45" s="65">
        <f t="shared" si="1"/>
        <v>0</v>
      </c>
      <c r="J45" s="61">
        <v>60</v>
      </c>
      <c r="K45" s="63">
        <v>0</v>
      </c>
      <c r="L45" s="65">
        <f t="shared" si="2"/>
        <v>0</v>
      </c>
      <c r="M45" s="61">
        <v>60</v>
      </c>
      <c r="N45" s="63">
        <v>0</v>
      </c>
      <c r="O45" s="65">
        <f t="shared" si="3"/>
        <v>0</v>
      </c>
      <c r="P45" s="61">
        <v>60</v>
      </c>
      <c r="Q45" s="63">
        <v>0</v>
      </c>
      <c r="R45" s="65">
        <f t="shared" si="4"/>
        <v>0</v>
      </c>
      <c r="S45" s="66">
        <f t="shared" si="5"/>
        <v>0</v>
      </c>
      <c r="T45" s="70"/>
      <c r="U45" s="70"/>
    </row>
    <row r="46" spans="1:21" s="71" customFormat="1" ht="15.6" x14ac:dyDescent="0.3">
      <c r="A46" s="73">
        <v>33</v>
      </c>
      <c r="B46" s="59" t="s">
        <v>71</v>
      </c>
      <c r="C46" s="60" t="s">
        <v>66</v>
      </c>
      <c r="D46" s="61">
        <v>100</v>
      </c>
      <c r="E46" s="63">
        <v>0</v>
      </c>
      <c r="F46" s="64">
        <f t="shared" si="0"/>
        <v>0</v>
      </c>
      <c r="G46" s="61">
        <v>100</v>
      </c>
      <c r="H46" s="63">
        <v>0</v>
      </c>
      <c r="I46" s="65">
        <f t="shared" si="1"/>
        <v>0</v>
      </c>
      <c r="J46" s="61">
        <v>100</v>
      </c>
      <c r="K46" s="63">
        <v>0</v>
      </c>
      <c r="L46" s="65">
        <f t="shared" si="2"/>
        <v>0</v>
      </c>
      <c r="M46" s="61">
        <v>100</v>
      </c>
      <c r="N46" s="63">
        <v>0</v>
      </c>
      <c r="O46" s="65">
        <f t="shared" si="3"/>
        <v>0</v>
      </c>
      <c r="P46" s="61">
        <v>100</v>
      </c>
      <c r="Q46" s="63">
        <v>0</v>
      </c>
      <c r="R46" s="65">
        <f t="shared" si="4"/>
        <v>0</v>
      </c>
      <c r="S46" s="66">
        <f t="shared" si="5"/>
        <v>0</v>
      </c>
      <c r="T46" s="70"/>
      <c r="U46" s="70"/>
    </row>
    <row r="47" spans="1:21" s="71" customFormat="1" ht="15.6" x14ac:dyDescent="0.3">
      <c r="A47" s="73">
        <v>34</v>
      </c>
      <c r="B47" s="59" t="s">
        <v>72</v>
      </c>
      <c r="C47" s="60" t="s">
        <v>73</v>
      </c>
      <c r="D47" s="61">
        <v>10</v>
      </c>
      <c r="E47" s="63">
        <v>0</v>
      </c>
      <c r="F47" s="64">
        <f t="shared" si="0"/>
        <v>0</v>
      </c>
      <c r="G47" s="61">
        <v>10</v>
      </c>
      <c r="H47" s="63">
        <v>0</v>
      </c>
      <c r="I47" s="65">
        <f t="shared" si="1"/>
        <v>0</v>
      </c>
      <c r="J47" s="61">
        <v>10</v>
      </c>
      <c r="K47" s="63">
        <v>0</v>
      </c>
      <c r="L47" s="65">
        <f t="shared" si="2"/>
        <v>0</v>
      </c>
      <c r="M47" s="61">
        <v>10</v>
      </c>
      <c r="N47" s="63">
        <v>0</v>
      </c>
      <c r="O47" s="65">
        <f t="shared" si="3"/>
        <v>0</v>
      </c>
      <c r="P47" s="61">
        <v>10</v>
      </c>
      <c r="Q47" s="63">
        <v>0</v>
      </c>
      <c r="R47" s="65">
        <f t="shared" si="4"/>
        <v>0</v>
      </c>
      <c r="S47" s="66">
        <f t="shared" si="5"/>
        <v>0</v>
      </c>
      <c r="T47" s="70"/>
      <c r="U47" s="70"/>
    </row>
    <row r="48" spans="1:21" s="71" customFormat="1" ht="15.6" x14ac:dyDescent="0.3">
      <c r="A48" s="73">
        <v>35</v>
      </c>
      <c r="B48" s="59" t="s">
        <v>74</v>
      </c>
      <c r="C48" s="61" t="s">
        <v>69</v>
      </c>
      <c r="D48" s="61">
        <v>4</v>
      </c>
      <c r="E48" s="63">
        <v>0</v>
      </c>
      <c r="F48" s="64">
        <f t="shared" si="0"/>
        <v>0</v>
      </c>
      <c r="G48" s="61">
        <v>4</v>
      </c>
      <c r="H48" s="63">
        <v>0</v>
      </c>
      <c r="I48" s="65">
        <f t="shared" si="1"/>
        <v>0</v>
      </c>
      <c r="J48" s="61">
        <v>4</v>
      </c>
      <c r="K48" s="63">
        <v>0</v>
      </c>
      <c r="L48" s="65">
        <f t="shared" si="2"/>
        <v>0</v>
      </c>
      <c r="M48" s="61">
        <v>4</v>
      </c>
      <c r="N48" s="63">
        <v>0</v>
      </c>
      <c r="O48" s="65">
        <f t="shared" si="3"/>
        <v>0</v>
      </c>
      <c r="P48" s="61">
        <v>4</v>
      </c>
      <c r="Q48" s="63">
        <v>0</v>
      </c>
      <c r="R48" s="65">
        <f t="shared" si="4"/>
        <v>0</v>
      </c>
      <c r="S48" s="66">
        <f t="shared" si="5"/>
        <v>0</v>
      </c>
      <c r="T48" s="70"/>
      <c r="U48" s="70"/>
    </row>
    <row r="49" spans="1:21" s="71" customFormat="1" ht="15.6" x14ac:dyDescent="0.3">
      <c r="A49" s="73">
        <v>36</v>
      </c>
      <c r="B49" s="67" t="s">
        <v>95</v>
      </c>
      <c r="C49" s="69" t="s">
        <v>75</v>
      </c>
      <c r="D49" s="69">
        <v>100</v>
      </c>
      <c r="E49" s="63">
        <v>0</v>
      </c>
      <c r="F49" s="64">
        <f t="shared" si="0"/>
        <v>0</v>
      </c>
      <c r="G49" s="69">
        <v>100</v>
      </c>
      <c r="H49" s="63">
        <v>0</v>
      </c>
      <c r="I49" s="65">
        <f t="shared" si="1"/>
        <v>0</v>
      </c>
      <c r="J49" s="69">
        <v>100</v>
      </c>
      <c r="K49" s="63">
        <v>0</v>
      </c>
      <c r="L49" s="65">
        <f t="shared" si="2"/>
        <v>0</v>
      </c>
      <c r="M49" s="69">
        <v>100</v>
      </c>
      <c r="N49" s="63">
        <v>0</v>
      </c>
      <c r="O49" s="65">
        <f t="shared" si="3"/>
        <v>0</v>
      </c>
      <c r="P49" s="69">
        <v>100</v>
      </c>
      <c r="Q49" s="63">
        <v>0</v>
      </c>
      <c r="R49" s="65">
        <f t="shared" si="4"/>
        <v>0</v>
      </c>
      <c r="S49" s="66">
        <f t="shared" si="5"/>
        <v>0</v>
      </c>
      <c r="T49" s="70"/>
      <c r="U49" s="70"/>
    </row>
    <row r="50" spans="1:21" s="71" customFormat="1" ht="15.6" x14ac:dyDescent="0.3">
      <c r="A50" s="73">
        <v>37</v>
      </c>
      <c r="B50" s="59" t="s">
        <v>96</v>
      </c>
      <c r="C50" s="69" t="s">
        <v>76</v>
      </c>
      <c r="D50" s="69">
        <v>100</v>
      </c>
      <c r="E50" s="63">
        <v>0</v>
      </c>
      <c r="F50" s="64">
        <f t="shared" si="0"/>
        <v>0</v>
      </c>
      <c r="G50" s="69">
        <v>100</v>
      </c>
      <c r="H50" s="63">
        <v>0</v>
      </c>
      <c r="I50" s="65">
        <f t="shared" si="1"/>
        <v>0</v>
      </c>
      <c r="J50" s="69">
        <v>100</v>
      </c>
      <c r="K50" s="63">
        <v>0</v>
      </c>
      <c r="L50" s="65">
        <f t="shared" si="2"/>
        <v>0</v>
      </c>
      <c r="M50" s="69">
        <v>100</v>
      </c>
      <c r="N50" s="63">
        <v>0</v>
      </c>
      <c r="O50" s="65">
        <f t="shared" si="3"/>
        <v>0</v>
      </c>
      <c r="P50" s="69">
        <v>100</v>
      </c>
      <c r="Q50" s="63">
        <v>0</v>
      </c>
      <c r="R50" s="65">
        <f t="shared" si="4"/>
        <v>0</v>
      </c>
      <c r="S50" s="66">
        <f t="shared" si="5"/>
        <v>0</v>
      </c>
      <c r="T50" s="70"/>
      <c r="U50" s="70"/>
    </row>
    <row r="51" spans="1:21" s="71" customFormat="1" ht="15.6" x14ac:dyDescent="0.3">
      <c r="A51" s="73">
        <v>38</v>
      </c>
      <c r="B51" s="59" t="s">
        <v>107</v>
      </c>
      <c r="C51" s="69" t="s">
        <v>77</v>
      </c>
      <c r="D51" s="69">
        <v>50</v>
      </c>
      <c r="E51" s="63">
        <v>0</v>
      </c>
      <c r="F51" s="64">
        <f t="shared" si="0"/>
        <v>0</v>
      </c>
      <c r="G51" s="69">
        <v>50</v>
      </c>
      <c r="H51" s="63">
        <v>0</v>
      </c>
      <c r="I51" s="65">
        <f t="shared" si="1"/>
        <v>0</v>
      </c>
      <c r="J51" s="69">
        <v>50</v>
      </c>
      <c r="K51" s="63">
        <v>0</v>
      </c>
      <c r="L51" s="65">
        <f t="shared" si="2"/>
        <v>0</v>
      </c>
      <c r="M51" s="69">
        <v>50</v>
      </c>
      <c r="N51" s="63">
        <v>0</v>
      </c>
      <c r="O51" s="65">
        <f t="shared" si="3"/>
        <v>0</v>
      </c>
      <c r="P51" s="69">
        <v>50</v>
      </c>
      <c r="Q51" s="63">
        <v>0</v>
      </c>
      <c r="R51" s="65">
        <f t="shared" si="4"/>
        <v>0</v>
      </c>
      <c r="S51" s="66">
        <f t="shared" si="5"/>
        <v>0</v>
      </c>
      <c r="T51" s="70"/>
      <c r="U51" s="70"/>
    </row>
    <row r="52" spans="1:21" s="71" customFormat="1" ht="15.6" x14ac:dyDescent="0.3">
      <c r="A52" s="73">
        <v>39</v>
      </c>
      <c r="B52" s="59" t="s">
        <v>97</v>
      </c>
      <c r="C52" s="69" t="s">
        <v>106</v>
      </c>
      <c r="D52" s="69">
        <v>50</v>
      </c>
      <c r="E52" s="63">
        <v>0</v>
      </c>
      <c r="F52" s="64">
        <f t="shared" si="0"/>
        <v>0</v>
      </c>
      <c r="G52" s="69">
        <v>50</v>
      </c>
      <c r="H52" s="63">
        <v>0</v>
      </c>
      <c r="I52" s="65">
        <f t="shared" si="1"/>
        <v>0</v>
      </c>
      <c r="J52" s="69">
        <v>50</v>
      </c>
      <c r="K52" s="63">
        <v>0</v>
      </c>
      <c r="L52" s="65">
        <f t="shared" si="2"/>
        <v>0</v>
      </c>
      <c r="M52" s="69">
        <v>50</v>
      </c>
      <c r="N52" s="63">
        <v>0</v>
      </c>
      <c r="O52" s="65">
        <f t="shared" si="3"/>
        <v>0</v>
      </c>
      <c r="P52" s="69">
        <v>50</v>
      </c>
      <c r="Q52" s="63">
        <v>0</v>
      </c>
      <c r="R52" s="65">
        <f t="shared" si="4"/>
        <v>0</v>
      </c>
      <c r="S52" s="66">
        <f t="shared" si="5"/>
        <v>0</v>
      </c>
      <c r="T52" s="70"/>
      <c r="U52" s="70"/>
    </row>
    <row r="53" spans="1:21" s="71" customFormat="1" ht="62.4" x14ac:dyDescent="0.3">
      <c r="A53" s="62"/>
      <c r="B53" s="67" t="s">
        <v>100</v>
      </c>
      <c r="C53" s="67"/>
      <c r="D53" s="69"/>
      <c r="E53" s="63"/>
      <c r="F53" s="64"/>
      <c r="G53" s="69"/>
      <c r="H53" s="63"/>
      <c r="I53" s="65"/>
      <c r="J53" s="69"/>
      <c r="K53" s="63"/>
      <c r="L53" s="65"/>
      <c r="M53" s="69"/>
      <c r="N53" s="63"/>
      <c r="O53" s="65"/>
      <c r="P53" s="69"/>
      <c r="Q53" s="63"/>
      <c r="R53" s="65"/>
      <c r="S53" s="66"/>
      <c r="T53" s="70"/>
      <c r="U53" s="70"/>
    </row>
    <row r="54" spans="1:21" ht="15.6" x14ac:dyDescent="0.3">
      <c r="A54" s="53"/>
      <c r="B54" s="54" t="s">
        <v>13</v>
      </c>
      <c r="C54" s="55"/>
      <c r="D54" s="56"/>
      <c r="E54" s="56"/>
      <c r="F54" s="51">
        <f>SUM(F14:F53)</f>
        <v>0</v>
      </c>
      <c r="G54" s="57"/>
      <c r="H54" s="57"/>
      <c r="I54" s="51">
        <f>SUM(I14:I53)</f>
        <v>0</v>
      </c>
      <c r="J54" s="57"/>
      <c r="K54" s="57"/>
      <c r="L54" s="51">
        <f>SUM(L14:L53)</f>
        <v>0</v>
      </c>
      <c r="M54" s="51"/>
      <c r="N54" s="51"/>
      <c r="O54" s="51">
        <f>SUM(O14:O53)</f>
        <v>0</v>
      </c>
      <c r="P54" s="51"/>
      <c r="Q54" s="51"/>
      <c r="R54" s="51">
        <f>SUM(R14:R53)</f>
        <v>0</v>
      </c>
      <c r="S54" s="51">
        <f>SUM(S14:S53)</f>
        <v>0</v>
      </c>
      <c r="T54" s="52"/>
      <c r="U54" s="52"/>
    </row>
    <row r="55" spans="1:21" ht="15.6" x14ac:dyDescent="0.3">
      <c r="A55" s="53"/>
      <c r="B55" s="54" t="s">
        <v>2</v>
      </c>
      <c r="C55" s="55"/>
      <c r="D55" s="56"/>
      <c r="E55" s="56"/>
      <c r="F55" s="58">
        <f>F56-F54</f>
        <v>0</v>
      </c>
      <c r="G55" s="57"/>
      <c r="H55" s="57"/>
      <c r="I55" s="58">
        <f>I56-I54</f>
        <v>0</v>
      </c>
      <c r="J55" s="57"/>
      <c r="K55" s="57"/>
      <c r="L55" s="58">
        <f>L56-L54</f>
        <v>0</v>
      </c>
      <c r="M55" s="58"/>
      <c r="N55" s="58"/>
      <c r="O55" s="58">
        <f>O56-O54</f>
        <v>0</v>
      </c>
      <c r="P55" s="58"/>
      <c r="Q55" s="58"/>
      <c r="R55" s="58">
        <f>R56-R54</f>
        <v>0</v>
      </c>
      <c r="S55" s="58">
        <f>S56-S54</f>
        <v>0</v>
      </c>
      <c r="T55" s="52"/>
      <c r="U55" s="52"/>
    </row>
    <row r="56" spans="1:21" ht="15.6" x14ac:dyDescent="0.3">
      <c r="A56" s="53"/>
      <c r="B56" s="54" t="s">
        <v>14</v>
      </c>
      <c r="C56" s="55"/>
      <c r="D56" s="56"/>
      <c r="E56" s="56"/>
      <c r="F56" s="58">
        <f>F54*1.15</f>
        <v>0</v>
      </c>
      <c r="G56" s="57"/>
      <c r="H56" s="57"/>
      <c r="I56" s="58">
        <f>I54*1.15</f>
        <v>0</v>
      </c>
      <c r="J56" s="57"/>
      <c r="K56" s="57"/>
      <c r="L56" s="58">
        <f>L54*1.15</f>
        <v>0</v>
      </c>
      <c r="M56" s="58"/>
      <c r="N56" s="58"/>
      <c r="O56" s="58">
        <f>O54*1.15</f>
        <v>0</v>
      </c>
      <c r="P56" s="58"/>
      <c r="Q56" s="58"/>
      <c r="R56" s="58">
        <f>R54*1.15</f>
        <v>0</v>
      </c>
      <c r="S56" s="58">
        <f>S54*1.15</f>
        <v>0</v>
      </c>
      <c r="T56" s="52"/>
      <c r="U56" s="52"/>
    </row>
    <row r="57" spans="1:21" x14ac:dyDescent="0.3">
      <c r="A57" s="37"/>
      <c r="B57" s="38"/>
      <c r="C57" s="39"/>
      <c r="D57" s="39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</row>
    <row r="58" spans="1:21" ht="15" thickBot="1" x14ac:dyDescent="0.35">
      <c r="A58" s="37"/>
      <c r="B58" s="40"/>
      <c r="C58" s="39"/>
      <c r="D58" s="39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</row>
    <row r="59" spans="1:21" ht="25.8" customHeight="1" x14ac:dyDescent="0.3">
      <c r="A59" s="37"/>
      <c r="B59" s="80" t="s">
        <v>21</v>
      </c>
      <c r="C59" s="42"/>
      <c r="D59" s="85"/>
      <c r="E59" s="86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</row>
    <row r="60" spans="1:21" ht="17.399999999999999" customHeight="1" x14ac:dyDescent="0.3">
      <c r="A60" s="37"/>
      <c r="B60" s="81"/>
      <c r="C60" s="43" t="s">
        <v>15</v>
      </c>
      <c r="D60" s="26" t="s">
        <v>17</v>
      </c>
      <c r="E60" s="23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</row>
    <row r="61" spans="1:21" ht="34.799999999999997" customHeight="1" x14ac:dyDescent="0.3">
      <c r="A61" s="37"/>
      <c r="B61" s="81"/>
      <c r="C61" s="26"/>
      <c r="D61" s="83"/>
      <c r="E61" s="84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</row>
    <row r="62" spans="1:21" ht="19.2" customHeight="1" thickBot="1" x14ac:dyDescent="0.35">
      <c r="A62" s="37"/>
      <c r="B62" s="82"/>
      <c r="C62" s="44" t="s">
        <v>25</v>
      </c>
      <c r="D62" s="87" t="s">
        <v>16</v>
      </c>
      <c r="E62" s="88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</row>
    <row r="63" spans="1:21" x14ac:dyDescent="0.3">
      <c r="A63" s="37"/>
      <c r="B63" s="40"/>
      <c r="C63" s="39"/>
      <c r="D63" s="39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</row>
    <row r="64" spans="1:21" x14ac:dyDescent="0.3">
      <c r="A64" s="37"/>
      <c r="B64" s="40"/>
      <c r="C64" s="39"/>
      <c r="D64" s="39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</row>
  </sheetData>
  <sheetProtection formatCells="0" formatColumns="0" formatRows="0" insertRows="0" deleteRows="0"/>
  <protectedRanges>
    <protectedRange sqref="C59:E61" name="Range7"/>
    <protectedRange sqref="T14:U56" name="Range6"/>
    <protectedRange sqref="K14:K53 N53 Q53" name="Range5"/>
    <protectedRange sqref="H14:H53 E14:E52 N14:N52 Q14:Q52" name="Range4"/>
    <protectedRange sqref="A53:E53 J53 G53 M53 P53" name="Range3"/>
    <protectedRange sqref="B3:B5" name="Range1"/>
    <protectedRange sqref="B14:D43 G14:G43 J14:J43 M14:M43 P14:P43 A14:A52" name="Range3_1"/>
  </protectedRanges>
  <sortState xmlns:xlrd2="http://schemas.microsoft.com/office/spreadsheetml/2017/richdata2" ref="B14:U41">
    <sortCondition ref="B14"/>
  </sortState>
  <mergeCells count="9">
    <mergeCell ref="M12:O12"/>
    <mergeCell ref="P12:R12"/>
    <mergeCell ref="G12:I12"/>
    <mergeCell ref="J12:L12"/>
    <mergeCell ref="B59:B62"/>
    <mergeCell ref="D61:E61"/>
    <mergeCell ref="D59:E59"/>
    <mergeCell ref="D62:E62"/>
    <mergeCell ref="D12:F12"/>
  </mergeCells>
  <phoneticPr fontId="11" type="noConversion"/>
  <dataValidations count="1">
    <dataValidation type="decimal" operator="greaterThanOrEqual" allowBlank="1" showInputMessage="1" showErrorMessage="1" sqref="N14:N53 H14:H53 D53:E53 G14:G43 D14:D43 K14:K53 P14:P43 G53 E14:E52 J53 J14:J43 M14:M43 Q14:Q53 M53 P53" xr:uid="{8C15FC5A-F30C-4ABB-9E84-56D0A532AF6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BF4B94625A44C86B17AEF7D7A06AD" ma:contentTypeVersion="16" ma:contentTypeDescription="Create a new document." ma:contentTypeScope="" ma:versionID="ad1654c6c351af775c2713270921d444">
  <xsd:schema xmlns:xsd="http://www.w3.org/2001/XMLSchema" xmlns:xs="http://www.w3.org/2001/XMLSchema" xmlns:p="http://schemas.microsoft.com/office/2006/metadata/properties" xmlns:ns3="11981602-1bff-405a-b06a-a51f10e834d2" xmlns:ns4="3a85c5eb-76cd-4e2e-bacd-047e5174fa90" targetNamespace="http://schemas.microsoft.com/office/2006/metadata/properties" ma:root="true" ma:fieldsID="cfab518f8d45718d4c573dfd86548c96" ns3:_="" ns4:_="">
    <xsd:import namespace="11981602-1bff-405a-b06a-a51f10e834d2"/>
    <xsd:import namespace="3a85c5eb-76cd-4e2e-bacd-047e5174fa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81602-1bff-405a-b06a-a51f10e834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5c5eb-76cd-4e2e-bacd-047e5174fa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1981602-1bff-405a-b06a-a51f10e834d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124B87-F520-4DC2-AD23-277CA59179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981602-1bff-405a-b06a-a51f10e834d2"/>
    <ds:schemaRef ds:uri="3a85c5eb-76cd-4e2e-bacd-047e5174fa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84852C-FEE3-48CD-8FE1-8DBE667A275D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11981602-1bff-405a-b06a-a51f10e834d2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3a85c5eb-76cd-4e2e-bacd-047e5174fa9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274544D-8F1F-4F19-9261-85E80D12A0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Lesley Chauke</cp:lastModifiedBy>
  <cp:lastPrinted>2020-07-02T18:44:36Z</cp:lastPrinted>
  <dcterms:created xsi:type="dcterms:W3CDTF">2017-06-15T23:28:53Z</dcterms:created>
  <dcterms:modified xsi:type="dcterms:W3CDTF">2026-04-09T09:57:15Z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0x0101006B6BF4B94625A44C86B17AEF7D7A06AD</vt:lpwstr>
  </property>
</Properties>
</file>